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W:\grants\2019\144-218\"/>
    </mc:Choice>
  </mc:AlternateContent>
  <bookViews>
    <workbookView xWindow="330" yWindow="105" windowWidth="12510" windowHeight="8085" tabRatio="889"/>
  </bookViews>
  <sheets>
    <sheet name="FY19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'FY19 Budget'!$B$3:$AB$97</definedName>
    <definedName name="_xlnm.Print_Area" localSheetId="2">'Summary Sheet'!$B$1:$J$43</definedName>
    <definedName name="_xlnm.Print_Area" localSheetId="1">'Title I Amendment'!$B$2:$H$72</definedName>
    <definedName name="_xlnm.Print_Titles" localSheetId="0">'FY19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'FY19 Budget'!$P$21</definedName>
    <definedName name="valTILn10">'FY19 Budget'!$P$85</definedName>
    <definedName name="valTILn11">'FY19 Budget'!$P$93</definedName>
    <definedName name="valTILn2">'FY19 Budget'!$P$30</definedName>
    <definedName name="valTILn3">'FY19 Budget'!$P$36</definedName>
    <definedName name="valTILn4">'FY19 Budget'!$P$43</definedName>
    <definedName name="valTILn5a">'FY19 Budget'!$P$45</definedName>
    <definedName name="valTILn5b">'FY19 Budget'!$P$46</definedName>
    <definedName name="valTILn6">'FY19 Budget'!$P$62</definedName>
    <definedName name="valTILn7">'FY19 Budget'!$P$69</definedName>
    <definedName name="valTILn8">'FY19 Budget'!$P$76</definedName>
    <definedName name="valTILn9">'FY19 Budget'!$P$83</definedName>
    <definedName name="valTIoptionA">#REF!</definedName>
    <definedName name="valTitleI">dataLookupValues!$B$22</definedName>
    <definedName name="valTITot">'FY19 Budget'!$P$95</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3" i="9"/>
  <c r="H55" i="17" s="1"/>
  <c r="G55" i="17" s="1"/>
  <c r="P83" i="9"/>
  <c r="C20" i="13" s="1"/>
  <c r="P76" i="9"/>
  <c r="H52" i="17" s="1"/>
  <c r="G52" i="17" s="1"/>
  <c r="P69" i="9"/>
  <c r="H51" i="17" s="1"/>
  <c r="G51" i="17" s="1"/>
  <c r="P62"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3" i="9"/>
  <c r="P95"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<sst xmlns="http://schemas.openxmlformats.org/spreadsheetml/2006/main" count="24224" uniqueCount="6597">
  <si>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</si>
  <si>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</si>
  <si>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</si>
  <si>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</si>
  <si>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</si>
  <si>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</si>
  <si>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</si>
  <si>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</si>
  <si>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</si>
  <si>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</si>
  <si>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</si>
  <si>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</si>
  <si>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</si>
  <si>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</si>
  <si>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</si>
  <si>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</si>
  <si>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</si>
  <si>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</si>
  <si>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</si>
  <si>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</si>
  <si>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</si>
  <si>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</si>
  <si>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</si>
  <si>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</si>
  <si>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</si>
  <si>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</si>
  <si>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</si>
  <si>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</si>
  <si>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</si>
  <si>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</si>
  <si>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</si>
  <si>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</si>
  <si>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</si>
  <si>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</si>
  <si>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</si>
  <si>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</si>
  <si>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</si>
  <si>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</si>
  <si>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</si>
  <si>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</si>
  <si>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</si>
  <si>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</si>
  <si>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</si>
  <si>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</si>
  <si>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</si>
  <si>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</si>
  <si>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</si>
  <si>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</si>
  <si>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</si>
  <si>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</si>
  <si>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</si>
  <si>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</si>
  <si>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</si>
  <si>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</si>
  <si>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</si>
  <si>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</si>
  <si>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</si>
  <si>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</si>
  <si>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</si>
  <si>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</si>
  <si>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</si>
  <si>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</si>
  <si>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</si>
  <si>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</si>
  <si>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</si>
  <si>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</si>
  <si>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</si>
  <si>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</si>
  <si>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</si>
  <si>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</si>
  <si>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</si>
  <si>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</si>
  <si>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</si>
  <si>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</si>
  <si>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</si>
  <si>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</si>
  <si>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</si>
  <si>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</si>
  <si>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</si>
  <si>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</si>
  <si>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</si>
  <si>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</si>
  <si>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</si>
  <si>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</si>
  <si>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</si>
  <si>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</si>
  <si>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</si>
  <si>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</si>
  <si>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</si>
  <si>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</si>
  <si>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</si>
  <si>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</si>
  <si>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</si>
  <si>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</si>
  <si>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</si>
  <si>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</si>
  <si>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</si>
  <si>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</si>
  <si>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</si>
  <si>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</si>
  <si>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</si>
  <si>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</si>
  <si>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</si>
  <si>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</si>
  <si>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</si>
  <si>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</si>
  <si>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</si>
  <si>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</si>
  <si>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</si>
  <si>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</si>
  <si>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</si>
  <si>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</si>
  <si>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</si>
  <si>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</si>
  <si>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</si>
  <si>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</si>
  <si>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</si>
  <si>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</si>
  <si>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</si>
  <si>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</si>
  <si>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</si>
  <si>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</si>
  <si>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</si>
  <si>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</si>
  <si>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</si>
  <si>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</si>
  <si>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</si>
  <si>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</si>
  <si>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</si>
  <si>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</si>
  <si>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</si>
  <si>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</si>
  <si>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</si>
  <si>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</si>
  <si>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</si>
  <si>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</si>
  <si>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</si>
  <si>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</si>
  <si>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</si>
  <si>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</si>
  <si>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</si>
  <si>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</si>
  <si>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</si>
  <si>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</si>
  <si>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</si>
  <si>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</si>
  <si>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</si>
  <si>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</si>
  <si>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</si>
  <si>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</si>
  <si>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</si>
  <si>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</si>
  <si>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</si>
  <si>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</si>
  <si>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</si>
  <si>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</si>
  <si>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</si>
  <si>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</si>
  <si>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</si>
  <si>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</si>
  <si>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</si>
  <si>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</si>
  <si>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</si>
  <si>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</si>
  <si>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</si>
  <si>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</si>
  <si>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</si>
  <si>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</si>
  <si>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</si>
  <si>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</si>
  <si>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</si>
  <si>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</si>
  <si>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</si>
  <si>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</si>
  <si>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</si>
  <si>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</si>
  <si>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</si>
  <si>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</si>
  <si>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</si>
  <si>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</si>
  <si>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</si>
  <si>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</si>
  <si>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</si>
  <si>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</si>
  <si>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</si>
  <si>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</si>
  <si>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</si>
  <si>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</si>
  <si>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</si>
  <si>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</si>
  <si>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</si>
  <si>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</si>
  <si>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</si>
  <si>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</si>
  <si>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</si>
  <si>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</si>
  <si>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</si>
  <si>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</si>
  <si>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</si>
  <si>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</si>
  <si>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</si>
  <si>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</si>
  <si>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</si>
  <si>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</si>
  <si>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</si>
  <si>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</si>
  <si>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</si>
  <si>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</si>
  <si>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</si>
  <si>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</si>
  <si>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</si>
  <si>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</si>
  <si>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</si>
  <si>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</si>
  <si>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</si>
  <si>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</si>
  <si>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</si>
  <si>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</si>
  <si>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</si>
  <si>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</si>
  <si>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</si>
  <si>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</si>
  <si>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</si>
  <si>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</si>
  <si>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</si>
  <si>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</si>
  <si>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</si>
  <si>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</si>
  <si>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</si>
  <si>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</si>
  <si>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</si>
  <si>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</si>
  <si>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</si>
  <si>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</si>
  <si>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</si>
  <si>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</si>
  <si>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</si>
  <si>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</si>
  <si>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</si>
  <si>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</si>
  <si>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</si>
  <si>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</si>
  <si>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</si>
  <si>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</si>
  <si>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</si>
  <si>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</si>
  <si>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</si>
  <si>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</si>
  <si>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</si>
  <si>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</si>
  <si>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</si>
  <si>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</si>
  <si>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</si>
  <si>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</si>
  <si>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</si>
  <si>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</si>
  <si>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</si>
  <si>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</si>
  <si>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</si>
  <si>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</si>
  <si>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</si>
  <si>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</si>
  <si>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</si>
  <si>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</si>
  <si>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</si>
  <si>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</si>
  <si>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</si>
  <si>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</si>
  <si>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</si>
  <si>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</si>
  <si>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</si>
  <si>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</si>
  <si>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</si>
  <si>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</si>
  <si>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</si>
  <si>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</si>
  <si>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</si>
  <si>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</si>
  <si>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</si>
  <si>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</si>
  <si>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</si>
  <si>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</si>
  <si>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</si>
  <si>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</si>
  <si>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</si>
  <si>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</si>
  <si>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</si>
  <si>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</si>
  <si>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</si>
  <si>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</si>
  <si>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</si>
  <si>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</si>
  <si>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</si>
  <si>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</si>
  <si>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</si>
  <si>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</si>
  <si>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</si>
  <si>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</si>
  <si>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</si>
  <si>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</si>
  <si>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</si>
  <si>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</si>
  <si>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</si>
  <si>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</si>
  <si>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</si>
  <si>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</si>
  <si>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</si>
  <si>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</si>
  <si>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</si>
  <si>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</si>
  <si>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</si>
  <si>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</si>
  <si>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</si>
  <si>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</si>
  <si>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</si>
  <si>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</si>
  <si>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</si>
  <si>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</si>
  <si>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</si>
  <si>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</si>
  <si>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</si>
  <si>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</si>
  <si>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</si>
  <si>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</si>
  <si>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</si>
  <si>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</si>
  <si>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</si>
  <si>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</si>
  <si>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</si>
  <si>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</si>
  <si>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</si>
  <si>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</si>
  <si>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</si>
  <si>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</si>
  <si>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</si>
  <si>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</si>
  <si>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</si>
  <si>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</si>
  <si>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</si>
  <si>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</si>
  <si>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</si>
  <si>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</si>
  <si>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</si>
  <si>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</si>
  <si>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</si>
  <si>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</si>
  <si>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</si>
  <si>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</si>
  <si>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</si>
  <si>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</si>
  <si>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</si>
  <si>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</si>
  <si>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</si>
  <si>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</si>
  <si>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</si>
  <si>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</si>
  <si>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</si>
  <si>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</si>
  <si>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</si>
  <si>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</si>
  <si>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</si>
  <si>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</si>
  <si>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</si>
  <si>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</si>
  <si>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</si>
  <si>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</si>
  <si>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</si>
  <si>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</si>
  <si>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</si>
  <si>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</si>
  <si>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</si>
  <si>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</si>
  <si>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</si>
  <si>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</si>
  <si>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</si>
  <si>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</si>
  <si>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</si>
  <si>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</si>
  <si>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</si>
  <si>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</si>
  <si>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</si>
  <si>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</si>
  <si>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</si>
  <si>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</si>
  <si>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</si>
  <si>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</si>
  <si>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</si>
  <si>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</si>
  <si>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</si>
  <si>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</si>
  <si>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</si>
  <si>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</si>
  <si>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</si>
  <si>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</si>
  <si>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</si>
  <si>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</si>
  <si>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</si>
  <si>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</si>
  <si>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</si>
  <si>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</si>
  <si>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</si>
  <si>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</si>
  <si>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</si>
  <si>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</si>
  <si>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</si>
  <si>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</si>
  <si>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</si>
  <si>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</si>
  <si>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</si>
  <si>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</si>
  <si>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</si>
  <si>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</si>
  <si>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</si>
  <si>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</si>
  <si>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</si>
  <si>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</si>
  <si>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</si>
  <si>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</si>
  <si>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</si>
  <si>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</si>
  <si>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</si>
  <si>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</si>
  <si>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</si>
  <si>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</si>
  <si>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</si>
  <si>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</si>
  <si>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</si>
  <si>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</si>
  <si>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</si>
  <si>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</si>
  <si>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</si>
  <si>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</si>
  <si>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</si>
  <si>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</si>
  <si>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</si>
  <si>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</si>
  <si>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</si>
  <si>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</si>
  <si>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</si>
  <si>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</si>
  <si>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</si>
  <si>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</si>
  <si>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</si>
  <si>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</si>
  <si>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</si>
  <si>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</si>
  <si>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</si>
  <si>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</si>
  <si>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</si>
  <si>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</si>
  <si>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</si>
  <si>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</si>
  <si>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</si>
  <si>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</si>
  <si>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</si>
  <si>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</si>
  <si>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</si>
  <si>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</si>
  <si>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</si>
  <si>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</si>
  <si>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</si>
  <si>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</si>
  <si>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</si>
  <si>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</si>
  <si>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</si>
  <si>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</si>
  <si>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</si>
  <si>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</si>
  <si>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</si>
  <si>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</si>
  <si>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</si>
  <si>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</si>
  <si>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</si>
  <si>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</si>
  <si>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</si>
  <si>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</si>
  <si>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</si>
  <si>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</si>
  <si>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</si>
  <si>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</si>
  <si>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</si>
  <si>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</si>
  <si>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</si>
  <si>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</si>
  <si>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</si>
  <si>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</si>
  <si>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</si>
  <si>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</si>
  <si>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</si>
  <si>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</si>
  <si>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</si>
  <si>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</si>
  <si>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</si>
  <si>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</si>
  <si>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</si>
  <si>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</si>
  <si>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</si>
  <si>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</si>
  <si>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</si>
  <si>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</si>
  <si>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</si>
  <si>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</si>
  <si>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</si>
  <si>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</si>
  <si>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</si>
  <si>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</si>
  <si>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</si>
  <si>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</si>
  <si>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</si>
  <si>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</si>
  <si>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</si>
  <si>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</si>
  <si>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</si>
  <si>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</si>
  <si>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</si>
  <si>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</si>
  <si>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</si>
  <si>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</si>
  <si>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</si>
  <si>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</si>
  <si>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</si>
  <si>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</si>
  <si>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</si>
  <si>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</si>
  <si>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</si>
  <si>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</si>
  <si>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</si>
  <si>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</si>
  <si>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</si>
  <si>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</si>
  <si>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</si>
  <si>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</si>
  <si>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</si>
  <si>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</si>
  <si>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</si>
  <si>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</si>
  <si>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</si>
  <si>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</si>
  <si>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</si>
  <si>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</si>
  <si>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</si>
  <si>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</si>
  <si>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</si>
  <si>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</si>
  <si>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</si>
  <si>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</si>
  <si>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</si>
  <si>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</si>
  <si>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</si>
  <si>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</si>
  <si>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</si>
  <si>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</si>
  <si>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</si>
  <si>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</si>
  <si>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</si>
  <si>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</si>
  <si>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</si>
  <si>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</si>
  <si>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</si>
  <si>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</si>
  <si>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</si>
  <si>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</si>
  <si>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</si>
  <si>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</si>
  <si>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</si>
  <si>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</si>
  <si>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</si>
  <si>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</si>
  <si>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</si>
  <si>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</si>
  <si>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</si>
  <si>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</si>
  <si>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</si>
  <si>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</si>
  <si>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</si>
  <si>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</si>
  <si>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</si>
  <si>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</si>
  <si>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</si>
  <si>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</si>
  <si>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</si>
  <si>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</si>
  <si>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</si>
  <si>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</si>
  <si>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</si>
  <si>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</si>
  <si>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</si>
  <si>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</si>
  <si>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</si>
  <si>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</si>
  <si>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</si>
  <si>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</si>
  <si>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</si>
  <si>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</si>
  <si>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</si>
  <si>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</si>
  <si>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</si>
  <si>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</si>
  <si>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</si>
  <si>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</si>
  <si>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</si>
  <si>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</si>
  <si>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</si>
  <si>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</si>
  <si>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</si>
  <si>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</si>
  <si>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</si>
  <si>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</si>
  <si>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</si>
  <si>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</si>
  <si>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</si>
  <si>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</si>
  <si>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</si>
  <si>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</si>
  <si>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</si>
  <si>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</si>
  <si>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</si>
  <si>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</si>
  <si>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</si>
  <si>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</si>
  <si>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</si>
  <si>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</si>
  <si>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</si>
  <si>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</si>
  <si>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</si>
  <si>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</si>
  <si>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</si>
  <si>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</si>
  <si>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</si>
  <si>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</si>
  <si>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</si>
  <si>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</si>
  <si>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</si>
  <si>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</si>
  <si>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</si>
  <si>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</si>
  <si>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</si>
  <si>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</si>
  <si>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</si>
  <si>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</si>
  <si>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</si>
  <si>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</si>
  <si>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</si>
  <si>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</si>
  <si>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</si>
  <si>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</si>
  <si>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</si>
  <si>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</si>
  <si>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</si>
  <si>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</si>
  <si>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</si>
  <si>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</si>
  <si>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</si>
  <si>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</si>
  <si>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</si>
  <si>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</si>
  <si>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</si>
  <si>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</si>
  <si>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</si>
  <si>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</si>
  <si>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</si>
  <si>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</si>
  <si>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</si>
  <si>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</si>
  <si>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</si>
  <si>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</si>
  <si>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</si>
  <si>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</si>
  <si>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</si>
  <si>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</si>
  <si>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</si>
  <si>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</si>
  <si>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</si>
  <si>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</si>
  <si>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</si>
  <si>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</si>
  <si>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</si>
  <si>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</si>
  <si>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</si>
  <si>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</si>
  <si>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</si>
  <si>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</si>
  <si>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</si>
  <si>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</si>
  <si>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</si>
  <si>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</si>
  <si>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</si>
  <si>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</si>
  <si>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</si>
  <si>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</si>
  <si>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</si>
  <si>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</si>
  <si>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</si>
  <si>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</si>
  <si>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</si>
  <si>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</si>
  <si>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</si>
  <si>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</si>
  <si>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</si>
  <si>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</si>
  <si>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</si>
  <si>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</si>
  <si>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</si>
  <si>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</si>
  <si>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</si>
  <si>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</si>
  <si>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</si>
  <si>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</si>
  <si>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</si>
  <si>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</si>
  <si>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</si>
  <si>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</si>
  <si>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</si>
  <si>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</si>
  <si>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</si>
  <si>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</si>
  <si>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</si>
  <si>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</si>
  <si>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</si>
  <si>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</si>
  <si>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</si>
  <si>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</si>
  <si>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</si>
  <si>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</si>
  <si>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</si>
  <si>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</si>
  <si>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</si>
  <si>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</si>
  <si>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</si>
  <si>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</si>
  <si>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</si>
  <si>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</si>
  <si>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</si>
  <si>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</si>
  <si>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</si>
  <si>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</si>
  <si>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</si>
  <si>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</si>
  <si>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</si>
  <si>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</si>
  <si>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</si>
  <si>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</si>
  <si>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</si>
  <si>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</si>
  <si>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</si>
  <si>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</si>
  <si>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</si>
  <si>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</si>
  <si>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</si>
  <si>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</si>
  <si>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</si>
  <si>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</si>
  <si>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</si>
  <si>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</si>
  <si>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</si>
  <si>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</si>
  <si>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</si>
  <si>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</si>
  <si>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</si>
  <si>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</si>
  <si>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</si>
  <si>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</si>
  <si>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</si>
  <si>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</si>
  <si>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</si>
  <si>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</si>
  <si>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</si>
  <si>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</si>
  <si>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</si>
  <si>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</si>
  <si>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</si>
  <si>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</si>
  <si>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</si>
  <si>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</si>
  <si>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</si>
  <si>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</si>
  <si>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</si>
  <si>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</si>
  <si>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</si>
  <si>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</si>
  <si>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</si>
  <si>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</si>
  <si>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</si>
  <si>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</si>
  <si>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</si>
  <si>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</si>
  <si>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</si>
  <si>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</si>
  <si>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</si>
  <si>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</si>
  <si>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</si>
  <si>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</si>
  <si>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</si>
  <si>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</si>
  <si>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</si>
  <si>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</si>
  <si>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</si>
  <si>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</si>
  <si>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</si>
  <si>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</si>
  <si>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</si>
  <si>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</si>
  <si>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</si>
  <si>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</si>
  <si>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</si>
  <si>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</si>
  <si>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</si>
  <si>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</si>
  <si>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</si>
  <si>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</si>
  <si>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</si>
  <si>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</si>
  <si>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</si>
  <si>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</si>
  <si>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</si>
  <si>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</si>
  <si>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</si>
  <si>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</si>
  <si>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</si>
  <si>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</si>
  <si>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</si>
  <si>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</si>
  <si>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</si>
  <si>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</si>
  <si>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</si>
  <si>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</si>
  <si>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</si>
  <si>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</si>
  <si>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</si>
  <si>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</si>
  <si>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</si>
  <si>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</si>
  <si>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</si>
  <si>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</si>
  <si>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</si>
  <si>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</si>
  <si>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</si>
  <si>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</si>
  <si>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</si>
  <si>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</si>
  <si>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</si>
  <si>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</si>
  <si>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</si>
  <si>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</si>
  <si>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</si>
  <si>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</si>
  <si>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</si>
  <si>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</si>
  <si>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</si>
  <si>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</si>
  <si>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</si>
  <si>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</si>
  <si>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</si>
  <si>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</si>
  <si>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</si>
  <si>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</si>
  <si>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</si>
  <si>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</si>
  <si>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</si>
  <si>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</si>
  <si>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</si>
  <si>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</si>
  <si>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</si>
  <si>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</si>
  <si>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</si>
  <si>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</si>
  <si>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</si>
  <si>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</si>
  <si>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</si>
  <si>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</si>
  <si>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</si>
  <si>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</si>
  <si>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</si>
  <si>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</si>
  <si>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</si>
  <si>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</si>
  <si>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</si>
  <si>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</si>
  <si>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</si>
  <si>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</si>
  <si>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</si>
  <si>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</si>
  <si>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</si>
  <si>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</si>
  <si>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</si>
  <si>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</si>
  <si>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</si>
  <si>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</si>
  <si>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</si>
  <si>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</si>
  <si>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</si>
  <si>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</si>
  <si>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</si>
  <si>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</si>
  <si>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</si>
  <si>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</si>
  <si>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</si>
  <si>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</si>
  <si>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</si>
  <si>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</si>
  <si>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</si>
  <si>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</si>
  <si>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</si>
  <si>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</si>
  <si>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</si>
  <si>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</si>
  <si>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</si>
  <si>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</si>
  <si>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</si>
  <si>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</si>
  <si>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</si>
  <si>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</si>
  <si>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</si>
  <si>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</si>
  <si>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</si>
  <si>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</si>
  <si>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</si>
  <si>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</si>
  <si>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</si>
  <si>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</si>
  <si>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</si>
  <si>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</si>
  <si>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</si>
  <si>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</si>
  <si>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</si>
  <si>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</si>
  <si>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</si>
  <si>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</si>
  <si>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</si>
  <si>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</si>
  <si>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</si>
  <si>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</si>
  <si>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</si>
  <si>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</si>
  <si>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</si>
  <si>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</si>
  <si>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</si>
  <si>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</si>
  <si>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</si>
  <si>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</si>
  <si>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</si>
  <si>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</si>
  <si>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</si>
  <si>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</si>
  <si>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</si>
  <si>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</si>
  <si>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</si>
  <si>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</si>
  <si>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</si>
  <si>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</si>
  <si>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</si>
  <si>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</si>
  <si>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</si>
  <si>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</si>
  <si>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</si>
  <si>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</si>
  <si>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</si>
  <si>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</si>
  <si>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</si>
  <si>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</si>
  <si>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</si>
  <si>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</si>
  <si>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</si>
  <si>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</si>
  <si>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</si>
  <si>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</si>
  <si>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</si>
  <si>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</si>
  <si>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</si>
  <si>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</si>
  <si>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</si>
  <si>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</si>
  <si>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</si>
  <si>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</si>
  <si>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</si>
  <si>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</si>
  <si>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</si>
  <si>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</si>
  <si>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</si>
  <si>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</si>
  <si>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</si>
  <si>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</si>
  <si>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</si>
  <si>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</si>
  <si>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</si>
  <si>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</si>
  <si>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</si>
  <si>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</si>
  <si>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</si>
  <si>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</si>
  <si>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</si>
  <si>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</si>
  <si>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</si>
  <si>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</si>
  <si>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</si>
  <si>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</si>
  <si>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</si>
  <si>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</si>
  <si>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</si>
  <si>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</si>
  <si>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</si>
  <si>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</si>
  <si>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</si>
  <si>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</si>
  <si>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</si>
  <si>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</si>
  <si>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</si>
  <si>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</si>
  <si>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</si>
  <si>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</si>
  <si>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</si>
  <si>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</si>
  <si>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</si>
  <si>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</si>
  <si>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</si>
  <si>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</si>
  <si>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</si>
  <si>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</si>
  <si>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</si>
  <si>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</si>
  <si>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</si>
  <si>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</si>
  <si>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</si>
  <si>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</si>
  <si>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</si>
  <si>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</si>
  <si>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</si>
  <si>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</si>
  <si>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</si>
  <si>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</si>
  <si>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</si>
  <si>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</si>
  <si>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</si>
  <si>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</si>
  <si>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</si>
  <si>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</si>
  <si>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</si>
  <si>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</si>
  <si>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</si>
  <si>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</si>
  <si>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</si>
  <si>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</si>
  <si>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</si>
  <si>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</si>
  <si>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</si>
  <si>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</si>
  <si>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</si>
  <si>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</si>
  <si>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</si>
  <si>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</si>
  <si>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</si>
  <si>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</si>
  <si>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</si>
  <si>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</si>
  <si>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</si>
  <si>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</si>
  <si>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</si>
  <si>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</si>
  <si>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</si>
  <si>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</si>
  <si>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</si>
  <si>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</si>
  <si>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</si>
  <si>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</si>
  <si>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</si>
  <si>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</si>
  <si>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</si>
  <si>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</si>
  <si>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</si>
  <si>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</si>
  <si>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</si>
  <si>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</si>
  <si>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</si>
  <si>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</si>
  <si>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</si>
  <si>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</si>
  <si>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</si>
  <si>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</si>
  <si>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</si>
  <si>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</si>
  <si>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</si>
  <si>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</si>
  <si>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</si>
  <si>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</si>
  <si>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</si>
  <si>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</si>
  <si>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</si>
  <si>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</si>
  <si>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</si>
  <si>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</si>
  <si>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</si>
  <si>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</si>
  <si>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</si>
  <si>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</si>
  <si>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</si>
  <si>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</si>
  <si>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</si>
  <si>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</si>
  <si>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</si>
  <si>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</si>
  <si>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</si>
  <si>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</si>
  <si>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</si>
  <si>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</si>
  <si>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</si>
  <si>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</si>
  <si>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</si>
  <si>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</si>
  <si>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</si>
  <si>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</si>
  <si>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</si>
  <si>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</si>
  <si>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</si>
  <si>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</si>
  <si>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</si>
  <si>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</si>
  <si>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</si>
  <si>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</si>
  <si>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</si>
  <si>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</si>
  <si>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</si>
  <si>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</si>
  <si>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</si>
  <si>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</si>
  <si>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</si>
  <si>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</si>
  <si>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</si>
  <si>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</si>
  <si>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</si>
  <si>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</si>
  <si>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</si>
  <si>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</si>
  <si>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</si>
  <si>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</si>
  <si>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</si>
  <si>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</si>
  <si>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</si>
  <si>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</si>
  <si>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</si>
  <si>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</si>
  <si>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</si>
  <si>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</si>
  <si>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</si>
  <si>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</si>
  <si>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</si>
  <si>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</si>
  <si>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</si>
  <si>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</si>
  <si>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</si>
  <si>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</si>
  <si>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</si>
  <si>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</si>
  <si>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</si>
  <si>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</si>
  <si>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</si>
  <si>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</si>
  <si>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</si>
  <si>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</si>
  <si>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</si>
  <si>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</si>
  <si>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</si>
  <si>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</si>
  <si>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</si>
  <si>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</si>
  <si>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</si>
  <si>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</si>
  <si>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</si>
  <si>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</si>
  <si>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</si>
  <si>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</si>
  <si>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</si>
  <si>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</si>
  <si>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</si>
  <si>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</si>
  <si>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</si>
  <si>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</si>
  <si>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</si>
  <si>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</si>
  <si>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</si>
  <si>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</si>
  <si>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</si>
  <si>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</si>
  <si>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</si>
  <si>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</si>
  <si>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</si>
  <si>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</si>
  <si>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</si>
  <si>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</si>
  <si>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</si>
  <si>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</si>
  <si>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</si>
  <si>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</si>
  <si>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</si>
  <si>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</si>
  <si>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</si>
  <si>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</si>
  <si>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</si>
  <si>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</si>
  <si>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</si>
  <si>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</si>
  <si>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</si>
  <si>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</si>
  <si>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</si>
  <si>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</si>
  <si>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</si>
  <si>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</si>
  <si>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</si>
  <si>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</si>
  <si>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</si>
  <si>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</si>
  <si>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</si>
  <si>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</si>
  <si>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</si>
  <si>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</si>
  <si>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</si>
  <si>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</si>
  <si>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</si>
  <si>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</si>
  <si>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</si>
  <si>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</si>
  <si>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</si>
  <si>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</si>
  <si>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</si>
  <si>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</si>
  <si>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</si>
  <si>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</si>
  <si>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</si>
  <si>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</si>
  <si>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</si>
  <si>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</si>
  <si>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</si>
  <si>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</si>
  <si>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</si>
  <si>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</si>
  <si>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</si>
  <si>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</si>
  <si>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</si>
  <si>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</si>
  <si>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</si>
  <si>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</si>
  <si>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</si>
  <si>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</si>
  <si>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</si>
  <si>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</si>
  <si>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</si>
  <si>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</si>
  <si>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</si>
  <si>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</si>
  <si>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</si>
  <si>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</si>
  <si>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</si>
  <si>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</si>
  <si>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</si>
  <si>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</si>
  <si>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</si>
  <si>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</si>
  <si>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</si>
  <si>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</si>
  <si>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</si>
  <si>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</si>
  <si>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</si>
  <si>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</si>
  <si>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</si>
  <si>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</si>
  <si>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</si>
  <si>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</si>
  <si>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</si>
  <si>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</si>
  <si>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</si>
  <si>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</si>
  <si>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</si>
  <si>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</si>
  <si>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</si>
  <si>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</si>
  <si>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</si>
  <si>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</si>
  <si>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</si>
  <si>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</si>
  <si>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</si>
  <si>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</si>
  <si>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</si>
  <si>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</si>
  <si>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</si>
  <si>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</si>
  <si>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</si>
  <si>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</si>
  <si>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</si>
  <si>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</si>
  <si>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</si>
  <si>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</si>
  <si>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</si>
  <si>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</si>
  <si>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</si>
  <si>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</si>
  <si>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</si>
  <si>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</si>
  <si>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</si>
  <si>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</si>
  <si>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</si>
  <si>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</si>
  <si>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</si>
  <si>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</si>
  <si>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</si>
  <si>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</si>
  <si>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</si>
  <si>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</si>
  <si>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</si>
  <si>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</si>
  <si>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</si>
  <si>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</si>
  <si>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</si>
  <si>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</si>
  <si>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</si>
  <si>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</si>
  <si>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</si>
  <si>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</si>
  <si>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</si>
  <si>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</si>
  <si>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</si>
  <si>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</si>
  <si>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</si>
  <si>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</si>
  <si>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</si>
  <si>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</si>
  <si>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</si>
  <si>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</si>
  <si>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</si>
  <si>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</si>
  <si>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</si>
  <si>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</si>
  <si>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</si>
  <si>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</si>
  <si>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</si>
  <si>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</si>
  <si>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</si>
  <si>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</si>
  <si>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</si>
  <si>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</si>
  <si>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</si>
  <si>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</si>
  <si>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</si>
  <si>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</si>
  <si>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</si>
  <si>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</si>
  <si>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</si>
  <si>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</si>
  <si>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</si>
  <si>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</si>
  <si>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</si>
  <si>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</si>
  <si>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</si>
  <si>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</si>
  <si>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</si>
  <si>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</si>
  <si>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</si>
  <si>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</si>
  <si>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</si>
  <si>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</si>
  <si>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</si>
  <si>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</si>
  <si>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</si>
  <si>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</si>
  <si>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</si>
  <si>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</si>
  <si>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</si>
  <si>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</si>
  <si>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</si>
  <si>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</si>
  <si>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</si>
  <si>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</si>
  <si>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</si>
  <si>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</si>
  <si>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</si>
  <si>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</si>
  <si>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</si>
  <si>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</si>
  <si>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</si>
  <si>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</si>
  <si>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</si>
  <si>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</si>
  <si>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</si>
  <si>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</si>
  <si>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</si>
  <si>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</si>
  <si>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</si>
  <si>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</si>
  <si>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</si>
  <si>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</si>
  <si>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</si>
  <si>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</si>
  <si>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</si>
  <si>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</si>
  <si>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</si>
  <si>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</si>
  <si>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</si>
  <si>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</si>
  <si>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</si>
  <si>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</si>
  <si>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</si>
  <si>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</si>
  <si>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</si>
  <si>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</si>
  <si>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</si>
  <si>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</si>
  <si>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</si>
  <si>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</si>
  <si>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</si>
  <si>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</si>
  <si>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</si>
  <si>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</si>
  <si>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</si>
  <si>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</si>
  <si>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</si>
  <si>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</si>
  <si>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</si>
  <si>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</si>
  <si>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</si>
  <si>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</si>
  <si>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</si>
  <si>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</si>
  <si>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</si>
  <si>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</si>
  <si>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</si>
  <si>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</si>
  <si>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</si>
  <si>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</si>
  <si>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</si>
  <si>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</si>
  <si>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</si>
  <si>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</si>
  <si>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</si>
  <si>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</si>
  <si>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</si>
  <si>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</si>
  <si>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</si>
  <si>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</si>
  <si>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</si>
  <si>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</si>
  <si>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</si>
  <si>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</si>
  <si>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</si>
  <si>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</si>
  <si>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</si>
  <si>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</si>
  <si>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</si>
  <si>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</si>
  <si>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</si>
  <si>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</si>
  <si>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</si>
  <si>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</si>
  <si>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</si>
  <si>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</si>
  <si>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</si>
  <si>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</si>
  <si>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</si>
  <si>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</si>
  <si>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</si>
  <si>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</si>
  <si>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</si>
  <si>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</si>
  <si>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</si>
  <si>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</si>
  <si>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</si>
  <si>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</si>
  <si>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</si>
  <si>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</si>
  <si>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</si>
  <si>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</si>
  <si>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</si>
  <si>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</si>
  <si>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</si>
  <si>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</si>
  <si>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</si>
  <si>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</si>
  <si>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</si>
  <si>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</si>
  <si>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</si>
  <si>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</si>
  <si>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</si>
  <si>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</si>
  <si>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</si>
  <si>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</si>
  <si>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</si>
  <si>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</si>
  <si>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</si>
  <si>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</si>
  <si>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</si>
  <si>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</si>
  <si>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</si>
  <si>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</si>
  <si>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</si>
  <si>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</si>
  <si>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</si>
  <si>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</si>
  <si>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</si>
  <si>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</si>
  <si>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</si>
  <si>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</si>
  <si>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</si>
  <si>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</si>
  <si>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</si>
  <si>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</si>
  <si>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</si>
  <si>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</si>
  <si>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</si>
  <si>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</si>
  <si>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</si>
  <si>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</si>
  <si>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</si>
  <si>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</si>
  <si>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</si>
  <si>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</si>
  <si>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</si>
  <si>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</si>
  <si>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</si>
  <si>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</si>
  <si>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</si>
  <si>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</si>
  <si>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</si>
  <si>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</si>
  <si>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</si>
  <si>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</si>
  <si>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</si>
  <si>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</si>
  <si>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</si>
  <si>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</si>
  <si>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</si>
  <si>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</si>
  <si>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</si>
  <si>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</si>
  <si>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</si>
  <si>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</si>
  <si>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</si>
  <si>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</si>
  <si>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</si>
  <si>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</si>
  <si>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</si>
  <si>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</si>
  <si>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</si>
  <si>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</si>
  <si>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</si>
  <si>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</si>
  <si>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</si>
  <si>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</si>
  <si>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</si>
  <si>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</si>
  <si>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</si>
  <si>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</si>
  <si>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</si>
  <si>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</si>
  <si>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</si>
  <si>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</si>
  <si>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</si>
  <si>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</si>
  <si>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</si>
  <si>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</si>
  <si>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</si>
  <si>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</si>
  <si>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</si>
  <si>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</si>
  <si>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</si>
  <si>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</si>
  <si>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</si>
  <si>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</si>
  <si>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</si>
  <si>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</si>
  <si>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</si>
  <si>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</si>
  <si>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</si>
  <si>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</si>
  <si>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</si>
  <si>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</si>
  <si>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</si>
  <si>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</si>
  <si>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</si>
  <si>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</si>
  <si>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</si>
  <si>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</si>
  <si>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</si>
  <si>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</si>
  <si>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</si>
  <si>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</si>
  <si>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</si>
  <si>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</si>
  <si>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</si>
  <si>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</si>
  <si>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</si>
  <si>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</si>
  <si>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</si>
  <si>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</si>
  <si>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</si>
  <si>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</si>
  <si>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</si>
  <si>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</si>
  <si>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</si>
  <si>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</si>
  <si>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</si>
  <si>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</si>
  <si>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</si>
  <si>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</si>
  <si>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</si>
  <si>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</si>
  <si>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</si>
  <si>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</si>
  <si>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</si>
  <si>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</si>
  <si>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</si>
  <si>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</si>
  <si>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</si>
  <si>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</si>
  <si>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</si>
  <si>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</si>
  <si>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</si>
  <si>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</si>
  <si>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</si>
  <si>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</si>
  <si>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</si>
  <si>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</si>
  <si>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</si>
  <si>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</si>
  <si>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</si>
  <si>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</si>
  <si>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</si>
  <si>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</si>
  <si>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</si>
  <si>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</si>
  <si>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</si>
  <si>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</si>
  <si>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</si>
  <si>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</si>
  <si>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</si>
  <si>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</si>
  <si>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</si>
  <si>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</si>
  <si>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</si>
  <si>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</si>
  <si>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</si>
  <si>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</si>
  <si>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</si>
  <si>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</si>
  <si>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</si>
  <si>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</si>
  <si>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</si>
  <si>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</si>
  <si>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</si>
  <si>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</si>
  <si>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</si>
  <si>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</si>
  <si>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</si>
  <si>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</si>
  <si>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</si>
  <si>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</si>
  <si>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</si>
  <si>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</si>
  <si>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</si>
  <si>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</si>
  <si>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</si>
  <si>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</si>
  <si>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</si>
  <si>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</si>
  <si>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</si>
  <si>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</si>
  <si>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</si>
  <si>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</si>
  <si>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</si>
  <si>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</si>
  <si>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</si>
  <si>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</si>
  <si>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</si>
  <si>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</si>
  <si>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</si>
  <si>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</si>
  <si>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</si>
  <si>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</si>
  <si>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</si>
  <si>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</si>
  <si>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</si>
  <si>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</si>
  <si>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</si>
  <si>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</si>
  <si>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</si>
  <si>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</si>
  <si>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</si>
  <si>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</si>
  <si>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</si>
  <si>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</si>
  <si>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</si>
  <si>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</si>
  <si>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</si>
  <si>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</si>
  <si>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</si>
  <si>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</si>
  <si>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</si>
  <si>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</si>
  <si>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</si>
  <si>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</si>
  <si>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</si>
  <si>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</si>
  <si>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</si>
  <si>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</si>
  <si>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</si>
  <si>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</si>
  <si>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</si>
  <si>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</si>
  <si>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</si>
  <si>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</si>
  <si>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</si>
  <si>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</si>
  <si>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</si>
  <si>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</si>
  <si>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</si>
  <si>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</si>
  <si>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</si>
  <si>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</si>
  <si>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</si>
  <si>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</si>
  <si>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</si>
  <si>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</si>
  <si>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</si>
  <si>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</si>
  <si>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</si>
  <si>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</si>
  <si>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</si>
  <si>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</si>
  <si>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</si>
  <si>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</si>
  <si>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</si>
  <si>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</si>
  <si>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</si>
  <si>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</si>
  <si>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</si>
  <si>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</si>
  <si>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</si>
  <si>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</si>
  <si>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</si>
  <si>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</si>
  <si>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</si>
  <si>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</si>
  <si>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</si>
  <si>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</si>
  <si>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</si>
  <si>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</si>
  <si>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</si>
  <si>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</si>
  <si>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</si>
  <si>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</si>
  <si>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</si>
  <si>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</si>
  <si>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</si>
  <si>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</si>
  <si>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</si>
  <si>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</si>
  <si>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</si>
  <si>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</si>
  <si>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</si>
  <si>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</si>
  <si>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</si>
  <si>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</si>
  <si>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</si>
  <si>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</si>
  <si>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</si>
  <si>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</si>
  <si>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</si>
  <si>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</si>
  <si>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</si>
  <si>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</si>
  <si>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</si>
  <si>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</si>
  <si>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</si>
  <si>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</si>
  <si>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</si>
  <si>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</si>
  <si>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</si>
  <si>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</si>
  <si>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</si>
  <si>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</si>
  <si>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</si>
  <si>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</si>
  <si>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</si>
  <si>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</si>
  <si>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</si>
  <si>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</si>
  <si>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</si>
  <si>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</si>
  <si>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</si>
  <si>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</si>
  <si>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</si>
  <si>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</si>
  <si>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</si>
  <si>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</si>
  <si>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</si>
  <si>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</si>
  <si>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</si>
  <si>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</si>
  <si>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</si>
  <si>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</si>
  <si>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</si>
  <si>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</si>
  <si>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</si>
  <si>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</si>
  <si>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</si>
  <si>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</si>
  <si>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</si>
  <si>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</si>
  <si>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</si>
  <si>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</si>
  <si>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</si>
  <si>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</si>
  <si>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</si>
  <si>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</si>
  <si>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</si>
  <si>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</si>
  <si>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</si>
  <si>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</si>
  <si>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</si>
  <si>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</si>
  <si>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</si>
  <si>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</si>
  <si>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</si>
  <si>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</si>
  <si>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</si>
  <si>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</si>
  <si>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</si>
  <si>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</si>
  <si>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</si>
  <si>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</si>
  <si>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</si>
  <si>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</si>
  <si>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</si>
  <si>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</si>
  <si>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</si>
  <si>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</si>
  <si>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</si>
  <si>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</si>
  <si>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</si>
  <si>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</si>
  <si>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</si>
  <si>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</si>
  <si>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</si>
  <si>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</si>
  <si>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</si>
  <si>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</si>
  <si>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</si>
  <si>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</si>
  <si>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</si>
  <si>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</si>
  <si>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</si>
  <si>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</si>
  <si>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</si>
  <si>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</si>
  <si>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</si>
  <si>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</si>
  <si>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</si>
  <si>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</si>
  <si>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</si>
  <si>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</si>
  <si>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</si>
  <si>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</si>
  <si>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</si>
  <si>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</si>
  <si>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</si>
  <si>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</si>
  <si>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</si>
  <si>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</si>
  <si>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</si>
  <si>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</si>
  <si>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</si>
  <si>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</si>
  <si>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</si>
  <si>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</si>
  <si>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</si>
  <si>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</si>
  <si>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</si>
  <si>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</si>
  <si>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</si>
  <si>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</si>
  <si>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</si>
  <si>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</si>
  <si>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</si>
  <si>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</si>
  <si>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</si>
  <si>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</si>
  <si>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</si>
  <si>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</si>
  <si>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</si>
  <si>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</si>
  <si>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</si>
  <si>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</si>
  <si>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</si>
  <si>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</si>
  <si>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</si>
  <si>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</si>
  <si>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</si>
  <si>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</si>
  <si>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</si>
  <si>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</si>
  <si>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</si>
  <si>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</si>
  <si>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</si>
  <si>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</si>
  <si>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</si>
  <si>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</si>
  <si>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</si>
  <si>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</si>
  <si>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</si>
  <si>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</si>
  <si>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</si>
  <si>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</si>
  <si>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</si>
  <si>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</si>
  <si>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</si>
  <si>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</si>
  <si>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</si>
  <si>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</si>
  <si>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</si>
  <si>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</si>
  <si>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</si>
  <si>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</si>
  <si>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</si>
  <si>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</si>
  <si>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</si>
  <si>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</si>
  <si>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</si>
  <si>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</si>
  <si>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</si>
  <si>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</si>
  <si>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</si>
  <si>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</si>
  <si>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</si>
  <si>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</si>
  <si>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</si>
  <si>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</si>
  <si>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</si>
  <si>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</si>
  <si>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</si>
  <si>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</si>
  <si>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</si>
  <si>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</si>
  <si>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</si>
  <si>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</si>
  <si>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</si>
  <si>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</si>
  <si>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</si>
  <si>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</si>
  <si>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</si>
  <si>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</si>
  <si>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</si>
  <si>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</si>
  <si>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</si>
  <si>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</si>
  <si>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</si>
  <si>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</si>
  <si>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</si>
  <si>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</si>
  <si>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</si>
  <si>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</si>
  <si>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</si>
  <si>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</si>
  <si>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</si>
  <si>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</si>
  <si>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</si>
  <si>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</si>
  <si>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</si>
  <si>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</si>
  <si>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</si>
  <si>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</si>
  <si>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</si>
  <si>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</si>
  <si>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</si>
  <si>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</si>
  <si>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</si>
  <si>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</si>
  <si>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</si>
  <si>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</si>
  <si>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</si>
  <si>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</si>
  <si>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</si>
  <si>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</si>
  <si>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</si>
  <si>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</si>
  <si>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</si>
  <si>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</si>
  <si>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</si>
  <si>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</si>
  <si>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</si>
  <si>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</si>
  <si>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</si>
  <si>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</si>
  <si>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</si>
  <si>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</si>
  <si>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</si>
  <si>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</si>
  <si>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</si>
  <si>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</si>
  <si>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</si>
  <si>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</si>
  <si>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</si>
  <si>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</si>
  <si>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</si>
  <si>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</si>
  <si>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</si>
  <si>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</si>
  <si>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</si>
  <si>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</si>
  <si>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</si>
  <si>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</si>
  <si>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</si>
  <si>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</si>
  <si>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</si>
  <si>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</si>
  <si>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</si>
  <si>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</si>
  <si>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</si>
  <si>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</si>
  <si>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</si>
  <si>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</si>
  <si>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</si>
  <si>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</si>
  <si>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</si>
  <si>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</si>
  <si>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</si>
  <si>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</si>
  <si>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</si>
  <si>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</si>
  <si>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</si>
  <si>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</si>
  <si>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</si>
  <si>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</si>
  <si>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</si>
  <si>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</si>
  <si>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</si>
  <si>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</si>
  <si>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</si>
  <si>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</si>
  <si>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</si>
  <si>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</si>
  <si>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</si>
  <si>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</si>
  <si>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</si>
  <si>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</si>
  <si>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</si>
  <si>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</si>
  <si>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</si>
  <si>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</si>
  <si>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</si>
  <si>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</si>
  <si>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</si>
  <si>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</si>
  <si>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</si>
  <si>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</si>
  <si>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</si>
  <si>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</si>
  <si>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</si>
  <si>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</si>
  <si>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</si>
  <si>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</si>
  <si>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</si>
  <si>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</si>
  <si>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</si>
  <si>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</si>
  <si>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</si>
  <si>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</si>
  <si>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</si>
  <si>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</si>
  <si>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</si>
  <si>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</si>
  <si>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</si>
  <si>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</si>
  <si>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</si>
  <si>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</si>
  <si>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</si>
  <si>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</si>
  <si>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</si>
  <si>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</si>
  <si>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</si>
  <si>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</si>
  <si>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</si>
  <si>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</si>
  <si>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</si>
  <si>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</si>
  <si>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</si>
  <si>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</si>
  <si>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</si>
  <si>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</si>
  <si>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</si>
  <si>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</si>
  <si>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</si>
  <si>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</si>
  <si>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</si>
  <si>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</si>
  <si>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</si>
  <si>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</si>
  <si>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</si>
  <si>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</si>
  <si>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</si>
  <si>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</si>
  <si>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</si>
  <si>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</si>
  <si>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</si>
  <si>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</si>
  <si>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</si>
  <si>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</si>
  <si>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</si>
  <si>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</si>
  <si>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</si>
  <si>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</si>
  <si>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</si>
  <si>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</si>
  <si>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</si>
  <si>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</si>
  <si>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</si>
  <si>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</si>
  <si>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</si>
  <si>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</si>
  <si>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</si>
  <si>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</si>
  <si>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</si>
  <si>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</si>
  <si>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</si>
  <si>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</si>
  <si>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</si>
  <si>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</si>
  <si>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</si>
  <si>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</si>
  <si>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</si>
  <si>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</si>
  <si>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</si>
  <si>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</si>
  <si>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</si>
  <si>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</si>
  <si>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</si>
  <si>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</si>
  <si>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</si>
  <si>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</si>
  <si>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</si>
  <si>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</si>
  <si>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</si>
  <si>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</si>
  <si>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</si>
  <si>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</si>
  <si>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</si>
  <si>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</si>
  <si>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</si>
  <si>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</si>
  <si>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</si>
  <si>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</si>
  <si>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</si>
  <si>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</si>
  <si>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</si>
  <si>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</si>
  <si>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</si>
  <si>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</si>
  <si>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</si>
  <si>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</si>
  <si>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</si>
  <si>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</si>
  <si>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</si>
  <si>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</si>
  <si>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</si>
  <si>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</si>
  <si>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</si>
  <si>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</si>
  <si>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</si>
  <si>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</si>
  <si>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</si>
  <si>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</si>
  <si>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</si>
  <si>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</si>
  <si>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</si>
  <si>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</si>
  <si>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</si>
  <si>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</si>
  <si>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</si>
  <si>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</si>
  <si>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</si>
  <si>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</si>
  <si>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</si>
  <si>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</si>
  <si>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</si>
  <si>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</si>
  <si>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</si>
  <si>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</si>
  <si>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</si>
  <si>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</si>
  <si>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</si>
  <si>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</si>
  <si>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</si>
  <si>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</si>
  <si>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</si>
  <si>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</si>
  <si>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</si>
  <si>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</si>
  <si>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</si>
  <si>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</si>
  <si>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</si>
  <si>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</si>
  <si>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</si>
  <si>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</si>
  <si>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</si>
  <si>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</si>
  <si>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</si>
  <si>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</si>
  <si>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</si>
  <si>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</si>
  <si>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</si>
  <si>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</si>
  <si>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</si>
  <si>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</si>
  <si>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</si>
  <si>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</si>
  <si>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</si>
  <si>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</si>
  <si>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</si>
  <si>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</si>
  <si>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</si>
  <si>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</si>
  <si>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</si>
  <si>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</si>
  <si>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</si>
  <si>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</si>
  <si>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</si>
  <si>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</si>
  <si>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</si>
  <si>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</si>
  <si>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</si>
  <si>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</si>
  <si>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</si>
  <si>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</si>
  <si>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</si>
  <si>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</si>
  <si>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</si>
  <si>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</si>
  <si>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</si>
  <si>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</si>
  <si>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</si>
  <si>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</si>
  <si>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</si>
  <si>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</si>
  <si>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</si>
  <si>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</si>
  <si>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</si>
  <si>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</si>
  <si>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</si>
  <si>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</si>
  <si>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</si>
  <si>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</si>
  <si>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</si>
  <si>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</si>
  <si>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</si>
  <si>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</si>
  <si>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</si>
  <si>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</si>
  <si>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</si>
  <si>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</si>
  <si>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</si>
  <si>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</si>
  <si>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</si>
  <si>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</si>
  <si>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</si>
  <si>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</si>
  <si>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</si>
  <si>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</si>
  <si>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</si>
  <si>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</si>
  <si>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</si>
  <si>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</si>
  <si>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</si>
  <si>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</si>
  <si>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</si>
  <si>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</si>
  <si>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</si>
  <si>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</si>
  <si>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</si>
  <si>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</si>
  <si>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</si>
  <si>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</si>
  <si>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</si>
  <si>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</si>
  <si>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</si>
  <si>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</si>
  <si>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</si>
  <si>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</si>
  <si>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</si>
  <si>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</si>
  <si>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</si>
  <si>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</si>
  <si>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</si>
  <si>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</si>
  <si>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</si>
  <si>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</si>
  <si>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</si>
  <si>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</si>
  <si>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</si>
  <si>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</si>
  <si>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</si>
  <si>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</si>
  <si>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</si>
  <si>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</si>
  <si>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</si>
  <si>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</si>
  <si>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</si>
  <si>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</si>
  <si>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</si>
  <si>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</si>
  <si>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</si>
  <si>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</si>
  <si>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</si>
  <si>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</si>
  <si>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</si>
  <si>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</si>
  <si>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</si>
  <si>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</si>
  <si>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</si>
  <si>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</si>
  <si>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</si>
  <si>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</si>
  <si>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</si>
  <si>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</si>
  <si>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</si>
  <si>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</si>
  <si>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</si>
  <si>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</si>
  <si>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</si>
  <si>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</si>
  <si>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</si>
  <si>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</si>
  <si>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</si>
  <si>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</si>
  <si>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</si>
  <si>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</si>
  <si>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</si>
  <si>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</si>
  <si>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</si>
  <si>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</si>
  <si>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</si>
  <si>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</si>
  <si>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</si>
  <si>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</si>
  <si>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</si>
  <si>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</si>
  <si>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</si>
  <si>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</si>
  <si>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</si>
  <si>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</si>
  <si>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</si>
  <si>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</si>
  <si>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</si>
  <si>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</si>
  <si>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</si>
  <si>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</si>
  <si>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</si>
  <si>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</si>
  <si>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</si>
  <si>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</si>
  <si>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</si>
  <si>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</si>
  <si>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</si>
  <si>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</si>
  <si>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</si>
  <si>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</si>
  <si>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</si>
  <si>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</si>
  <si>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</si>
  <si>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</si>
  <si>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</si>
  <si>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</si>
  <si>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</si>
  <si>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</si>
  <si>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</si>
  <si>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</si>
  <si>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</si>
  <si>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</si>
  <si>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</si>
  <si>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</si>
  <si>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</si>
  <si>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</si>
  <si>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</si>
  <si>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</si>
  <si>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</si>
  <si>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</si>
  <si>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</si>
  <si>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</si>
  <si>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</si>
  <si>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</si>
  <si>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</si>
  <si>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</si>
  <si>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</si>
  <si>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</si>
  <si>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</si>
  <si>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</si>
  <si>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</si>
  <si>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</si>
  <si>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</si>
  <si>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</si>
  <si>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</si>
  <si>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</si>
  <si>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</si>
  <si>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</si>
  <si>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</si>
  <si>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</si>
  <si>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</si>
  <si>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</si>
  <si>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</si>
  <si>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</si>
  <si>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</si>
  <si>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</si>
  <si>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</si>
  <si>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</si>
  <si>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</si>
  <si>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</si>
  <si>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</si>
  <si>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</si>
  <si>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</si>
  <si>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</si>
  <si>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</si>
  <si>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</si>
  <si>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</si>
  <si>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</si>
  <si>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</si>
  <si>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</si>
  <si>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</si>
  <si>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</si>
  <si>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</si>
  <si>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</si>
  <si>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</si>
  <si>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</si>
  <si>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</si>
  <si>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</si>
  <si>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</si>
  <si>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</si>
  <si>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</si>
  <si>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</si>
  <si>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</si>
  <si>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</si>
  <si>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</si>
  <si>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</si>
  <si>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</si>
  <si>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</si>
  <si>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</si>
  <si>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</si>
  <si>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</si>
  <si>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</si>
  <si>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</si>
  <si>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</si>
  <si>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</si>
  <si>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</si>
  <si>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</si>
  <si>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</si>
  <si>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</si>
  <si>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</si>
  <si>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</si>
  <si>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</si>
  <si>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</si>
  <si>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</si>
  <si>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</si>
  <si>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</si>
  <si>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</si>
  <si>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</si>
  <si>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</si>
  <si>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</si>
  <si>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</si>
  <si>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</si>
  <si>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</si>
  <si>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</si>
  <si>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</si>
  <si>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</si>
  <si>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</si>
  <si>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</si>
  <si>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</si>
  <si>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</si>
  <si>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</si>
  <si>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</si>
  <si>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</si>
  <si>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</si>
  <si>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</si>
  <si>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</si>
  <si>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</si>
  <si>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</si>
  <si>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</si>
  <si>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</si>
  <si>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</si>
  <si>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</si>
  <si>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</si>
  <si>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</si>
  <si>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</si>
  <si>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</si>
  <si>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</si>
  <si>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</si>
  <si>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</si>
  <si>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</si>
  <si>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</si>
  <si>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</si>
  <si>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</si>
  <si>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</si>
  <si>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</si>
  <si>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</si>
  <si>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</si>
  <si>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</si>
  <si>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</si>
  <si>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</si>
  <si>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</si>
  <si>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</si>
  <si>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</si>
  <si>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</si>
  <si>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</si>
  <si>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</si>
  <si>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</si>
  <si>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</si>
  <si>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</si>
  <si>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</si>
  <si>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</si>
  <si>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</si>
  <si>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</si>
  <si>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</si>
  <si>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</si>
  <si>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</si>
  <si>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</si>
  <si>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</si>
  <si>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</si>
  <si>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</si>
  <si>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</si>
  <si>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</si>
  <si>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</si>
  <si>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</si>
  <si>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</si>
  <si>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</si>
  <si>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</si>
  <si>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</si>
  <si>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</si>
  <si>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</si>
  <si>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</si>
  <si>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</si>
  <si>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</si>
  <si>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</si>
  <si>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</si>
  <si>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</si>
  <si>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</si>
  <si>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</si>
  <si>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</si>
  <si>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</si>
  <si>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</si>
  <si>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</si>
  <si>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</si>
  <si>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</si>
  <si>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</si>
  <si>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</si>
  <si>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</si>
  <si>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</si>
  <si>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</si>
  <si>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</si>
  <si>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</si>
  <si>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</si>
  <si>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</si>
  <si>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</si>
  <si>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</si>
  <si>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</si>
  <si>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</si>
  <si>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</si>
  <si>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</si>
  <si>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</si>
  <si>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</si>
  <si>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</si>
  <si>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</si>
  <si>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</si>
  <si>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</si>
  <si>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</si>
  <si>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</si>
  <si>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</si>
  <si>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</si>
  <si>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</si>
  <si>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</si>
  <si>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</si>
  <si>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</si>
  <si>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</si>
  <si>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</si>
  <si>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</si>
  <si>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</si>
  <si>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</si>
  <si>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</si>
  <si>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</si>
  <si>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</si>
  <si>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</si>
  <si>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</si>
  <si>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</si>
  <si>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</si>
  <si>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</si>
  <si>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</si>
  <si>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</si>
  <si>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</si>
  <si>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</si>
  <si>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</si>
  <si>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</si>
  <si>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</si>
  <si>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</si>
  <si>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</si>
  <si>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</si>
  <si>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</si>
  <si>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</si>
  <si>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</si>
  <si>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</si>
  <si>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</si>
  <si>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</si>
  <si>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</si>
  <si>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</si>
  <si>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</si>
  <si>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</si>
  <si>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</si>
  <si>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</si>
  <si>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</si>
  <si>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</si>
  <si>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</si>
  <si>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</si>
  <si>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</si>
  <si>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</si>
  <si>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</si>
  <si>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</si>
  <si>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</si>
  <si>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</si>
  <si>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</si>
  <si>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</si>
  <si>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</si>
  <si>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</si>
  <si>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</si>
  <si>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</si>
  <si>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</si>
  <si>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</si>
  <si>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</si>
  <si>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</si>
  <si>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</si>
  <si>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</si>
  <si>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</si>
  <si>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</si>
  <si>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</si>
  <si>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</si>
  <si>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</si>
  <si>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</si>
  <si>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</si>
  <si>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</si>
  <si>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</si>
  <si>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</si>
  <si>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</si>
  <si>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</si>
  <si>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</si>
  <si>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</si>
  <si>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</si>
  <si>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</si>
  <si>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</si>
  <si>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</si>
  <si>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</si>
  <si>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</si>
  <si>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</si>
  <si>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</si>
  <si>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</si>
  <si>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</si>
  <si>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</si>
  <si>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</si>
  <si>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</si>
  <si>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</si>
  <si>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</si>
  <si>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</si>
  <si>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</si>
  <si>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</si>
  <si>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</si>
  <si>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</si>
  <si>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</si>
  <si>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</si>
  <si>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</si>
  <si>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</si>
  <si>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</si>
  <si>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</si>
  <si>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</si>
  <si>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</si>
  <si>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</si>
  <si>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</si>
  <si>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</si>
  <si>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</si>
  <si>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</si>
  <si>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</si>
  <si>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</si>
  <si>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</si>
  <si>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</si>
  <si>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</si>
  <si>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</si>
  <si>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</si>
  <si>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</si>
  <si>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</si>
  <si>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</si>
  <si>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</si>
  <si>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</si>
  <si>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</si>
  <si>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</si>
  <si>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</si>
  <si>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</si>
  <si>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</si>
  <si>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</si>
  <si>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</si>
  <si>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</si>
  <si>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</si>
  <si>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</si>
  <si>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</si>
  <si>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</si>
  <si>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</si>
  <si>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</si>
  <si>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</si>
  <si>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</si>
  <si>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</si>
  <si>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</si>
  <si>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</si>
  <si>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</si>
  <si>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</si>
  <si>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</si>
  <si>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</si>
  <si>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</si>
  <si>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</si>
  <si>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</si>
  <si>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</si>
  <si>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</si>
  <si>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</si>
  <si>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</si>
  <si>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</si>
  <si>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</si>
  <si>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</si>
  <si>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</si>
  <si>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</si>
  <si>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</si>
  <si>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</si>
  <si>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</si>
  <si>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</si>
  <si>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</si>
  <si>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</si>
  <si>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</si>
  <si>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</si>
  <si>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</si>
  <si>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</si>
  <si>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</si>
  <si>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</si>
  <si>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</si>
  <si>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</si>
  <si>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</si>
  <si>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</si>
  <si>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</si>
  <si>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</si>
  <si>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</si>
  <si>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</si>
  <si>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</si>
  <si>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</si>
  <si>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</si>
  <si>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</si>
  <si>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</si>
  <si>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</si>
  <si>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</si>
  <si>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</si>
  <si>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</si>
  <si>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</si>
  <si>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</si>
  <si>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</si>
  <si>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</si>
  <si>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</si>
  <si>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</si>
  <si>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</si>
  <si>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</si>
  <si>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</si>
  <si>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</si>
  <si>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</si>
  <si>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</si>
  <si>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</si>
  <si>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</si>
  <si>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</si>
  <si>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</si>
  <si>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</si>
  <si>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</si>
  <si>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</si>
  <si>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</si>
  <si>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</si>
  <si>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</si>
  <si>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</si>
  <si>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</si>
  <si>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</si>
  <si>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</si>
  <si>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</si>
  <si>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</si>
  <si>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</si>
  <si>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</si>
  <si>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</si>
  <si>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</si>
  <si>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</si>
  <si>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</si>
  <si>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</si>
  <si>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</si>
  <si>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</si>
  <si>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</si>
  <si>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</si>
  <si>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</si>
  <si>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</si>
  <si>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</si>
  <si>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</si>
  <si>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</si>
  <si>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</si>
  <si>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</si>
  <si>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</si>
  <si>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</si>
  <si>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</si>
  <si>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</si>
  <si>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</si>
  <si>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</si>
  <si>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</si>
  <si>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</si>
  <si>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</si>
  <si>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</si>
  <si>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</si>
  <si>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</si>
  <si>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</si>
  <si>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</si>
  <si>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</si>
  <si>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</si>
  <si>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</si>
  <si>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</si>
  <si>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</si>
  <si>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</si>
  <si>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</si>
  <si>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</si>
  <si>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</si>
  <si>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</si>
  <si>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</si>
  <si>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</si>
  <si>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</si>
  <si>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</si>
  <si>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</si>
  <si>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</si>
  <si>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</si>
  <si>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</si>
  <si>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</si>
  <si>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</si>
  <si>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</si>
  <si>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</si>
  <si>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</si>
  <si>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</si>
  <si>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</si>
  <si>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</si>
  <si>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</si>
  <si>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</si>
  <si>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</si>
  <si>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</si>
  <si>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</si>
  <si>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</si>
  <si>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</si>
  <si>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</si>
  <si>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</si>
  <si>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</si>
  <si>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</si>
  <si>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</si>
  <si>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</si>
  <si>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</si>
  <si>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</si>
  <si>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</si>
  <si>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</si>
  <si>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</si>
  <si>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</si>
  <si>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</si>
  <si>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</si>
  <si>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</si>
  <si>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</si>
  <si>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</si>
  <si>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</si>
  <si>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</si>
  <si>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</si>
  <si>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</si>
  <si>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</si>
  <si>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</si>
  <si>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</si>
  <si>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</si>
  <si>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</si>
  <si>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</si>
  <si>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</si>
  <si>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</si>
  <si>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</si>
  <si>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</si>
  <si>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</si>
  <si>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</si>
  <si>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</si>
  <si>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</si>
  <si>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</si>
  <si>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</si>
  <si>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</si>
  <si>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</si>
  <si>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</si>
  <si>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</si>
  <si>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</si>
  <si>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</si>
  <si>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</si>
  <si>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</si>
  <si>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</si>
  <si>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</si>
  <si>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</si>
  <si>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</si>
  <si>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</si>
  <si>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</si>
  <si>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</si>
  <si>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</si>
  <si>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</si>
  <si>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</si>
  <si>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</si>
  <si>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</si>
  <si>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</si>
  <si>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</si>
  <si>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</si>
  <si>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</si>
  <si>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</si>
  <si>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</si>
  <si>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</si>
  <si>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</si>
  <si>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</si>
  <si>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</si>
  <si>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</si>
  <si>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</si>
  <si>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</si>
  <si>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</si>
  <si>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</si>
  <si>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</si>
  <si>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</si>
  <si>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</si>
  <si>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</si>
  <si>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</si>
  <si>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</si>
  <si>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</si>
  <si>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</si>
  <si>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</si>
  <si>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</si>
  <si>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</si>
  <si>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</si>
  <si>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</si>
  <si>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</si>
  <si>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</si>
  <si>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</si>
  <si>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</si>
  <si>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</si>
  <si>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</si>
  <si>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</si>
  <si>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</si>
  <si>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</si>
  <si>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</si>
  <si>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</si>
  <si>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</si>
  <si>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</si>
  <si>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</si>
  <si>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</si>
  <si>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</si>
  <si>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</si>
  <si>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</si>
  <si>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</si>
  <si>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</si>
  <si>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</si>
  <si>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</si>
  <si>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</si>
  <si>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</si>
  <si>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</si>
  <si>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</si>
  <si>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</si>
  <si>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</si>
  <si>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</si>
  <si>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</si>
  <si>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</si>
  <si>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</si>
  <si>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</si>
  <si>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</si>
  <si>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</si>
  <si>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</si>
  <si>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</si>
  <si>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</si>
  <si>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</si>
  <si>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</si>
  <si>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</si>
  <si>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</si>
  <si>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</si>
  <si>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</si>
  <si>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</si>
  <si>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</si>
  <si>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</si>
  <si>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</si>
  <si>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</si>
  <si>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</si>
  <si>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</si>
  <si>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</si>
  <si>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</si>
  <si>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</si>
  <si>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</si>
  <si>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</si>
  <si>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</si>
  <si>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</si>
  <si>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</si>
  <si>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</si>
  <si>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</si>
  <si>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</si>
  <si>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</si>
  <si>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</si>
  <si>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</si>
  <si>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</si>
  <si>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</si>
  <si>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</si>
  <si>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</si>
  <si>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</si>
  <si>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</si>
  <si>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</si>
  <si>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</si>
  <si>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</si>
  <si>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</si>
  <si>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</si>
  <si>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</si>
  <si>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</si>
  <si>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</si>
  <si>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</si>
  <si>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</si>
  <si>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</si>
  <si>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</si>
  <si>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</si>
  <si>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</si>
  <si>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</si>
  <si>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</si>
  <si>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</si>
  <si>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</si>
  <si>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</si>
  <si>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</si>
  <si>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</si>
  <si>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</si>
  <si>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</si>
  <si>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</si>
  <si>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</si>
  <si>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</si>
  <si>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</si>
  <si>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</si>
  <si>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</si>
  <si>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</si>
  <si>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</si>
  <si>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</si>
  <si>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</si>
  <si>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</si>
  <si>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</si>
  <si>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</si>
  <si>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</si>
  <si>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</si>
  <si>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</si>
  <si>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</si>
  <si>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</si>
  <si>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</si>
  <si>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</si>
  <si>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</si>
  <si>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</si>
  <si>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</si>
  <si>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</si>
  <si>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</si>
  <si>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</si>
  <si>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</si>
  <si>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</si>
  <si>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</si>
  <si>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</si>
  <si>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</si>
  <si>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</si>
  <si>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</si>
  <si>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</si>
  <si>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</si>
  <si>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</si>
  <si>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</si>
  <si>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</si>
  <si>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</si>
  <si>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</si>
  <si>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</si>
  <si>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</si>
  <si>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</si>
  <si>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</si>
  <si>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</si>
  <si>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</si>
  <si>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</si>
  <si>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</si>
  <si>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</si>
  <si>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</si>
  <si>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</si>
  <si>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</si>
  <si>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</si>
  <si>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</si>
  <si>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</si>
  <si>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</si>
  <si>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</si>
  <si>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</si>
  <si>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</si>
  <si>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</si>
  <si>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</si>
  <si>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</si>
  <si>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</si>
  <si>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</si>
  <si>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</si>
  <si>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</si>
  <si>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</si>
  <si>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</si>
  <si>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</si>
  <si>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</si>
  <si>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</si>
  <si>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</si>
  <si>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</si>
  <si>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</si>
  <si>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</si>
  <si>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</si>
  <si>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</si>
  <si>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</si>
  <si>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</si>
  <si>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</si>
  <si>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</si>
  <si>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</si>
  <si>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</si>
  <si>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</si>
  <si>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</si>
  <si>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</si>
  <si>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</si>
  <si>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</si>
  <si>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</si>
  <si>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</si>
  <si>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</si>
  <si>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</si>
  <si>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</si>
  <si>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</si>
  <si>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</si>
  <si>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</si>
  <si>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</si>
  <si>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</si>
  <si>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</si>
  <si>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</si>
  <si>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</si>
  <si>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</si>
  <si>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</si>
  <si>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</si>
  <si>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</si>
  <si>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</si>
  <si>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</si>
  <si>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</si>
  <si>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</si>
  <si>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</si>
  <si>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</si>
  <si>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</si>
  <si>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</si>
  <si>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</si>
  <si>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</si>
  <si>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</si>
  <si>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</si>
  <si>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</si>
  <si>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</si>
  <si>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</si>
  <si>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</si>
  <si>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</si>
  <si>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</si>
  <si>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</si>
  <si>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</si>
  <si>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</si>
  <si>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</si>
  <si>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</si>
  <si>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</si>
  <si>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</si>
  <si>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</si>
  <si>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</si>
  <si>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</si>
  <si>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</si>
  <si>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</si>
  <si>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</si>
  <si>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</si>
  <si>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</si>
  <si>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</si>
  <si>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</si>
  <si>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</si>
  <si>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</si>
  <si>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</si>
  <si>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</si>
  <si>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</si>
  <si>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</si>
  <si>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</si>
  <si>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</si>
  <si>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</si>
  <si>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</si>
  <si>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</si>
  <si>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</si>
  <si>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</si>
  <si>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</si>
  <si>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</si>
  <si>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</si>
  <si>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</si>
  <si>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</si>
  <si>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</si>
  <si>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</si>
  <si>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</si>
  <si>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</si>
  <si>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</si>
  <si>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</si>
  <si>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</si>
  <si>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</si>
  <si>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</si>
  <si>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</si>
  <si>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</si>
  <si>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</si>
  <si>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</si>
  <si>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</si>
  <si>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</si>
  <si>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</si>
  <si>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</si>
  <si>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</si>
  <si>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</si>
  <si>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</si>
  <si>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</si>
  <si>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</si>
  <si>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</si>
  <si>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</si>
  <si>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</si>
  <si>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</si>
  <si>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</si>
  <si>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</si>
  <si>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</si>
  <si>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</si>
  <si>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</si>
  <si>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</si>
  <si>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</si>
  <si>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</si>
  <si>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</si>
  <si>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</si>
  <si>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</si>
  <si>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</si>
  <si>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</si>
  <si>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</si>
  <si>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</si>
  <si>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</si>
  <si>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</si>
  <si>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</si>
  <si>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</si>
  <si>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</si>
  <si>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</si>
  <si>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</si>
  <si>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</si>
  <si>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</si>
  <si>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</si>
  <si>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</si>
  <si>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</si>
  <si>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</si>
  <si>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</si>
  <si>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</si>
  <si>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</si>
  <si>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</si>
  <si>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</si>
  <si>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</si>
  <si>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</si>
  <si>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</si>
  <si>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</si>
  <si>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</si>
  <si>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</si>
  <si>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</si>
  <si>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</si>
  <si>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</si>
  <si>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</si>
  <si>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</si>
  <si>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</si>
  <si>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</si>
  <si>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</si>
  <si>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</si>
  <si>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</si>
  <si>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</si>
  <si>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</si>
  <si>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</si>
  <si>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</si>
  <si>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</si>
  <si>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</si>
  <si>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</si>
  <si>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</si>
  <si>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</si>
  <si>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</si>
  <si>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</si>
  <si>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</si>
  <si>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</si>
  <si>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</si>
  <si>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</si>
  <si>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</si>
  <si>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</si>
  <si>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</si>
  <si>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</si>
  <si>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</si>
  <si>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</si>
  <si>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</si>
  <si>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</si>
  <si>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</si>
  <si>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</si>
  <si>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</si>
  <si>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</si>
  <si>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</si>
  <si>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</si>
  <si>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</si>
  <si>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</si>
  <si>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</si>
  <si>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</si>
  <si>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</si>
  <si>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</si>
  <si>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</si>
  <si>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</si>
  <si>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</si>
  <si>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</si>
  <si>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</si>
  <si>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</si>
  <si>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</si>
  <si>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</si>
  <si>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</si>
  <si>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</si>
  <si>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</si>
  <si>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</si>
  <si>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</si>
  <si>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</si>
  <si>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</si>
  <si>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</si>
  <si>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</si>
  <si>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</si>
  <si>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</si>
  <si>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</si>
  <si>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</si>
  <si>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</si>
  <si>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</si>
  <si>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</si>
  <si>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</si>
  <si>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</si>
  <si>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</si>
  <si>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</si>
  <si>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</si>
  <si>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</si>
  <si>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</si>
  <si>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</si>
  <si>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</si>
  <si>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</si>
  <si>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</si>
  <si>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</si>
  <si>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</si>
  <si>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</si>
  <si>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</si>
  <si>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</si>
  <si>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</si>
  <si>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</si>
  <si>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</si>
  <si>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</si>
  <si>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</si>
  <si>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</si>
  <si>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</si>
  <si>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</si>
  <si>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</si>
  <si>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</si>
  <si>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</si>
  <si>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</si>
  <si>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</si>
  <si>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</si>
  <si>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</si>
  <si>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</si>
  <si>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</si>
  <si>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</si>
  <si>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</si>
  <si>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</si>
  <si>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</si>
  <si>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</si>
  <si>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</si>
  <si>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</si>
  <si>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</si>
  <si>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</si>
  <si>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</si>
  <si>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</si>
  <si>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</si>
  <si>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</si>
  <si>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</si>
  <si>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</si>
  <si>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</si>
  <si>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</si>
  <si>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</si>
  <si>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</si>
  <si>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</si>
  <si>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</si>
  <si>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</si>
  <si>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</si>
  <si>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</si>
  <si>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</si>
  <si>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</si>
  <si>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</si>
  <si>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</si>
  <si>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</si>
  <si>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</si>
  <si>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</si>
  <si>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</si>
  <si>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</si>
  <si>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</si>
  <si>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</si>
  <si>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</si>
  <si>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</si>
  <si>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</si>
  <si>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</si>
  <si>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</si>
  <si>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</si>
  <si>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</si>
  <si>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</si>
  <si>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</si>
  <si>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</si>
  <si>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</si>
  <si>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</si>
  <si>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</si>
  <si>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</si>
  <si>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</si>
  <si>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</si>
  <si>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</si>
  <si>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</si>
  <si>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</si>
  <si>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</si>
  <si>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</si>
  <si>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</si>
  <si>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</si>
  <si>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</si>
  <si>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</si>
  <si>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</si>
  <si>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</si>
  <si>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</si>
  <si>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</si>
  <si>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</si>
  <si>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</si>
  <si>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</si>
  <si>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</si>
  <si>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</si>
  <si>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</si>
  <si>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</si>
  <si>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</si>
  <si>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</si>
  <si>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</si>
  <si>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</si>
  <si>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</si>
  <si>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</si>
  <si>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</si>
  <si>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</si>
  <si>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</si>
  <si>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</si>
  <si>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</si>
  <si>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</si>
  <si>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</si>
  <si>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</si>
  <si>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</si>
  <si>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</si>
  <si>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</si>
  <si>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</si>
  <si>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</si>
  <si>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</si>
  <si>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</si>
  <si>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</si>
  <si>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</si>
  <si>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</si>
  <si>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</si>
  <si>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</si>
  <si>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</si>
  <si>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</si>
  <si>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</si>
  <si>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</si>
  <si>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</si>
  <si>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</si>
  <si>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</si>
  <si>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</si>
  <si>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</si>
  <si>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</si>
  <si>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</si>
  <si>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</si>
  <si>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</si>
  <si>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</si>
  <si>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</si>
  <si>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</si>
  <si>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</si>
  <si>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</si>
  <si>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</si>
  <si>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</si>
  <si>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</si>
  <si>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</si>
  <si>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</si>
  <si>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</si>
  <si>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</si>
  <si>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</si>
  <si>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</si>
  <si>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</si>
  <si>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</si>
  <si>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</si>
  <si>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</si>
  <si>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</si>
  <si>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</si>
  <si>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</si>
  <si>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</si>
  <si>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</si>
  <si>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</si>
  <si>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</si>
  <si>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</si>
  <si>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</si>
  <si>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</si>
  <si>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</si>
  <si>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</si>
  <si>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</si>
  <si>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</si>
  <si>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</si>
  <si>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</si>
  <si>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</si>
  <si>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</si>
  <si>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</si>
  <si>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</si>
  <si>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</si>
  <si>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</si>
  <si>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</si>
  <si>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</si>
  <si>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</si>
  <si>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</si>
  <si>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</si>
  <si>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</si>
  <si>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</si>
  <si>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</si>
  <si>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</si>
  <si>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</si>
  <si>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</si>
  <si>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</si>
  <si>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</si>
  <si>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</si>
  <si>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</si>
  <si>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</si>
  <si>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</si>
  <si>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</si>
  <si>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</si>
  <si>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</si>
  <si>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</si>
  <si>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</si>
  <si>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</si>
  <si>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</si>
  <si>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</si>
  <si>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</si>
  <si>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</si>
  <si>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</si>
  <si>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</si>
  <si>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</si>
  <si>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</si>
  <si>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</si>
  <si>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</si>
  <si>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</si>
  <si>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</si>
  <si>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</si>
  <si>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</si>
  <si>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</si>
  <si>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</si>
  <si>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</si>
  <si>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</si>
  <si>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</si>
  <si>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</si>
  <si>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</si>
  <si>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</si>
  <si>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</si>
  <si>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</si>
  <si>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</si>
  <si>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</si>
  <si>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</si>
  <si>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</si>
  <si>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</si>
  <si>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</si>
  <si>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</si>
  <si>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</si>
  <si>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</si>
  <si>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</si>
  <si>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</si>
  <si>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</si>
  <si>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</si>
  <si>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</si>
  <si>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</si>
  <si>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</si>
  <si>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</si>
  <si>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</si>
  <si>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</si>
  <si>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</si>
  <si>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</si>
  <si>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</si>
  <si>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</si>
  <si>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</si>
  <si>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</si>
  <si>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</si>
  <si>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</si>
  <si>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</si>
  <si>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</si>
  <si>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</si>
  <si>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</si>
  <si>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</si>
  <si>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</si>
  <si>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</si>
  <si>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</si>
  <si>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</si>
  <si>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</si>
  <si>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</si>
  <si>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</si>
  <si>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</si>
  <si>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</si>
  <si>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</si>
  <si>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</si>
  <si>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</si>
  <si>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</si>
  <si>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</si>
  <si>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</si>
  <si>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</si>
  <si>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</si>
  <si>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</si>
  <si>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</si>
  <si>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</si>
  <si>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</si>
  <si>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</si>
  <si>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</si>
  <si>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</si>
  <si>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</si>
  <si>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</si>
  <si>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</si>
  <si>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</si>
  <si>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</si>
  <si>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</si>
  <si>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</si>
  <si>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</si>
  <si>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</si>
  <si>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</si>
  <si>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</si>
  <si>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</si>
  <si>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</si>
  <si>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</si>
  <si>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</si>
  <si>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</si>
  <si>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</si>
  <si>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</si>
  <si>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</si>
  <si>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</si>
  <si>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</si>
  <si>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</si>
  <si>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</si>
  <si>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</si>
  <si>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</si>
  <si>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</si>
  <si>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</si>
  <si>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</si>
  <si>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</si>
  <si>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</si>
  <si>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</si>
  <si>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</si>
  <si>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</si>
  <si>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</si>
  <si>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</si>
  <si>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</si>
  <si>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</si>
  <si>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</si>
  <si>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</si>
  <si>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</si>
  <si>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</si>
  <si>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</si>
  <si>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</si>
  <si>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</si>
  <si>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</si>
  <si>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</si>
  <si>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</si>
  <si>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</si>
  <si>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</si>
  <si>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</si>
  <si>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</si>
  <si>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</si>
  <si>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</si>
  <si>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</si>
  <si>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</si>
  <si>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</si>
  <si>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</si>
  <si>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</si>
  <si>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</si>
  <si>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</si>
  <si>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</si>
  <si>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</si>
  <si>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</si>
  <si>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</si>
  <si>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</si>
  <si>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</si>
  <si>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</si>
  <si>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</si>
  <si>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</si>
  <si>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</si>
  <si>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</si>
  <si>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</si>
  <si>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</si>
  <si>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</si>
  <si>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</si>
  <si>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</si>
  <si>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</si>
  <si>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</si>
  <si>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</si>
  <si>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</si>
  <si>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</si>
  <si>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</si>
  <si>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</si>
  <si>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</si>
  <si>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</si>
  <si>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</si>
  <si>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</si>
  <si>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</si>
  <si>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</si>
  <si>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</si>
  <si>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</si>
  <si>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</si>
  <si>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</si>
  <si>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</si>
  <si>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</si>
  <si>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</si>
  <si>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</si>
  <si>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</si>
  <si>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</si>
  <si>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</si>
  <si>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</si>
  <si>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</si>
  <si>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</si>
  <si>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</si>
  <si>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</si>
  <si>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</si>
  <si>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</si>
  <si>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</si>
  <si>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</si>
  <si>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</si>
  <si>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</si>
  <si>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</si>
  <si>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</si>
  <si>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</si>
  <si>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</si>
  <si>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</si>
  <si>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</si>
  <si>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</si>
  <si>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</si>
  <si>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</si>
  <si>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</si>
  <si>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</si>
  <si>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</si>
  <si>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</si>
  <si>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</si>
  <si>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</si>
  <si>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</si>
  <si>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</si>
  <si>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</si>
  <si>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</si>
  <si>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</si>
  <si>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</si>
  <si>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</si>
  <si>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</si>
  <si>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</si>
  <si>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</si>
  <si>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</si>
  <si>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</si>
  <si>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</si>
  <si>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</si>
  <si>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</si>
  <si>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</si>
  <si>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</si>
  <si>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</si>
  <si>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</si>
  <si>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</si>
  <si>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</si>
  <si>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</si>
  <si>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</si>
  <si>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</si>
  <si>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</si>
  <si>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</si>
  <si>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</si>
  <si>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</si>
  <si>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</si>
  <si>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</si>
  <si>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</si>
  <si>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</si>
  <si>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</si>
  <si>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</si>
  <si>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</si>
  <si>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</si>
  <si>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</si>
  <si>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</si>
  <si>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</si>
  <si>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</si>
  <si>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</si>
  <si>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</si>
  <si>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</si>
  <si>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</si>
  <si>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</si>
  <si>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</si>
  <si>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</si>
  <si>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</si>
  <si>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</si>
  <si>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</si>
  <si>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</si>
  <si>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</si>
  <si>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</si>
  <si>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</si>
  <si>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</si>
  <si>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</si>
  <si>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</si>
  <si>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</si>
  <si>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</si>
  <si>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</si>
  <si>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</si>
  <si>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</si>
  <si>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</si>
  <si>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</si>
  <si>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</si>
  <si>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</si>
  <si>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</si>
  <si>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</si>
  <si>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</si>
  <si>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</si>
  <si>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</si>
  <si>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</si>
  <si>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</si>
  <si>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</si>
  <si>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</si>
  <si>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</si>
  <si>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</si>
  <si>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</si>
  <si>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</si>
  <si>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</si>
  <si>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</si>
  <si>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</si>
  <si>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</si>
  <si>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</si>
  <si>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</si>
  <si>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</si>
  <si>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</si>
  <si>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</si>
  <si>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</si>
  <si>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</si>
  <si>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</si>
  <si>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</si>
  <si>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</si>
  <si>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</si>
  <si>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</si>
  <si>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</si>
  <si>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</si>
  <si>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</si>
  <si>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</si>
  <si>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</si>
  <si>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</si>
  <si>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</si>
  <si>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</si>
  <si>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</si>
  <si>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</si>
  <si>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</si>
  <si>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</si>
  <si>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</si>
  <si>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</si>
  <si>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</si>
  <si>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</si>
  <si>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</si>
  <si>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</si>
  <si>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</si>
  <si>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</si>
  <si>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</si>
  <si>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</si>
  <si>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</si>
  <si>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</si>
  <si>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</si>
  <si>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</si>
  <si>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</si>
  <si>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</si>
  <si>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</si>
  <si>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</si>
  <si>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</si>
  <si>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</si>
  <si>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</si>
  <si>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</si>
  <si>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</si>
  <si>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</si>
  <si>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</si>
  <si>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</si>
  <si>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</si>
  <si>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</si>
  <si>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</si>
  <si>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</si>
  <si>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</si>
  <si>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</si>
  <si>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</si>
  <si>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</si>
  <si>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</si>
  <si>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</si>
  <si>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</si>
  <si>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</si>
  <si>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</si>
  <si>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</si>
  <si>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</si>
  <si>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</si>
  <si>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</si>
  <si>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</si>
  <si>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</si>
  <si>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</si>
  <si>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</si>
  <si>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</si>
  <si>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</si>
  <si>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</si>
  <si>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</si>
  <si>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</si>
  <si>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</si>
  <si>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</si>
  <si>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</si>
  <si>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</si>
  <si>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</si>
  <si>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</si>
  <si>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</si>
  <si>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</si>
  <si>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</si>
  <si>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</si>
  <si>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</si>
  <si>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</si>
  <si>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</si>
  <si>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</si>
  <si>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</si>
  <si>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</si>
  <si>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</si>
  <si>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</si>
  <si>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</si>
  <si>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</si>
  <si>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</si>
  <si>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</si>
  <si>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</si>
  <si>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</si>
  <si>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</si>
  <si>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</si>
  <si>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</si>
  <si>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</si>
  <si>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</si>
  <si>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</si>
  <si>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</si>
  <si>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</si>
  <si>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</si>
  <si>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</si>
  <si>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</si>
  <si>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</si>
  <si>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</si>
  <si>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</si>
  <si>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</si>
  <si>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</si>
  <si>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</si>
  <si>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</si>
  <si>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</si>
  <si>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</si>
  <si>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</si>
  <si>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</si>
  <si>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</si>
  <si>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</si>
  <si>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</si>
  <si>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</si>
  <si>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</si>
  <si>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</si>
  <si>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</si>
  <si>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</si>
  <si>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</si>
  <si>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</si>
  <si>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</si>
  <si>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</si>
  <si>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</si>
  <si>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</si>
  <si>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</si>
  <si>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</si>
  <si>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</si>
  <si>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</si>
  <si>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</si>
  <si>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</si>
  <si>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</si>
  <si>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</si>
  <si>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</si>
  <si>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</si>
  <si>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</si>
  <si>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</si>
  <si>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</si>
  <si>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</si>
  <si>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</si>
  <si>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</si>
  <si>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</si>
  <si>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</si>
  <si>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</si>
  <si>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</si>
  <si>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</si>
  <si>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</si>
  <si>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</si>
  <si>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</si>
  <si>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</si>
  <si>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</si>
  <si>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</si>
  <si>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</si>
  <si>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</si>
  <si>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</si>
  <si>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</si>
  <si>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</si>
  <si>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</si>
  <si>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</si>
  <si>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</si>
  <si>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</si>
  <si>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</si>
  <si>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</si>
  <si>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</si>
  <si>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</si>
  <si>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</si>
  <si>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</si>
  <si>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</si>
  <si>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</si>
  <si>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</si>
  <si>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</si>
  <si>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</si>
  <si>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</si>
  <si>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</si>
  <si>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</si>
  <si>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</si>
  <si>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</si>
  <si>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</si>
  <si>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</si>
  <si>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</si>
  <si>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</si>
  <si>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</si>
  <si>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</si>
  <si>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</si>
  <si>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</si>
  <si>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</si>
  <si>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</si>
  <si>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</si>
  <si>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</si>
  <si>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</si>
  <si>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</si>
  <si>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</si>
  <si>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</si>
  <si>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</si>
  <si>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</si>
  <si>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</si>
  <si>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</si>
  <si>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</si>
  <si>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</si>
  <si>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</si>
  <si>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</si>
  <si>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</si>
  <si>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</si>
  <si>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</si>
  <si>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</si>
  <si>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</si>
  <si>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</si>
  <si>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</si>
  <si>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</si>
  <si>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</si>
  <si>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</si>
  <si>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</si>
  <si>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</si>
  <si>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</si>
  <si>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</si>
  <si>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</si>
  <si>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</si>
  <si>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</si>
  <si>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</si>
  <si>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</si>
  <si>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</si>
  <si>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</si>
  <si>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</si>
  <si>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</si>
  <si>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</si>
  <si>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</si>
  <si>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</si>
  <si>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</si>
  <si>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</si>
  <si>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</si>
  <si>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</si>
  <si>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</si>
  <si>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</si>
  <si>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</si>
  <si>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</si>
  <si>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</si>
  <si>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</si>
  <si>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</si>
  <si>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</si>
  <si>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</si>
  <si>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</si>
  <si>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</si>
  <si>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</si>
  <si>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</si>
  <si>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</si>
  <si>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</si>
  <si>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</si>
  <si>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</si>
  <si>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</si>
  <si>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</si>
  <si>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</si>
  <si>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</si>
  <si>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</si>
  <si>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</si>
  <si>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</si>
  <si>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</si>
  <si>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</si>
  <si>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</si>
  <si>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</si>
  <si>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</si>
  <si>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</si>
  <si>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</si>
  <si>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</si>
  <si>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</si>
  <si>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</si>
  <si>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</si>
  <si>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</si>
  <si>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</si>
  <si>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</si>
  <si>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</si>
  <si>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</si>
  <si>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</si>
  <si>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</si>
  <si>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</si>
  <si>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</si>
  <si>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</si>
  <si>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</si>
  <si>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</si>
  <si>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</si>
  <si>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</si>
  <si>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</si>
  <si>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</si>
  <si>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</si>
  <si>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</si>
  <si>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</si>
  <si>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</si>
  <si>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</si>
  <si>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</si>
  <si>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</si>
  <si>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</si>
  <si>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</si>
  <si>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</si>
  <si>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</si>
  <si>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</si>
  <si>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</si>
  <si>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</si>
  <si>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</si>
  <si>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</si>
  <si>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</si>
  <si>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</si>
  <si>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</si>
  <si>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</si>
  <si>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</si>
  <si>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</si>
  <si>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</si>
  <si>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</si>
  <si>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</si>
  <si>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</si>
  <si>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</si>
  <si>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</si>
  <si>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</si>
  <si>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</si>
  <si>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</si>
  <si>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</si>
  <si>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</si>
  <si>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</si>
  <si>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</si>
  <si>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</si>
  <si>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</si>
  <si>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</si>
  <si>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</si>
  <si>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</si>
  <si>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</si>
  <si>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</si>
  <si>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</si>
  <si>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</si>
  <si>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</si>
  <si>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</si>
  <si>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</si>
  <si>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</si>
  <si>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</si>
  <si>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</si>
  <si>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</si>
  <si>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</si>
  <si>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</si>
  <si>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</si>
  <si>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</si>
  <si>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</si>
  <si>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</si>
  <si>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</si>
  <si>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</si>
  <si>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</si>
  <si>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</si>
  <si>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</si>
  <si>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</si>
  <si>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</si>
  <si>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</si>
  <si>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</si>
  <si>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</si>
  <si>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</si>
  <si>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</si>
  <si>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</si>
  <si>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</si>
  <si>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</si>
  <si>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</si>
  <si>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</si>
  <si>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</si>
  <si>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</si>
  <si>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</si>
  <si>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</si>
  <si>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</si>
  <si>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</si>
  <si>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</si>
  <si>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</si>
  <si>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</si>
  <si>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</si>
  <si>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</si>
  <si>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</si>
  <si>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</si>
  <si>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</si>
  <si>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</si>
  <si>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</si>
  <si>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</si>
  <si>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</si>
  <si>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</si>
  <si>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</si>
  <si>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</si>
  <si>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</si>
  <si>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</si>
  <si>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</si>
  <si>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</si>
  <si>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</si>
  <si>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</si>
  <si>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</si>
  <si>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</si>
  <si>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</si>
  <si>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</si>
  <si>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</si>
  <si>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</si>
  <si>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</si>
  <si>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</si>
  <si>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</si>
  <si>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</si>
  <si>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</si>
  <si>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</si>
  <si>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</si>
  <si>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</si>
  <si>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</si>
  <si>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</si>
  <si>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</si>
  <si>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</si>
  <si>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</si>
  <si>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</si>
  <si>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</si>
  <si>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</si>
  <si>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</si>
  <si>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</si>
  <si>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</si>
  <si>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</si>
  <si>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</si>
  <si>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</si>
  <si>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</si>
  <si>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</si>
  <si>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</si>
  <si>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</si>
  <si>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</si>
  <si>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</si>
  <si>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</si>
  <si>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</si>
  <si>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</si>
  <si>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</si>
  <si>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</si>
  <si>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</si>
  <si>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</si>
  <si>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</si>
  <si>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</si>
  <si>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</si>
  <si>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</si>
  <si>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</si>
  <si>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</si>
  <si>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</si>
  <si>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</si>
  <si>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</si>
  <si>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</si>
  <si>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</si>
  <si>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</si>
  <si>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</si>
  <si>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</si>
  <si>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</si>
  <si>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</si>
  <si>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</si>
  <si>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</si>
  <si>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</si>
  <si>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</si>
  <si>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</si>
  <si>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</si>
  <si>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</si>
  <si>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</si>
  <si>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</si>
  <si>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</si>
  <si>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</si>
  <si>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</si>
  <si>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</si>
  <si>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</si>
  <si>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</si>
  <si>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</si>
  <si>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</si>
  <si>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</si>
  <si>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</si>
  <si>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</si>
  <si>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</si>
  <si>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</si>
  <si>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</si>
  <si>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</si>
  <si>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</si>
  <si>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</si>
  <si>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</si>
  <si>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</si>
  <si>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</si>
  <si>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</si>
  <si>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</si>
  <si>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</si>
  <si>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</si>
  <si>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</si>
  <si>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</si>
  <si>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</si>
  <si>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</si>
  <si>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</si>
  <si>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</si>
  <si>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</si>
  <si>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</si>
  <si>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</si>
  <si>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</si>
  <si>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</si>
  <si>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</si>
  <si>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</si>
  <si>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</si>
  <si>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</si>
  <si>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</si>
  <si>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</si>
  <si>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</si>
  <si>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</si>
  <si>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</si>
  <si>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</si>
  <si>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</si>
  <si>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</si>
  <si>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</si>
  <si>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</si>
  <si>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</si>
  <si>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</si>
  <si>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</si>
  <si>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</si>
  <si>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</si>
  <si>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</si>
  <si>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</si>
  <si>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</si>
  <si>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</si>
  <si>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</si>
  <si>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</si>
  <si>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</si>
  <si>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</si>
  <si>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</si>
  <si>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</si>
  <si>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</si>
  <si>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</si>
  <si>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</si>
  <si>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</si>
  <si>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</si>
  <si>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</si>
  <si>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</si>
  <si>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</si>
  <si>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</si>
  <si>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</si>
  <si>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</si>
  <si>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</si>
  <si>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</si>
  <si>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</si>
  <si>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</si>
  <si>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</si>
  <si>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</si>
  <si>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</si>
  <si>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</si>
  <si>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</si>
  <si>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</si>
  <si>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</si>
  <si>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</si>
  <si>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</si>
  <si>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</si>
  <si>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</si>
  <si>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</si>
  <si>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</si>
  <si>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</si>
  <si>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</si>
  <si>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</si>
  <si>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</si>
  <si>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</si>
  <si>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</si>
  <si>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</si>
  <si>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</si>
  <si>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</si>
  <si>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</si>
  <si>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</si>
  <si>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</si>
  <si>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</si>
  <si>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</si>
  <si>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</si>
  <si>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</si>
  <si>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</si>
  <si>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</si>
  <si>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</si>
  <si>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</si>
  <si>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</si>
  <si>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</si>
  <si>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</si>
  <si>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</si>
  <si>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</si>
  <si>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</si>
  <si>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</si>
  <si>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</si>
  <si>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</si>
  <si>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</si>
  <si>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</si>
  <si>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</si>
  <si>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</si>
  <si>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</si>
  <si>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</si>
  <si>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</si>
  <si>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</si>
  <si>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</si>
  <si>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</si>
  <si>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</si>
  <si>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</si>
  <si>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</si>
  <si>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</si>
  <si>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</si>
  <si>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</si>
  <si>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</si>
  <si>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</si>
  <si>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</si>
  <si>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</si>
  <si>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</si>
  <si>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</si>
  <si>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</si>
  <si>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</si>
  <si>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</si>
  <si>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</si>
  <si>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</si>
  <si>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</si>
  <si>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</si>
  <si>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</si>
  <si>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</si>
  <si>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</si>
  <si>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</si>
  <si>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</si>
  <si>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</si>
  <si>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</si>
  <si>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</si>
  <si>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</si>
  <si>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</si>
  <si>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</si>
  <si>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</si>
  <si>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</si>
  <si>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</si>
  <si>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</si>
  <si>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</si>
  <si>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</si>
  <si>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</si>
  <si>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</si>
  <si>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</si>
  <si>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</si>
  <si>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</si>
  <si>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</si>
  <si>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</si>
  <si>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</si>
  <si>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</si>
  <si>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</si>
  <si>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</si>
  <si>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</si>
  <si>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</si>
  <si>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</si>
  <si>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</si>
  <si>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</si>
  <si>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</si>
  <si>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</si>
  <si>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</si>
  <si>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</si>
  <si>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</si>
  <si>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</si>
  <si>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</si>
  <si>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</si>
  <si>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</si>
  <si>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</si>
  <si>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</si>
  <si>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</si>
  <si>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</si>
  <si>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</si>
  <si>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</si>
  <si>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</si>
  <si>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</si>
  <si>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</si>
  <si>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</si>
  <si>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</si>
  <si>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</si>
  <si>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</si>
  <si>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</si>
  <si>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</si>
  <si>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</si>
  <si>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</si>
  <si>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</si>
  <si>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</si>
  <si>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</si>
  <si>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</si>
  <si>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</si>
  <si>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</si>
  <si>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</si>
  <si>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</si>
  <si>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</si>
  <si>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</si>
  <si>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</si>
  <si>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</si>
  <si>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</si>
  <si>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</si>
  <si>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</si>
  <si>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</si>
  <si>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</si>
  <si>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</si>
  <si>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</si>
  <si>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</si>
  <si>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</si>
  <si>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</si>
  <si>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</si>
  <si>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</si>
  <si>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</si>
  <si>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</si>
  <si>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</si>
  <si>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</si>
  <si>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</si>
  <si>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</si>
  <si>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</si>
  <si>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</si>
  <si>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</si>
  <si>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</si>
  <si>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</si>
  <si>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</si>
  <si>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</si>
  <si>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</si>
  <si>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</si>
  <si>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</si>
  <si>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</si>
  <si>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</si>
  <si>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</si>
  <si>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</si>
  <si>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</si>
  <si>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</si>
  <si>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</si>
  <si>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</si>
  <si>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</si>
  <si>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</si>
  <si>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</si>
  <si>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</si>
  <si>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</si>
  <si>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</si>
  <si>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</si>
  <si>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</si>
  <si>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</si>
  <si>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</si>
  <si>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</si>
  <si>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</si>
  <si>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</si>
  <si>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</si>
  <si>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</si>
  <si>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</si>
  <si>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</si>
  <si>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</si>
  <si>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</si>
  <si>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</si>
  <si>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</si>
  <si>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</si>
  <si>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</si>
  <si>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</si>
  <si>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</si>
  <si>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</si>
  <si>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</si>
  <si>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</si>
  <si>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</si>
  <si>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</si>
  <si>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</si>
  <si>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</si>
  <si>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</si>
  <si>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</si>
  <si>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</si>
  <si>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</si>
  <si>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</si>
  <si>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</si>
  <si>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</si>
  <si>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</si>
  <si>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</si>
  <si>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</si>
  <si>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</si>
  <si>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</si>
  <si>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</si>
  <si>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</si>
  <si>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</si>
  <si>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</si>
  <si>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</si>
  <si>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</si>
  <si>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</si>
  <si>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</si>
  <si>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</si>
  <si>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</si>
  <si>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</si>
  <si>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</si>
  <si>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</si>
  <si>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</si>
  <si>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</si>
  <si>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</si>
  <si>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</si>
  <si>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</si>
  <si>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</si>
  <si>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</si>
  <si>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</si>
  <si>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</si>
  <si>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</si>
  <si>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</si>
  <si>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</si>
  <si>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</si>
  <si>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</si>
  <si>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</si>
  <si>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</si>
  <si>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</si>
  <si>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</si>
  <si>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</si>
  <si>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</si>
  <si>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</si>
  <si>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</si>
  <si>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</si>
  <si>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</si>
  <si>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</si>
  <si>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</si>
  <si>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</si>
  <si>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</si>
  <si>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</si>
  <si>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</si>
  <si>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</si>
  <si>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</si>
  <si>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</si>
  <si>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</si>
  <si>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</si>
  <si>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</si>
  <si>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</si>
  <si>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</si>
  <si>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</si>
  <si>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</si>
  <si>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</si>
  <si>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</si>
  <si>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</si>
  <si>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</si>
  <si>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</si>
  <si>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</si>
  <si>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</si>
  <si>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</si>
  <si>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</si>
  <si>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</si>
  <si>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</si>
  <si>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</si>
  <si>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</si>
  <si>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</si>
  <si>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</si>
  <si>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</si>
  <si>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</si>
  <si>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</si>
  <si>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</si>
  <si>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</si>
  <si>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</si>
  <si>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</si>
  <si>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</si>
  <si>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</si>
  <si>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</si>
  <si>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</si>
  <si>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</si>
  <si>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</si>
  <si>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</si>
  <si>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</si>
  <si>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</si>
  <si>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</si>
  <si>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</si>
  <si>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</si>
  <si>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</si>
  <si>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</si>
  <si>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</si>
  <si>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</si>
  <si>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</si>
  <si>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</si>
  <si>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</si>
  <si>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</si>
  <si>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</si>
  <si>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</si>
  <si>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</si>
  <si>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</si>
  <si>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</si>
  <si>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</si>
  <si>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</si>
  <si>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</si>
  <si>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</si>
  <si>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</si>
  <si>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</si>
  <si>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</si>
  <si>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</si>
  <si>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</si>
  <si>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</si>
  <si>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</si>
  <si>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</si>
  <si>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</si>
  <si>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</si>
  <si>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</si>
  <si>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</si>
  <si>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</si>
  <si>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</si>
  <si>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</si>
  <si>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</si>
  <si>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</si>
  <si>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</si>
  <si>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</si>
  <si>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</si>
  <si>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</si>
  <si>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</si>
  <si>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</si>
  <si>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</si>
  <si>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</si>
  <si>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</si>
  <si>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</si>
  <si>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</si>
  <si>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</si>
  <si>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</si>
  <si>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</si>
  <si>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</si>
  <si>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</si>
  <si>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</si>
  <si>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</si>
  <si>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</si>
  <si>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</si>
  <si>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</si>
  <si>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</si>
  <si>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</si>
  <si>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</si>
  <si>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</si>
  <si>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</si>
  <si>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</si>
  <si>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</si>
  <si>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</si>
  <si>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</si>
  <si>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</si>
  <si>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</si>
  <si>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</si>
  <si>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</si>
  <si>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</si>
  <si>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</si>
  <si>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</si>
  <si>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</si>
  <si>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</si>
  <si>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</si>
  <si>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</si>
  <si>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</si>
  <si>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</si>
  <si>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</si>
  <si>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</si>
  <si>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</si>
  <si>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</si>
  <si>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</si>
  <si>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</si>
  <si>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</si>
  <si>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</si>
  <si>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</si>
  <si>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</si>
  <si>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</si>
  <si>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</si>
  <si>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</si>
  <si>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</si>
  <si>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</si>
  <si>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</si>
  <si>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</si>
  <si>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</si>
  <si>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</si>
  <si>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</si>
  <si>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</si>
  <si>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</si>
  <si>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</si>
  <si>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</si>
  <si>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</si>
  <si>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</si>
  <si>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</si>
  <si>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</si>
  <si>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</si>
  <si>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</si>
  <si>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</si>
  <si>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</si>
  <si>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</si>
  <si>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</si>
  <si>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</si>
  <si>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</si>
  <si>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</si>
  <si>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</si>
  <si>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</si>
  <si>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</si>
  <si>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</si>
  <si>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</si>
  <si>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</si>
  <si>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</si>
  <si>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</si>
  <si>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</si>
  <si>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</si>
  <si>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</si>
  <si>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</si>
  <si>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</si>
  <si>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</si>
  <si>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</si>
  <si>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</si>
  <si>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</si>
  <si>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</si>
  <si>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</si>
  <si>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</si>
  <si>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</si>
  <si>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</si>
  <si>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</si>
  <si>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</si>
  <si>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</si>
  <si>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</si>
  <si>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</si>
  <si>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</si>
  <si>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</si>
  <si>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</si>
  <si>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</si>
  <si>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</si>
  <si>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</si>
  <si>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</si>
  <si>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</si>
  <si>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</si>
  <si>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</si>
  <si>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</si>
  <si>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</si>
  <si>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</si>
  <si>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</si>
  <si>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</si>
  <si>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</si>
  <si>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</si>
  <si>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</si>
  <si>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</si>
  <si>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</si>
  <si>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</si>
  <si>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</si>
  <si>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</si>
  <si>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</si>
  <si>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</si>
  <si>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</si>
  <si>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</si>
  <si>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</si>
  <si>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</si>
  <si>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</si>
  <si>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</si>
  <si>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</si>
  <si>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</si>
  <si>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</si>
  <si>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</si>
  <si>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</si>
  <si>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</si>
  <si>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</si>
  <si>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</si>
  <si>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</si>
  <si>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</si>
  <si>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</si>
  <si>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</si>
  <si>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</si>
  <si>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</si>
  <si>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</si>
  <si>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</si>
  <si>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</si>
  <si>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</si>
  <si>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</si>
  <si>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</si>
  <si>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</si>
  <si>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</si>
  <si>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</si>
  <si>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</si>
  <si>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</si>
  <si>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</si>
  <si>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</si>
  <si>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</si>
  <si>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</si>
  <si>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</si>
  <si>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</si>
  <si>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</si>
  <si>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</si>
  <si>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</si>
  <si>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</si>
  <si>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</si>
  <si>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</si>
  <si>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</si>
  <si>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</si>
  <si>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</si>
  <si>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</si>
  <si>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</si>
  <si>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</si>
  <si>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</si>
  <si>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</si>
  <si>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</si>
  <si>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</si>
  <si>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</si>
  <si>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</si>
  <si>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</si>
  <si>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</si>
  <si>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</si>
  <si>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</si>
  <si>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</si>
  <si>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</si>
  <si>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</si>
  <si>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</si>
  <si>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</si>
  <si>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</si>
  <si>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</si>
  <si>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</si>
  <si>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</si>
  <si>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</si>
  <si>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</si>
  <si>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</si>
  <si>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</si>
  <si>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</si>
  <si>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</si>
  <si>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</si>
  <si>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</si>
  <si>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</si>
  <si>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</si>
  <si>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</si>
  <si>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</si>
  <si>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</si>
  <si>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</si>
  <si>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</si>
  <si>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</si>
  <si>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</si>
  <si>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</si>
  <si>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</si>
  <si>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</si>
  <si>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</si>
  <si>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</si>
  <si>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</si>
  <si>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</si>
  <si>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</si>
  <si>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</si>
  <si>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</si>
  <si>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</si>
  <si>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</si>
  <si>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</si>
  <si>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</si>
  <si>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</si>
  <si>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</si>
  <si>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</si>
  <si>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</si>
  <si>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</si>
  <si>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</si>
  <si>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</si>
  <si>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</si>
  <si>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</si>
  <si>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</si>
  <si>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</si>
  <si>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</si>
  <si>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</si>
  <si>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</si>
  <si>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</si>
  <si>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</si>
  <si>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</si>
  <si>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</si>
  <si>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</si>
  <si>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</si>
  <si>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</si>
  <si>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</si>
  <si>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</si>
  <si>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</si>
  <si>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</si>
  <si>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</si>
  <si>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</si>
  <si>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</si>
  <si>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</si>
  <si>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</si>
  <si>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</si>
  <si>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</si>
  <si>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</si>
  <si>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</si>
  <si>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</si>
  <si>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</si>
  <si>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</si>
  <si>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</si>
  <si>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</si>
  <si>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</si>
  <si>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</si>
  <si>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</si>
  <si>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</si>
  <si>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</si>
  <si>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</si>
  <si>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</si>
  <si>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</si>
  <si>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</si>
  <si>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</si>
  <si>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</si>
  <si>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</si>
  <si>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</si>
  <si>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</si>
  <si>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</si>
  <si>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</si>
  <si>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</si>
  <si>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</si>
  <si>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</si>
  <si>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</si>
  <si>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</si>
  <si>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</si>
  <si>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</si>
  <si>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</si>
  <si>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</si>
  <si>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</si>
  <si>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</si>
  <si>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</si>
  <si>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</si>
  <si>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</si>
  <si>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</si>
  <si>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</si>
  <si>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</si>
  <si>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</si>
  <si>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</si>
  <si>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</si>
  <si>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</si>
  <si>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</si>
  <si>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</si>
  <si>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</si>
  <si>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</si>
  <si>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</si>
  <si>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</si>
  <si>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</si>
  <si>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</si>
  <si>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</si>
  <si>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</si>
  <si>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</si>
  <si>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</si>
  <si>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</si>
  <si>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</si>
  <si>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</si>
  <si>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</si>
  <si>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</si>
  <si>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</si>
  <si>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</si>
  <si>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</si>
  <si>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</si>
  <si>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</si>
  <si>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</si>
  <si>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</si>
  <si>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</si>
  <si>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</si>
  <si>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</si>
  <si>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</si>
  <si>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</si>
  <si>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</si>
  <si>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</si>
  <si>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</si>
  <si>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</si>
  <si>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</si>
  <si>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</si>
  <si>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</si>
  <si>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</si>
  <si>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</si>
  <si>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</si>
  <si>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</si>
  <si>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</si>
  <si>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</si>
  <si>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</si>
  <si>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</si>
  <si>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</si>
  <si>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</si>
  <si>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</si>
  <si>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</si>
  <si>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</si>
  <si>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</si>
  <si>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</si>
  <si>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</si>
  <si>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</si>
  <si>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</si>
  <si>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</si>
  <si>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</si>
  <si>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</si>
  <si>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</si>
  <si>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</si>
  <si>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</si>
  <si>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</si>
  <si>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</si>
  <si>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</si>
  <si>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</si>
  <si>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</si>
  <si>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</si>
  <si>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</si>
  <si>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</si>
  <si>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</si>
  <si>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</si>
  <si>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</si>
  <si>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</si>
  <si>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</si>
  <si>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</si>
  <si>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</si>
  <si>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</si>
  <si>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</si>
  <si>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</si>
  <si>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</si>
  <si>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</si>
  <si>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</si>
  <si>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</si>
  <si>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</si>
  <si>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</si>
  <si>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</si>
  <si>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</si>
  <si>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</si>
  <si>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</si>
  <si>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</si>
  <si>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</si>
  <si>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</si>
  <si>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</si>
  <si>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</si>
  <si>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</si>
  <si>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</si>
  <si>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</si>
  <si>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</si>
  <si>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</si>
  <si>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</si>
  <si>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</si>
  <si>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</si>
  <si>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</si>
  <si>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</si>
  <si>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</si>
  <si>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</si>
  <si>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</si>
  <si>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</si>
  <si>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</si>
  <si>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</si>
  <si>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</si>
  <si>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</si>
  <si>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</si>
  <si>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</si>
  <si>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</si>
  <si>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</si>
  <si>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</si>
  <si>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</si>
  <si>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</si>
  <si>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</si>
  <si>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</si>
  <si>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</si>
  <si>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</si>
  <si>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</si>
  <si>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</si>
  <si>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</si>
  <si>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</si>
  <si>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</si>
  <si>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</si>
  <si>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</si>
  <si>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</si>
  <si>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</si>
  <si>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</si>
  <si>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</si>
  <si>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</si>
  <si>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</si>
  <si>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</si>
  <si>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</si>
  <si>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</si>
  <si>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</si>
  <si>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</si>
  <si>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</si>
  <si>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</si>
  <si>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</si>
  <si>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</si>
  <si>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</si>
  <si>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</si>
  <si>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</si>
  <si>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</si>
  <si>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</si>
  <si>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</si>
  <si>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</si>
  <si>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</si>
  <si>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</si>
  <si>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</si>
  <si>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</si>
  <si>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</si>
  <si>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</si>
  <si>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</si>
  <si>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</si>
  <si>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</si>
  <si>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</si>
  <si>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</si>
  <si>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</si>
  <si>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</si>
  <si>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</si>
  <si>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</si>
  <si>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</si>
  <si>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</si>
  <si>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</si>
  <si>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</si>
  <si>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</si>
  <si>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</si>
  <si>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</si>
  <si>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</si>
  <si>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</si>
  <si>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</si>
  <si>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</si>
  <si>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</si>
  <si>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</si>
  <si>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</si>
  <si>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</si>
  <si>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</si>
  <si>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</si>
  <si>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</si>
  <si>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</si>
  <si>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</si>
  <si>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</si>
  <si>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</si>
  <si>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</si>
  <si>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</si>
  <si>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</si>
  <si>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</si>
  <si>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</si>
  <si>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</si>
  <si>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</si>
  <si>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</si>
  <si>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</si>
  <si>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</si>
  <si>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</si>
  <si>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</si>
  <si>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</si>
  <si>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</si>
  <si>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</si>
  <si>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</si>
  <si>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</si>
  <si>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</si>
  <si>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</si>
  <si>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</si>
  <si>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</si>
  <si>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</si>
  <si>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</si>
  <si>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</si>
  <si>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</si>
  <si>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</si>
  <si>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</si>
  <si>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</si>
  <si>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</si>
  <si>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</si>
  <si>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</si>
  <si>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</si>
  <si>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</si>
  <si>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</si>
  <si>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</si>
  <si>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</si>
  <si>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</si>
  <si>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</si>
  <si>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</si>
  <si>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</si>
  <si>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</si>
  <si>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</si>
  <si>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</si>
  <si>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</si>
  <si>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</si>
  <si>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</si>
  <si>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</si>
  <si>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</si>
  <si>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</si>
  <si>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</si>
  <si>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</si>
  <si>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</si>
  <si>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</si>
  <si>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</si>
  <si>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</si>
  <si>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</si>
  <si>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</si>
  <si>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</si>
  <si>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</si>
  <si>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</si>
  <si>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</si>
  <si>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</si>
  <si>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</si>
  <si>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</si>
  <si>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</si>
  <si>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</si>
  <si>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</si>
  <si>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</si>
  <si>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</si>
  <si>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</si>
  <si>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</si>
  <si>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</si>
  <si>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</si>
  <si>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</si>
  <si>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</si>
  <si>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</si>
  <si>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</si>
  <si>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</si>
  <si>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</si>
  <si>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</si>
  <si>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</si>
  <si>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</si>
  <si>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</si>
  <si>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</si>
  <si>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</si>
  <si>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</si>
  <si>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</si>
  <si>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</si>
  <si>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</si>
  <si>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</si>
  <si>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</si>
  <si>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</si>
  <si>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</si>
  <si>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</si>
  <si>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</si>
  <si>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</si>
  <si>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</si>
  <si>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</si>
  <si>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</si>
  <si>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</si>
  <si>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</si>
  <si>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</si>
  <si>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</si>
  <si>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</si>
  <si>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</si>
  <si>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</si>
  <si>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</si>
  <si>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</si>
  <si>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</si>
  <si>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</si>
  <si>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</si>
  <si>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</si>
  <si>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</si>
  <si>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</si>
  <si>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</si>
  <si>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</si>
  <si>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</si>
  <si>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</si>
  <si>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</si>
  <si>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</si>
  <si>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</si>
  <si>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</si>
  <si>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</si>
  <si>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</si>
  <si>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</si>
  <si>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</si>
  <si>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</si>
  <si>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</si>
  <si>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</si>
  <si>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</si>
  <si>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</si>
  <si>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</si>
  <si>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</si>
  <si>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</si>
  <si>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</si>
  <si>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</si>
  <si>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</si>
  <si>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</si>
  <si>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</si>
  <si>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</si>
  <si>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</si>
  <si>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</si>
  <si>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</si>
  <si>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</si>
  <si>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</si>
  <si>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</si>
  <si>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</si>
  <si>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</si>
  <si>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</si>
  <si>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</si>
  <si>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</si>
  <si>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</si>
  <si>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</si>
  <si>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</si>
  <si>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</si>
  <si>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</si>
  <si>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</si>
  <si>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</si>
  <si>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</si>
  <si>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</si>
  <si>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</si>
  <si>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</si>
  <si>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</si>
  <si>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</si>
  <si>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</si>
  <si>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</si>
  <si>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</si>
  <si>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</si>
  <si>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</si>
  <si>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</si>
  <si>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</si>
  <si>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</si>
  <si>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</si>
  <si>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</si>
  <si>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</si>
  <si>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</si>
  <si>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</si>
  <si>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</si>
  <si>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</si>
  <si>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</si>
  <si>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</si>
  <si>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</si>
  <si>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</si>
  <si>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</si>
  <si>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</si>
  <si>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</si>
  <si>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</si>
  <si>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</si>
  <si>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</si>
  <si>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</si>
  <si>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</si>
  <si>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</si>
  <si>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</si>
  <si>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</si>
  <si>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</si>
  <si>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</si>
  <si>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</si>
  <si>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</si>
  <si>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</si>
  <si>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</si>
  <si>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</si>
  <si>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</si>
  <si>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</si>
  <si>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</si>
  <si>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</si>
  <si>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</si>
  <si>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</si>
  <si>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</si>
  <si>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</si>
  <si>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</si>
  <si>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</si>
  <si>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</si>
  <si>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</si>
  <si>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</si>
  <si>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</si>
  <si>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</si>
  <si>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</si>
  <si>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</si>
  <si>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</si>
  <si>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</si>
  <si>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</si>
  <si>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</si>
  <si>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</si>
  <si>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</si>
  <si>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</si>
  <si>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</si>
  <si>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</si>
  <si>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</si>
  <si>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</si>
  <si>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</si>
  <si>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</si>
  <si>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</si>
  <si>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</si>
  <si>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</si>
  <si>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</si>
  <si>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</si>
  <si>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</si>
  <si>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</si>
  <si>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</si>
  <si>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</si>
  <si>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</si>
  <si>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</si>
  <si>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</si>
  <si>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</si>
  <si>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</si>
  <si>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</si>
  <si>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</si>
  <si>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</si>
  <si>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</si>
  <si>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</si>
  <si>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</si>
  <si>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</si>
  <si>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</si>
  <si>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</si>
  <si>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</si>
  <si>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</si>
  <si>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</si>
  <si>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</si>
  <si>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</si>
  <si>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</si>
  <si>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</si>
  <si>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</si>
  <si>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</si>
  <si>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</si>
  <si>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</si>
  <si>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</si>
  <si>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</si>
  <si>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</si>
  <si>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</si>
  <si>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</si>
  <si>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</si>
  <si>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</si>
  <si>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</si>
  <si>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</si>
  <si>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</si>
  <si>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</si>
  <si>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</si>
  <si>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</si>
  <si>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</si>
  <si>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</si>
  <si>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</si>
  <si>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</si>
  <si>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</si>
  <si>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</si>
  <si>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</si>
  <si>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</si>
  <si>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</si>
  <si>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</si>
  <si>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</si>
  <si>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</si>
  <si>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</si>
  <si>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</si>
  <si>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</si>
  <si>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</si>
  <si>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</si>
  <si>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</si>
  <si>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</si>
  <si>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</si>
  <si>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</si>
  <si>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</si>
  <si>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</si>
  <si>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</si>
  <si>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</si>
  <si>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</si>
  <si>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</si>
  <si>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</si>
  <si>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</si>
  <si>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</si>
  <si>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</si>
  <si>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</si>
  <si>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</si>
  <si>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</si>
  <si>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</si>
  <si>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</si>
  <si>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</si>
  <si>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</si>
  <si>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</si>
  <si>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</si>
  <si>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</si>
  <si>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</si>
  <si>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</si>
  <si>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</si>
  <si>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</si>
  <si>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</si>
  <si>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</si>
  <si>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</si>
  <si>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</si>
  <si>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</si>
  <si>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</si>
  <si>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</si>
  <si>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</si>
  <si>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</si>
  <si>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</si>
  <si>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</si>
  <si>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</si>
  <si>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</si>
  <si>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</si>
  <si>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</si>
  <si>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</si>
  <si>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</si>
  <si>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</si>
  <si>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</si>
  <si>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</si>
  <si>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</si>
  <si>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</si>
  <si>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</si>
  <si>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</si>
  <si>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</si>
  <si>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</si>
  <si>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</si>
  <si>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</si>
  <si>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</si>
  <si>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</si>
  <si>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</si>
  <si>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</si>
  <si>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</si>
  <si>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</si>
  <si>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</si>
  <si>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</si>
  <si>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</si>
  <si>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</si>
  <si>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</si>
  <si>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</si>
  <si>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</si>
  <si>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</si>
  <si>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</si>
  <si>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</si>
  <si>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</si>
  <si>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</si>
  <si>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</si>
  <si>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</si>
  <si>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</si>
  <si>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</si>
  <si>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</si>
  <si>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</si>
  <si>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</si>
  <si>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</si>
  <si>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</si>
  <si>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</si>
  <si>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</si>
  <si>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</si>
  <si>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</si>
  <si>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</si>
  <si>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</si>
  <si>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</si>
  <si>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</si>
  <si>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</si>
  <si>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</si>
  <si>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</si>
  <si>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</si>
  <si>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</si>
  <si>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</si>
  <si>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</si>
  <si>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</si>
  <si>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</si>
  <si>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</si>
  <si>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</si>
  <si>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</si>
  <si>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</si>
  <si>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</si>
  <si>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</si>
  <si>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</si>
  <si>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</si>
  <si>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</si>
  <si>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</si>
  <si>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</si>
  <si>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</si>
  <si>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</si>
  <si>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</si>
  <si>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</si>
  <si>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</si>
  <si>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</si>
  <si>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</si>
  <si>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</si>
  <si>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</si>
  <si>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</si>
  <si>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</si>
  <si>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</si>
  <si>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</si>
  <si>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</si>
  <si>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</si>
  <si>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</si>
  <si>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</si>
  <si>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</si>
  <si>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</si>
  <si>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</si>
  <si>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</si>
  <si>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</si>
  <si>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</si>
  <si>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</si>
  <si>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</si>
  <si>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</si>
  <si>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</si>
  <si>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</si>
  <si>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</si>
  <si>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</si>
  <si>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</si>
  <si>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</si>
  <si>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</si>
  <si>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</si>
  <si>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</si>
  <si>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</si>
  <si>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</si>
  <si>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</si>
  <si>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</si>
  <si>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</si>
  <si>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</si>
  <si>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</si>
  <si>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</si>
  <si>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</si>
  <si>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</si>
  <si>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</si>
  <si>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</si>
  <si>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</si>
  <si>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</si>
  <si>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</si>
  <si>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</si>
  <si>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</si>
  <si>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</si>
  <si>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</si>
  <si>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</si>
  <si>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</si>
  <si>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</si>
  <si>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</si>
  <si>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</si>
  <si>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</si>
  <si>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</si>
  <si>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</si>
  <si>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</si>
  <si>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</si>
  <si>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</si>
  <si>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</si>
  <si>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</si>
  <si>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</si>
  <si>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</si>
  <si>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</si>
  <si>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</si>
  <si>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</si>
  <si>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</si>
  <si>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</si>
  <si>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</si>
  <si>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</si>
  <si>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</si>
  <si>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</si>
  <si>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</si>
  <si>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</si>
  <si>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</si>
  <si>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</si>
  <si>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</si>
  <si>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</si>
  <si>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</si>
  <si>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</si>
  <si>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</si>
  <si>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</si>
  <si>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</si>
  <si>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</si>
  <si>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</si>
  <si>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</si>
  <si>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</si>
  <si>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</si>
  <si>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</si>
  <si>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</si>
  <si>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</si>
  <si>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</si>
  <si>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</si>
  <si>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</si>
  <si>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</si>
  <si>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</si>
  <si>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</si>
  <si>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</si>
  <si>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</si>
  <si>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</si>
  <si>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</si>
  <si>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</si>
  <si>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</si>
  <si>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</si>
  <si>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</si>
  <si>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</si>
  <si>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</si>
  <si>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</si>
  <si>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</si>
  <si>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</si>
  <si>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</si>
  <si>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</si>
  <si>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</si>
  <si>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</si>
  <si>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</si>
  <si>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</si>
  <si>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</si>
  <si>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</si>
  <si>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</si>
  <si>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</si>
  <si>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</si>
  <si>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</si>
  <si>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</si>
  <si>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</si>
  <si>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</si>
  <si>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</si>
  <si>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</si>
  <si>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</si>
  <si>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</si>
  <si>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</si>
  <si>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</si>
  <si>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</si>
  <si>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</si>
  <si>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</si>
  <si>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</si>
  <si>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</si>
  <si>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</si>
  <si>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</si>
  <si>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</si>
  <si>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</si>
  <si>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</si>
  <si>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</si>
  <si>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</si>
  <si>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</si>
  <si>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</si>
  <si>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</si>
  <si>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</si>
  <si>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</si>
  <si>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</si>
  <si>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</si>
  <si>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</si>
  <si>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</si>
  <si>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</si>
  <si>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</si>
  <si>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</si>
  <si>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</si>
  <si>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</si>
  <si>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</si>
  <si>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</si>
  <si>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</si>
  <si>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</si>
  <si>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</si>
  <si>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</si>
  <si>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</si>
  <si>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</si>
  <si>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</si>
  <si>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</si>
  <si>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</si>
  <si>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</si>
  <si>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</si>
  <si>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</si>
  <si>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</si>
  <si>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</si>
  <si>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</si>
  <si>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</si>
  <si>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</si>
  <si>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</si>
  <si>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</si>
  <si>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</si>
  <si>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</si>
  <si>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</si>
  <si>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</si>
  <si>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</si>
  <si>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</si>
  <si>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</si>
  <si>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</si>
  <si>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</si>
  <si>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</si>
  <si>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</si>
  <si>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</si>
  <si>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</si>
  <si>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</si>
  <si>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</si>
  <si>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</si>
  <si>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</si>
  <si>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</si>
  <si>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</si>
  <si>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</si>
  <si>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</si>
  <si>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</si>
  <si>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</si>
  <si>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</si>
  <si>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</si>
  <si>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</si>
  <si>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</si>
  <si>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</si>
  <si>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</si>
  <si>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</si>
  <si>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</si>
  <si>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</si>
  <si>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</si>
  <si>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</si>
  <si>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</si>
  <si>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</si>
  <si>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</si>
  <si>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</si>
  <si>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</si>
  <si>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</si>
  <si>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</si>
  <si>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</si>
  <si>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</si>
  <si>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</si>
  <si>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</si>
  <si>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</si>
  <si>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</si>
  <si>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</si>
  <si>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</si>
  <si>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</si>
  <si>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</si>
  <si>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</si>
  <si>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</si>
  <si>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</si>
  <si>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</si>
  <si>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</si>
  <si>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</si>
  <si>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</si>
  <si>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</si>
  <si>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</si>
  <si>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</si>
  <si>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</si>
  <si>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</si>
  <si>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</si>
  <si>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</si>
  <si>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</si>
  <si>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</si>
  <si>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</si>
  <si>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</si>
  <si>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</si>
  <si>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</si>
  <si>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</si>
  <si>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</si>
  <si>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</si>
  <si>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</si>
  <si>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</si>
  <si>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</si>
  <si>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</si>
  <si>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</si>
  <si>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</si>
  <si>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</si>
  <si>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</si>
  <si>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</si>
  <si>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</si>
  <si>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</si>
  <si>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</si>
  <si>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</si>
  <si>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</si>
  <si>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</si>
  <si>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</si>
  <si>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</si>
  <si>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</si>
  <si>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</si>
  <si>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</si>
  <si>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</si>
  <si>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</si>
  <si>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</si>
  <si>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</si>
  <si>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</si>
  <si>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</si>
  <si>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</si>
  <si>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</si>
  <si>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</si>
  <si>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</si>
  <si>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</si>
  <si>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</si>
  <si>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</si>
  <si>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</si>
  <si>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</si>
  <si>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</si>
  <si>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</si>
  <si>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</si>
  <si>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</si>
  <si>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</si>
  <si>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</si>
  <si>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</si>
  <si>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</si>
  <si>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</si>
  <si>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</si>
  <si>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</si>
  <si>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</si>
  <si>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</si>
  <si>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</si>
  <si>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</si>
  <si>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</si>
  <si>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</si>
  <si>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</si>
  <si>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</si>
  <si>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</si>
  <si>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</si>
  <si>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</si>
  <si>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</si>
  <si>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</si>
  <si>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</si>
  <si>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</si>
  <si>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</si>
  <si>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</si>
  <si>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</si>
  <si>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</si>
  <si>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</si>
  <si>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</si>
  <si>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</si>
  <si>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</si>
  <si>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</si>
  <si>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</si>
  <si>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</si>
  <si>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</si>
  <si>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</si>
  <si>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</si>
  <si>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</si>
  <si>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</si>
  <si>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</si>
  <si>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</si>
  <si>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</si>
  <si>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</si>
  <si>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</si>
  <si>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</si>
  <si>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</si>
  <si>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</si>
  <si>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</si>
  <si>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</si>
  <si>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</si>
  <si>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</si>
  <si>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</si>
  <si>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</si>
  <si>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</si>
  <si>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</si>
  <si>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</si>
  <si>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</si>
  <si>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</si>
  <si>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</si>
  <si>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</si>
  <si>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</si>
  <si>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</si>
  <si>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</si>
  <si>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</si>
  <si>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</si>
  <si>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</si>
  <si>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</si>
  <si>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</si>
  <si>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</si>
  <si>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</si>
  <si>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</si>
  <si>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</si>
  <si>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</si>
  <si>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</si>
  <si>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</si>
  <si>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</si>
  <si>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</si>
  <si>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</si>
  <si>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</si>
  <si>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</si>
  <si>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</si>
  <si>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</si>
  <si>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</si>
  <si>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</si>
  <si>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</si>
  <si>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</si>
  <si>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</si>
  <si>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</si>
  <si>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</si>
  <si>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</si>
  <si>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</si>
  <si>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</si>
  <si>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</si>
  <si>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</si>
  <si>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</si>
  <si>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</si>
  <si>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</si>
  <si>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</si>
  <si>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</si>
  <si>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</si>
  <si>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</si>
  <si>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</si>
  <si>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</si>
  <si>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</si>
  <si>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</si>
  <si>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</si>
  <si>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</si>
  <si>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</si>
  <si>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</si>
  <si>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</si>
  <si>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</si>
  <si>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</si>
  <si>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</si>
  <si>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</si>
  <si>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</si>
  <si>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</si>
  <si>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</si>
  <si>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</si>
  <si>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</si>
  <si>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</si>
  <si>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</si>
  <si>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</si>
  <si>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</si>
  <si>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</si>
  <si>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</si>
  <si>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</si>
  <si>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</si>
  <si>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</si>
  <si>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</si>
  <si>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</si>
  <si>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</si>
  <si>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</si>
  <si>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</si>
  <si>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</si>
  <si>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</si>
  <si>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</si>
  <si>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</si>
  <si>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</si>
  <si>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</si>
  <si>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</si>
  <si>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</si>
  <si>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</si>
  <si>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</si>
  <si>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</si>
  <si>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</si>
  <si>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</si>
  <si>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</si>
  <si>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</si>
  <si>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</si>
  <si>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</si>
  <si>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</si>
  <si>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</si>
  <si>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</si>
  <si>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</si>
  <si>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</si>
  <si>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</si>
  <si>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</si>
  <si>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</si>
  <si>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</si>
  <si>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</si>
  <si>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</si>
  <si>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</si>
  <si>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</si>
  <si>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</si>
  <si>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</si>
  <si>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</si>
  <si>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</si>
  <si>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</si>
  <si>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</si>
  <si>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</si>
  <si>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</si>
  <si>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</si>
  <si>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</si>
  <si>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</si>
  <si>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</si>
  <si>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</si>
  <si>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</si>
  <si>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</si>
  <si>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</si>
  <si>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</si>
  <si>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</si>
  <si>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</si>
  <si>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</si>
  <si>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</si>
  <si>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</si>
  <si>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</si>
  <si>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</si>
  <si>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</si>
  <si>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</si>
  <si>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</si>
  <si>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</si>
  <si>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</si>
  <si>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</si>
  <si>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</si>
  <si>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</si>
  <si>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</si>
  <si>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</si>
  <si>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</si>
  <si>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</si>
  <si>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</si>
  <si>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</si>
  <si>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</si>
  <si>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</si>
  <si>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</si>
  <si>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</si>
  <si>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</si>
  <si>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</si>
  <si>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</si>
  <si>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</si>
  <si>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</si>
  <si>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</si>
  <si>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</si>
  <si>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</si>
  <si>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</si>
  <si>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</si>
  <si>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</si>
  <si>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</si>
  <si>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</si>
  <si>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</si>
  <si>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</si>
  <si>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</si>
  <si>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</si>
  <si>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</si>
  <si>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</si>
  <si>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</si>
  <si>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</si>
  <si>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</si>
  <si>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</si>
  <si>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</si>
  <si>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</si>
  <si>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</si>
  <si>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</si>
  <si>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</si>
  <si>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</si>
  <si>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</si>
  <si>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</si>
  <si>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</si>
  <si>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</si>
  <si>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</si>
  <si>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</si>
  <si>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</si>
  <si>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</si>
  <si>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</si>
  <si>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</si>
  <si>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</si>
  <si>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</si>
  <si>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</si>
  <si>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</si>
  <si>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</si>
  <si>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</si>
  <si>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</si>
  <si>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</si>
  <si>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</si>
  <si>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</si>
  <si>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</si>
  <si>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</si>
  <si>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</si>
  <si>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</si>
  <si>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</si>
  <si>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</si>
  <si>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</si>
  <si>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</si>
  <si>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</si>
  <si>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</si>
  <si>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</si>
  <si>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</si>
  <si>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</si>
  <si>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</si>
  <si>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</si>
  <si>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</si>
  <si>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</si>
  <si>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</si>
  <si>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</si>
  <si>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</si>
  <si>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</si>
  <si>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</si>
  <si>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</si>
  <si>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</si>
  <si>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</si>
  <si>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</si>
  <si>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</si>
  <si>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</si>
  <si>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</si>
  <si>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</si>
  <si>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</si>
  <si>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</si>
  <si>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</si>
  <si>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</si>
  <si>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</si>
  <si>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</si>
  <si>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</si>
  <si>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</si>
  <si>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</si>
  <si>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</si>
  <si>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</si>
  <si>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</si>
  <si>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</si>
  <si>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</si>
  <si>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</si>
  <si>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</si>
  <si>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</si>
  <si>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</si>
  <si>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</si>
  <si>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</si>
  <si>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</si>
  <si>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</si>
  <si>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</si>
  <si>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</si>
  <si>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</si>
  <si>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</si>
  <si>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</si>
  <si>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</si>
  <si>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</si>
  <si>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</si>
  <si>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</si>
  <si>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</si>
  <si>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</si>
  <si>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</si>
  <si>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</si>
  <si>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</si>
  <si>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</si>
  <si>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</si>
  <si>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</si>
  <si>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</si>
  <si>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</si>
  <si>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</si>
  <si>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</si>
  <si>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</si>
  <si>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</si>
  <si>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</si>
  <si>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</si>
  <si>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</si>
  <si>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</si>
  <si>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</si>
  <si>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</si>
  <si>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</si>
  <si>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</si>
  <si>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</si>
  <si>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</si>
  <si>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</si>
  <si>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</si>
  <si>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</si>
  <si>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</si>
  <si>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</si>
  <si>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</si>
  <si>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</si>
  <si>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</si>
  <si>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</si>
  <si>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</si>
  <si>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</si>
  <si>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</si>
  <si>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</si>
  <si>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</si>
  <si>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</si>
  <si>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</si>
  <si>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</si>
  <si>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</si>
  <si>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</si>
  <si>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</si>
  <si>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</si>
  <si>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</si>
  <si>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</si>
  <si>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</si>
  <si>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</si>
  <si>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</si>
  <si>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</si>
  <si>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</si>
  <si>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</si>
  <si>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</si>
  <si>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</si>
  <si>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</si>
  <si>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</si>
  <si>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</si>
  <si>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</si>
  <si>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</si>
  <si>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</si>
  <si>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</si>
  <si>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</si>
  <si>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</si>
  <si>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</si>
  <si>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</si>
  <si>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</si>
  <si>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</si>
  <si>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</si>
  <si>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</si>
  <si>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</si>
  <si>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</si>
  <si>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</si>
  <si>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</si>
  <si>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</si>
  <si>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</si>
  <si>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</si>
  <si>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</si>
  <si>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</si>
  <si>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</si>
  <si>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</si>
  <si>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</si>
  <si>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</si>
  <si>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</si>
  <si>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</si>
  <si>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</si>
  <si>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</si>
  <si>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</si>
  <si>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</si>
  <si>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</si>
  <si>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</si>
  <si>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</si>
  <si>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</si>
  <si>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</si>
  <si>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</si>
  <si>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</si>
  <si>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</si>
  <si>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</si>
  <si>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</si>
  <si>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</si>
  <si>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</si>
  <si>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</si>
  <si>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</si>
  <si>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</si>
  <si>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</si>
  <si>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</si>
  <si>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</si>
  <si>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</si>
  <si>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</si>
  <si>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</si>
  <si>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</si>
  <si>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</si>
  <si>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</si>
  <si>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</si>
  <si>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</si>
  <si>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</si>
  <si>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</si>
  <si>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</si>
  <si>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</si>
  <si>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</si>
  <si>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</si>
  <si>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</si>
  <si>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</si>
  <si>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</si>
  <si>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</si>
  <si>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</si>
  <si>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</si>
  <si>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</si>
  <si>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</si>
  <si>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</si>
  <si>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</si>
  <si>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</si>
  <si>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</si>
  <si>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</si>
  <si>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</si>
  <si>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</si>
  <si>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</si>
  <si>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</si>
  <si>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</si>
  <si>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</si>
  <si>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</si>
  <si>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</si>
  <si>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</si>
  <si>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</si>
  <si>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</si>
  <si>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</si>
  <si>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</si>
  <si>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</si>
  <si>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</si>
  <si>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</si>
  <si>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</si>
  <si>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</si>
  <si>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</si>
  <si>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</si>
  <si>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</si>
  <si>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</si>
  <si>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</si>
  <si>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</si>
  <si>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</si>
  <si>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</si>
  <si>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</si>
  <si>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</si>
  <si>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</si>
  <si>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</si>
  <si>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</si>
  <si>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</si>
  <si>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</si>
  <si>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</si>
  <si>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</si>
  <si>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</si>
  <si>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</si>
  <si>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</si>
  <si>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</si>
  <si>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</si>
  <si>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</si>
  <si>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</si>
  <si>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</si>
  <si>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</si>
  <si>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</si>
  <si>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</si>
  <si>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</si>
  <si>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</si>
  <si>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</si>
  <si>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</si>
  <si>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</si>
  <si>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</si>
  <si>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</si>
  <si>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</si>
  <si>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</si>
  <si>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</si>
  <si>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</si>
  <si>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</si>
  <si>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</si>
  <si>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</si>
  <si>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</si>
  <si>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</si>
  <si>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</si>
  <si>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</si>
  <si>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</si>
  <si>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</si>
  <si>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</si>
  <si>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</si>
  <si>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</si>
  <si>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</si>
  <si>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</si>
  <si>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</si>
  <si>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</si>
  <si>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</si>
  <si>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</si>
  <si>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</si>
  <si>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</si>
  <si>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</si>
  <si>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</si>
  <si>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</si>
  <si>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</si>
  <si>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</si>
  <si>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</si>
  <si>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</si>
  <si>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</si>
  <si>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</si>
  <si>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</si>
  <si>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</si>
  <si>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</si>
  <si>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</si>
  <si>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</si>
  <si>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</si>
  <si>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</si>
  <si>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</si>
  <si>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</si>
  <si>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</si>
  <si>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</si>
  <si>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</si>
  <si>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</si>
  <si>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</si>
  <si>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</si>
  <si>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</si>
  <si>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</si>
  <si>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</si>
  <si>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</si>
  <si>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</si>
  <si>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</si>
  <si>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</si>
  <si>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</si>
  <si>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</si>
  <si>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</si>
  <si>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</si>
  <si>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</si>
  <si>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</si>
  <si>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</si>
  <si>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</si>
  <si>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</si>
  <si>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</si>
  <si>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</si>
  <si>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</si>
  <si>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</si>
  <si>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</si>
  <si>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</si>
  <si>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</si>
  <si>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</si>
  <si>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</si>
  <si>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</si>
  <si>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</si>
  <si>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</si>
  <si>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</si>
  <si>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</si>
  <si>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</si>
  <si>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</si>
  <si>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</si>
  <si>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</si>
  <si>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</si>
  <si>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</si>
  <si>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</si>
  <si>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</si>
  <si>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</si>
  <si>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</si>
  <si>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</si>
  <si>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</si>
  <si>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</si>
  <si>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</si>
  <si>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</si>
  <si>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</si>
  <si>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</si>
  <si>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</si>
  <si>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</si>
  <si>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</si>
  <si>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</si>
  <si>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</si>
  <si>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</si>
  <si>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</si>
  <si>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</si>
  <si>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</si>
  <si>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</si>
  <si>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</si>
  <si>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</si>
  <si>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</si>
  <si>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</si>
  <si>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</si>
  <si>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</si>
  <si>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</si>
  <si>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</si>
  <si>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</si>
  <si>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</si>
  <si>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</si>
  <si>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</si>
  <si>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</si>
  <si>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</si>
  <si>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</si>
  <si>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</si>
  <si>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</si>
  <si>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</si>
  <si>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</si>
  <si>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</si>
  <si>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</si>
  <si>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</si>
  <si>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</si>
  <si>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</si>
  <si>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</si>
  <si>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</si>
  <si>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</si>
  <si>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</si>
  <si>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</si>
  <si>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</si>
  <si>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</si>
  <si>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</si>
  <si>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</si>
  <si>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</si>
  <si>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</si>
  <si>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</si>
  <si>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</si>
  <si>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</si>
  <si>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</si>
  <si>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</si>
  <si>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</si>
  <si>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</si>
  <si>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</si>
  <si>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</si>
  <si>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</si>
  <si>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</si>
  <si>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</si>
  <si>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</si>
  <si>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</si>
  <si>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</si>
  <si>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</si>
  <si>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</si>
  <si>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</si>
  <si>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</si>
  <si>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</si>
  <si>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</si>
  <si>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</si>
  <si>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</si>
  <si>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</si>
  <si>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</si>
  <si>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</si>
  <si>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</si>
  <si>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</si>
  <si>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</si>
  <si>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</si>
  <si>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</si>
  <si>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</si>
  <si>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</si>
  <si>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</si>
  <si>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</si>
  <si>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</si>
  <si>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</si>
  <si>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</si>
  <si>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</si>
  <si>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</si>
  <si>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</si>
  <si>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</si>
  <si>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</si>
  <si>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</si>
  <si>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</si>
  <si>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</si>
  <si>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</si>
  <si>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</si>
  <si>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</si>
  <si>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</si>
  <si>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</si>
  <si>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</si>
  <si>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</si>
  <si>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</si>
  <si>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</si>
  <si>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</si>
  <si>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</si>
  <si>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</si>
  <si>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</si>
  <si>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</si>
  <si>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</si>
  <si>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 xml:space="preserve">High-Quality Instruction – Summer Planning Grants </t>
  </si>
  <si>
    <t xml:space="preserve">* Check the MTRS box if the identified employee(s) is/are a member of the MA Teachers' Retirement System. Complete the MTRS section per district discretion. </t>
  </si>
  <si>
    <t>144, 218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</si>
</sst>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3">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42" fontId="3" fillId="2" borderId="36" xfId="0" applyNumberFormat="1" applyFont="1" applyFill="1" applyBorder="1" applyAlignment="1" applyProtection="1">
      <alignment horizontal="right" vertical="center"/>
      <protection locked="0"/>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9" fillId="15" borderId="34" xfId="0" applyFont="1" applyFill="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8" xfId="0" applyFont="1" applyBorder="1" applyAlignment="1" applyProtection="1">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0" borderId="36"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60" xfId="0" applyFont="1" applyBorder="1" applyAlignment="1" applyProtection="1">
      <alignment horizontal="center" vertical="center" wrapText="1"/>
      <protection hidden="1"/>
    </xf>
    <xf numFmtId="0" fontId="3" fillId="0" borderId="58" xfId="0" applyFont="1" applyBorder="1" applyAlignment="1" applyProtection="1">
      <alignment horizontal="center" vertical="center" wrapText="1"/>
      <protection hidden="1"/>
    </xf>
    <xf numFmtId="0" fontId="3" fillId="0" borderId="59" xfId="0" applyFont="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18"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18" fillId="0" borderId="0" xfId="0" applyFon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2" borderId="14" xfId="0" applyFont="1" applyFill="1" applyBorder="1" applyAlignment="1" applyProtection="1">
      <alignment horizontal="left"/>
      <protection locked="0"/>
    </xf>
    <xf numFmtId="0" fontId="3" fillId="0" borderId="14" xfId="0" applyFont="1" applyBorder="1" applyAlignment="1" applyProtection="1">
      <alignment horizontal="center"/>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0" borderId="14" xfId="0" applyFont="1" applyBorder="1" applyAlignment="1" applyProtection="1">
      <alignment horizontal="center" vertical="center" wrapText="1"/>
      <protection hidden="1"/>
    </xf>
    <xf numFmtId="0" fontId="15" fillId="2" borderId="14"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3" fillId="12" borderId="14" xfId="0" applyFont="1" applyFill="1" applyBorder="1" applyAlignment="1" applyProtection="1">
      <alignment horizont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3" fillId="0" borderId="14" xfId="0" applyFont="1" applyFill="1" applyBorder="1" applyAlignment="1" applyProtection="1">
      <alignment horizontal="left" vertical="center"/>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8"/>
  <sheetViews>
    <sheetView showGridLines="0" tabSelected="1" zoomScaleNormal="100" workbookViewId="0">
      <selection activeCell="AC12" sqref="AC12"/>
    </sheetView>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6"/>
      <c r="T1" s="566"/>
      <c r="U1" s="566"/>
      <c r="V1" s="566"/>
      <c r="W1" s="566"/>
      <c r="X1" s="566"/>
      <c r="Y1" s="9"/>
    </row>
    <row r="2" spans="1:28" ht="8.25" customHeight="1" x14ac:dyDescent="0.25">
      <c r="A2" s="10"/>
      <c r="B2" s="10"/>
      <c r="C2" s="574"/>
      <c r="D2" s="574"/>
      <c r="E2" s="574"/>
      <c r="F2" s="574"/>
      <c r="G2" s="574"/>
      <c r="H2" s="574"/>
      <c r="I2" s="574"/>
      <c r="J2" s="574"/>
      <c r="K2" s="574"/>
      <c r="L2" s="574"/>
      <c r="M2" s="574"/>
      <c r="N2" s="574"/>
      <c r="O2" s="574"/>
      <c r="P2" s="574"/>
      <c r="Q2" s="574"/>
      <c r="R2" s="574"/>
      <c r="S2" s="574"/>
      <c r="T2" s="13"/>
      <c r="U2" s="13"/>
      <c r="V2" s="13"/>
      <c r="W2" s="13"/>
      <c r="X2" s="14"/>
      <c r="Y2" s="11"/>
    </row>
    <row r="3" spans="1:28" ht="26.25" customHeight="1" x14ac:dyDescent="0.25">
      <c r="A3" s="10"/>
      <c r="B3" s="575" t="s">
        <v>14</v>
      </c>
      <c r="C3" s="576"/>
      <c r="D3" s="576"/>
      <c r="E3" s="577"/>
      <c r="F3" s="569"/>
      <c r="G3" s="570"/>
      <c r="H3" s="283"/>
      <c r="I3" s="407" t="s">
        <v>6593</v>
      </c>
      <c r="J3" s="59"/>
      <c r="K3" s="571"/>
      <c r="L3" s="571"/>
      <c r="M3" s="571"/>
      <c r="N3" s="571"/>
      <c r="O3" s="571"/>
      <c r="P3" s="571"/>
      <c r="R3" s="556"/>
      <c r="S3" s="557"/>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5" t="s">
        <v>15</v>
      </c>
      <c r="C5" s="576"/>
      <c r="D5" s="576"/>
      <c r="E5" s="577"/>
      <c r="F5" s="381">
        <v>2019</v>
      </c>
      <c r="G5" s="33"/>
      <c r="H5" s="33"/>
      <c r="I5" s="58" t="s">
        <v>16</v>
      </c>
      <c r="J5" s="15"/>
      <c r="K5" s="572" t="s">
        <v>6596</v>
      </c>
      <c r="L5" s="572"/>
      <c r="M5" s="572"/>
      <c r="N5" s="572"/>
      <c r="O5" s="572"/>
      <c r="P5" s="572"/>
      <c r="R5" s="579"/>
      <c r="S5" s="580"/>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5"/>
      <c r="C7" s="578"/>
      <c r="D7" s="578"/>
      <c r="E7" s="578"/>
      <c r="F7" s="12"/>
      <c r="G7" s="12"/>
      <c r="H7" s="12"/>
      <c r="I7" s="374" t="s">
        <v>6587</v>
      </c>
      <c r="J7" s="59"/>
      <c r="K7" s="569" t="s">
        <v>6594</v>
      </c>
      <c r="L7" s="570"/>
      <c r="M7" s="570"/>
      <c r="N7" s="570"/>
      <c r="O7" s="570"/>
      <c r="P7" s="573"/>
      <c r="R7" s="583"/>
      <c r="S7" s="584"/>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519"/>
      <c r="F9" s="581"/>
      <c r="G9" s="581"/>
      <c r="H9" s="581"/>
      <c r="I9" s="581"/>
      <c r="J9" s="581"/>
      <c r="K9" s="581"/>
      <c r="L9" s="581"/>
      <c r="M9" s="581"/>
      <c r="N9" s="581"/>
      <c r="O9" s="581"/>
      <c r="P9" s="581"/>
      <c r="R9" s="583"/>
      <c r="S9" s="584"/>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8"/>
      <c r="C11" s="558"/>
      <c r="D11" s="558"/>
      <c r="E11" s="558"/>
      <c r="F11" s="558"/>
      <c r="G11" s="558"/>
      <c r="H11" s="558"/>
      <c r="I11" s="558"/>
      <c r="J11" s="558"/>
      <c r="K11" s="558"/>
      <c r="L11" s="558"/>
      <c r="M11" s="558"/>
      <c r="N11" s="558"/>
      <c r="O11" s="558"/>
      <c r="P11" s="558"/>
      <c r="Q11" s="558"/>
      <c r="R11" s="558"/>
      <c r="S11" s="558"/>
      <c r="T11" s="558"/>
      <c r="U11" s="558"/>
      <c r="V11" s="558"/>
      <c r="W11" s="558"/>
      <c r="X11" s="558"/>
      <c r="Y11" s="558"/>
    </row>
    <row r="12" spans="1:28" ht="16.5" thickBot="1" x14ac:dyDescent="0.3">
      <c r="A12" s="445"/>
      <c r="B12" s="511"/>
      <c r="C12" s="452"/>
      <c r="D12" s="452"/>
      <c r="E12" s="452"/>
      <c r="F12" s="452"/>
      <c r="G12" s="452"/>
      <c r="H12" s="453"/>
      <c r="I12" s="453"/>
      <c r="J12" s="453"/>
      <c r="K12" s="453"/>
      <c r="L12" s="453"/>
      <c r="M12" s="453"/>
      <c r="N12" s="453"/>
      <c r="O12" s="453"/>
      <c r="P12" s="454"/>
      <c r="Q12" s="426"/>
      <c r="R12" s="563"/>
      <c r="S12" s="563"/>
      <c r="T12" s="563"/>
      <c r="U12" s="563"/>
      <c r="V12" s="563"/>
      <c r="W12" s="563"/>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61" t="s">
        <v>1</v>
      </c>
      <c r="Q13" s="427"/>
      <c r="R13" s="13"/>
      <c r="S13" s="13"/>
      <c r="T13" s="13"/>
      <c r="U13" s="13"/>
      <c r="V13" s="559"/>
      <c r="W13" s="167"/>
      <c r="X13" s="1"/>
      <c r="Y13" s="1"/>
      <c r="Z13" s="1"/>
      <c r="AA13" s="598" t="s">
        <v>6590</v>
      </c>
      <c r="AB13" s="599"/>
    </row>
    <row r="14" spans="1:28" ht="16.5" thickBot="1" x14ac:dyDescent="0.3">
      <c r="A14" s="445"/>
      <c r="B14" s="511"/>
      <c r="C14" s="564" t="s">
        <v>6588</v>
      </c>
      <c r="D14" s="564"/>
      <c r="E14" s="564"/>
      <c r="F14" s="564"/>
      <c r="G14" s="564"/>
      <c r="H14" s="564"/>
      <c r="I14" s="564"/>
      <c r="J14" s="564"/>
      <c r="K14" s="565"/>
      <c r="L14" s="64"/>
      <c r="M14" s="64"/>
      <c r="N14" s="64"/>
      <c r="O14" s="168"/>
      <c r="P14" s="562"/>
      <c r="Q14" s="428"/>
      <c r="R14" s="13"/>
      <c r="S14" s="13"/>
      <c r="T14" s="13"/>
      <c r="U14" s="13"/>
      <c r="V14" s="560"/>
      <c r="W14" s="167"/>
      <c r="X14" s="1"/>
      <c r="Y14" s="1"/>
      <c r="Z14" s="1"/>
      <c r="AA14" s="600"/>
      <c r="AB14" s="601"/>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7" t="s">
        <v>135</v>
      </c>
      <c r="E16" s="567"/>
      <c r="F16" s="567"/>
      <c r="G16" s="568"/>
      <c r="H16" s="298"/>
      <c r="I16" s="299" t="s">
        <v>19</v>
      </c>
      <c r="J16" s="300" t="s">
        <v>20</v>
      </c>
      <c r="K16" s="459" t="s">
        <v>21</v>
      </c>
      <c r="L16" s="65"/>
      <c r="M16" s="65"/>
      <c r="N16" s="65"/>
      <c r="O16" s="171"/>
      <c r="P16" s="413" t="s">
        <v>22</v>
      </c>
      <c r="Q16" s="430"/>
      <c r="R16" s="302"/>
      <c r="S16" s="302"/>
      <c r="T16" s="302"/>
      <c r="U16" s="302"/>
      <c r="V16" s="303"/>
      <c r="W16" s="172"/>
      <c r="X16" s="1"/>
      <c r="Y16" s="1"/>
      <c r="Z16" s="1"/>
      <c r="AA16" s="593" t="s">
        <v>6591</v>
      </c>
      <c r="AB16" s="593"/>
    </row>
    <row r="17" spans="1:28" ht="13.15" customHeight="1" x14ac:dyDescent="0.25">
      <c r="A17" s="506"/>
      <c r="B17" s="513"/>
      <c r="C17" s="5"/>
      <c r="D17" s="527"/>
      <c r="E17" s="528"/>
      <c r="F17" s="528"/>
      <c r="G17" s="530"/>
      <c r="H17" s="5"/>
      <c r="I17" s="378"/>
      <c r="J17" s="379"/>
      <c r="K17" s="16"/>
      <c r="L17" s="63" t="b">
        <v>0</v>
      </c>
      <c r="M17" s="6"/>
      <c r="N17" s="6">
        <f>IF(L17,P17,0)</f>
        <v>0</v>
      </c>
      <c r="O17" s="166"/>
      <c r="P17" s="414"/>
      <c r="Q17" s="429"/>
      <c r="R17" s="304" t="b">
        <v>1</v>
      </c>
      <c r="S17" s="305">
        <v>112926</v>
      </c>
      <c r="T17" s="306"/>
      <c r="U17" s="307"/>
      <c r="V17" s="14"/>
      <c r="W17" s="167"/>
      <c r="X17" s="1"/>
      <c r="Y17" s="1"/>
      <c r="Z17" s="1"/>
      <c r="AA17" s="585"/>
      <c r="AB17" s="585"/>
    </row>
    <row r="18" spans="1:28" ht="13.15" customHeight="1" x14ac:dyDescent="0.25">
      <c r="A18" s="506"/>
      <c r="B18" s="513"/>
      <c r="C18" s="5"/>
      <c r="D18" s="527"/>
      <c r="E18" s="528"/>
      <c r="F18" s="528"/>
      <c r="G18" s="530"/>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85"/>
      <c r="AB18" s="585"/>
    </row>
    <row r="19" spans="1:28" ht="13.15" customHeight="1" x14ac:dyDescent="0.25">
      <c r="A19" s="506"/>
      <c r="B19" s="513"/>
      <c r="C19" s="5"/>
      <c r="D19" s="527"/>
      <c r="E19" s="528"/>
      <c r="F19" s="528"/>
      <c r="G19" s="530"/>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85"/>
      <c r="AB19" s="585"/>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86"/>
      <c r="AB20" s="586"/>
    </row>
    <row r="21" spans="1:28" ht="12.75" customHeight="1" x14ac:dyDescent="0.25">
      <c r="A21" s="20"/>
      <c r="B21" s="514"/>
      <c r="C21" s="524" t="s">
        <v>24</v>
      </c>
      <c r="D21" s="524"/>
      <c r="E21" s="524"/>
      <c r="F21" s="524"/>
      <c r="G21" s="524"/>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93" t="s">
        <v>6591</v>
      </c>
      <c r="AB22" s="593"/>
    </row>
    <row r="23" spans="1:28" ht="12.6" customHeight="1" x14ac:dyDescent="0.25">
      <c r="A23" s="506"/>
      <c r="B23" s="513"/>
      <c r="C23" s="5"/>
      <c r="D23" s="533"/>
      <c r="E23" s="534"/>
      <c r="F23" s="534"/>
      <c r="G23" s="535"/>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85"/>
      <c r="AB23" s="585"/>
    </row>
    <row r="24" spans="1:28" ht="12.6" customHeight="1" x14ac:dyDescent="0.25">
      <c r="A24" s="506"/>
      <c r="B24" s="513"/>
      <c r="C24" s="5"/>
      <c r="D24" s="533"/>
      <c r="E24" s="534"/>
      <c r="F24" s="534"/>
      <c r="G24" s="535"/>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85"/>
      <c r="AB24" s="585"/>
    </row>
    <row r="25" spans="1:28" ht="12.6" customHeight="1" x14ac:dyDescent="0.25">
      <c r="A25" s="506"/>
      <c r="B25" s="513"/>
      <c r="C25" s="5"/>
      <c r="D25" s="533"/>
      <c r="E25" s="534"/>
      <c r="F25" s="534"/>
      <c r="G25" s="535"/>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85"/>
      <c r="AB25" s="585"/>
    </row>
    <row r="26" spans="1:28" ht="12.6" customHeight="1" x14ac:dyDescent="0.25">
      <c r="A26" s="506"/>
      <c r="B26" s="513"/>
      <c r="C26" s="5"/>
      <c r="D26" s="533"/>
      <c r="E26" s="534"/>
      <c r="F26" s="534"/>
      <c r="G26" s="535"/>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85"/>
      <c r="AB26" s="585"/>
    </row>
    <row r="27" spans="1:28" ht="12.6" customHeight="1" x14ac:dyDescent="0.25">
      <c r="A27" s="506"/>
      <c r="B27" s="513"/>
      <c r="C27" s="5"/>
      <c r="D27" s="533"/>
      <c r="E27" s="534"/>
      <c r="F27" s="534"/>
      <c r="G27" s="535"/>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85"/>
      <c r="AB27" s="585"/>
    </row>
    <row r="28" spans="1:28" ht="12.6" customHeight="1" x14ac:dyDescent="0.25">
      <c r="A28" s="506"/>
      <c r="B28" s="513"/>
      <c r="C28" s="5"/>
      <c r="D28" s="533"/>
      <c r="E28" s="534"/>
      <c r="F28" s="534"/>
      <c r="G28" s="535"/>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85"/>
      <c r="AB28" s="585"/>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86"/>
      <c r="AB29" s="586"/>
    </row>
    <row r="30" spans="1:28" ht="12.75" customHeight="1" x14ac:dyDescent="0.25">
      <c r="A30" s="20"/>
      <c r="B30" s="514"/>
      <c r="C30" s="524" t="s">
        <v>24</v>
      </c>
      <c r="D30" s="524"/>
      <c r="E30" s="524"/>
      <c r="F30" s="524"/>
      <c r="G30" s="524"/>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82" t="s">
        <v>130</v>
      </c>
      <c r="E31" s="582"/>
      <c r="F31" s="582"/>
      <c r="G31" s="582"/>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93" t="s">
        <v>6591</v>
      </c>
      <c r="AB31" s="593"/>
    </row>
    <row r="32" spans="1:28" ht="12.6" customHeight="1" x14ac:dyDescent="0.25">
      <c r="A32" s="506"/>
      <c r="B32" s="513"/>
      <c r="C32" s="5"/>
      <c r="D32" s="533"/>
      <c r="E32" s="534"/>
      <c r="F32" s="534"/>
      <c r="G32" s="535"/>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85"/>
      <c r="AB32" s="585"/>
    </row>
    <row r="33" spans="1:28" ht="12.6" customHeight="1" x14ac:dyDescent="0.25">
      <c r="A33" s="506"/>
      <c r="B33" s="513"/>
      <c r="C33" s="5"/>
      <c r="D33" s="533"/>
      <c r="E33" s="534"/>
      <c r="F33" s="534"/>
      <c r="G33" s="535"/>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85"/>
      <c r="AB33" s="585"/>
    </row>
    <row r="34" spans="1:28" ht="12.6" customHeight="1" x14ac:dyDescent="0.25">
      <c r="A34" s="506"/>
      <c r="B34" s="513"/>
      <c r="C34" s="23"/>
      <c r="D34" s="585"/>
      <c r="E34" s="585"/>
      <c r="F34" s="585"/>
      <c r="G34" s="585"/>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85"/>
      <c r="AB34" s="585"/>
    </row>
    <row r="35" spans="1:28" ht="12.75" customHeight="1" x14ac:dyDescent="0.25">
      <c r="A35" s="506"/>
      <c r="B35" s="513"/>
      <c r="C35" s="5"/>
      <c r="D35" s="521"/>
      <c r="E35" s="522"/>
      <c r="F35" s="522"/>
      <c r="G35" s="522"/>
      <c r="H35" s="522"/>
      <c r="I35" s="522"/>
      <c r="J35" s="522"/>
      <c r="K35" s="523"/>
      <c r="L35" s="63"/>
      <c r="M35" s="63"/>
      <c r="N35" s="6"/>
      <c r="O35" s="178"/>
      <c r="P35" s="417"/>
      <c r="Q35" s="433"/>
      <c r="R35" s="71"/>
      <c r="S35" s="14"/>
      <c r="T35" s="17"/>
      <c r="U35" s="17"/>
      <c r="V35" s="17"/>
      <c r="W35" s="176"/>
      <c r="X35" s="1"/>
      <c r="Y35" s="1"/>
      <c r="Z35" s="1"/>
      <c r="AA35" s="586"/>
      <c r="AB35" s="586"/>
    </row>
    <row r="36" spans="1:28" ht="12.75" customHeight="1" x14ac:dyDescent="0.25">
      <c r="A36" s="20"/>
      <c r="B36" s="514"/>
      <c r="C36" s="539" t="s">
        <v>24</v>
      </c>
      <c r="D36" s="540"/>
      <c r="E36" s="540"/>
      <c r="F36" s="540"/>
      <c r="G36" s="540"/>
      <c r="H36" s="541"/>
      <c r="I36" s="541"/>
      <c r="J36" s="541"/>
      <c r="K36" s="542"/>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52" t="s">
        <v>131</v>
      </c>
      <c r="E37" s="552"/>
      <c r="F37" s="552"/>
      <c r="G37" s="552"/>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93" t="s">
        <v>6591</v>
      </c>
      <c r="AB37" s="593"/>
    </row>
    <row r="38" spans="1:28" ht="12.6" customHeight="1" x14ac:dyDescent="0.25">
      <c r="A38" s="506"/>
      <c r="B38" s="513"/>
      <c r="C38" s="5"/>
      <c r="D38" s="533"/>
      <c r="E38" s="534"/>
      <c r="F38" s="534"/>
      <c r="G38" s="535"/>
      <c r="H38" s="378"/>
      <c r="I38" s="380"/>
      <c r="J38" s="379"/>
      <c r="K38" s="16"/>
      <c r="L38" s="63" t="b">
        <v>0</v>
      </c>
      <c r="M38" s="6">
        <f>IF(L38,H38,0)</f>
        <v>0</v>
      </c>
      <c r="N38" s="6">
        <f>IF(L38,P38,0)</f>
        <v>0</v>
      </c>
      <c r="O38" s="166"/>
      <c r="P38" s="414"/>
      <c r="Q38" s="433"/>
      <c r="R38" s="71"/>
      <c r="S38" s="14"/>
      <c r="T38" s="17"/>
      <c r="U38" s="17"/>
      <c r="V38" s="17"/>
      <c r="W38" s="176"/>
      <c r="X38" s="1"/>
      <c r="Y38" s="1"/>
      <c r="Z38" s="1"/>
      <c r="AA38" s="585"/>
      <c r="AB38" s="585"/>
    </row>
    <row r="39" spans="1:28" ht="12.6" customHeight="1" x14ac:dyDescent="0.25">
      <c r="A39" s="506"/>
      <c r="B39" s="513"/>
      <c r="C39" s="5"/>
      <c r="D39" s="533"/>
      <c r="E39" s="534"/>
      <c r="F39" s="534"/>
      <c r="G39" s="535"/>
      <c r="H39" s="378"/>
      <c r="I39" s="380"/>
      <c r="J39" s="379"/>
      <c r="K39" s="16"/>
      <c r="L39" s="63" t="b">
        <v>0</v>
      </c>
      <c r="M39" s="6">
        <f>IF(L39,H39,0)</f>
        <v>0</v>
      </c>
      <c r="N39" s="6">
        <f>IF(L39,P39,0)</f>
        <v>0</v>
      </c>
      <c r="O39" s="166"/>
      <c r="P39" s="414">
        <v>0</v>
      </c>
      <c r="Q39" s="433"/>
      <c r="R39" s="71"/>
      <c r="S39" s="14"/>
      <c r="T39" s="17"/>
      <c r="U39" s="17"/>
      <c r="V39" s="17"/>
      <c r="W39" s="176"/>
      <c r="X39" s="1"/>
      <c r="Y39" s="1"/>
      <c r="Z39" s="1"/>
      <c r="AA39" s="585"/>
      <c r="AB39" s="585"/>
    </row>
    <row r="40" spans="1:28" ht="12.6" customHeight="1" x14ac:dyDescent="0.25">
      <c r="A40" s="506"/>
      <c r="B40" s="513"/>
      <c r="C40" s="5"/>
      <c r="D40" s="533"/>
      <c r="E40" s="534"/>
      <c r="F40" s="534"/>
      <c r="G40" s="535"/>
      <c r="H40" s="378"/>
      <c r="I40" s="380"/>
      <c r="J40" s="379"/>
      <c r="K40" s="16"/>
      <c r="L40" s="63" t="b">
        <v>0</v>
      </c>
      <c r="M40" s="6">
        <f>IF(L40,H40,0)</f>
        <v>0</v>
      </c>
      <c r="N40" s="6">
        <f>IF(L40,P40,0)</f>
        <v>0</v>
      </c>
      <c r="O40" s="166"/>
      <c r="P40" s="414">
        <v>0</v>
      </c>
      <c r="Q40" s="433"/>
      <c r="R40" s="71"/>
      <c r="S40" s="14"/>
      <c r="T40" s="17"/>
      <c r="U40" s="17"/>
      <c r="V40" s="17"/>
      <c r="W40" s="176"/>
      <c r="X40" s="1"/>
      <c r="Y40" s="1"/>
      <c r="Z40" s="1"/>
      <c r="AA40" s="585"/>
      <c r="AB40" s="585"/>
    </row>
    <row r="41" spans="1:28" ht="12.6" customHeight="1" x14ac:dyDescent="0.25">
      <c r="A41" s="506"/>
      <c r="B41" s="513"/>
      <c r="C41" s="5"/>
      <c r="D41" s="533"/>
      <c r="E41" s="534"/>
      <c r="F41" s="534"/>
      <c r="G41" s="535"/>
      <c r="H41" s="378"/>
      <c r="I41" s="380"/>
      <c r="J41" s="379"/>
      <c r="K41" s="16"/>
      <c r="L41" s="63" t="b">
        <v>0</v>
      </c>
      <c r="M41" s="6">
        <f>IF(L41,H41,0)</f>
        <v>0</v>
      </c>
      <c r="N41" s="6">
        <f>IF(L41,P41,0)</f>
        <v>0</v>
      </c>
      <c r="O41" s="166"/>
      <c r="P41" s="414">
        <v>0</v>
      </c>
      <c r="Q41" s="433"/>
      <c r="R41" s="71"/>
      <c r="S41" s="14"/>
      <c r="T41" s="17"/>
      <c r="U41" s="17"/>
      <c r="V41" s="17"/>
      <c r="W41" s="176"/>
      <c r="X41" s="1"/>
      <c r="Y41" s="1"/>
      <c r="Z41" s="1"/>
      <c r="AA41" s="585"/>
      <c r="AB41" s="585"/>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86"/>
      <c r="AB42" s="586"/>
    </row>
    <row r="43" spans="1:28" ht="12.75" customHeight="1" x14ac:dyDescent="0.25">
      <c r="A43" s="506"/>
      <c r="B43" s="514"/>
      <c r="C43" s="524" t="s">
        <v>24</v>
      </c>
      <c r="D43" s="524"/>
      <c r="E43" s="524"/>
      <c r="F43" s="524"/>
      <c r="G43" s="524"/>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37" t="s">
        <v>25</v>
      </c>
      <c r="E44" s="537"/>
      <c r="F44" s="537"/>
      <c r="G44" s="537"/>
      <c r="H44" s="537"/>
      <c r="I44" s="537"/>
      <c r="J44" s="537"/>
      <c r="K44" s="538"/>
      <c r="L44" s="21"/>
      <c r="M44" s="21"/>
      <c r="N44" s="21"/>
      <c r="O44" s="181"/>
      <c r="P44" s="413" t="s">
        <v>22</v>
      </c>
      <c r="Q44" s="435"/>
      <c r="R44" s="14"/>
      <c r="S44" s="14"/>
      <c r="T44" s="324" t="s">
        <v>23</v>
      </c>
      <c r="U44" s="325" t="s">
        <v>23</v>
      </c>
      <c r="V44" s="17"/>
      <c r="W44" s="176"/>
      <c r="X44" s="1"/>
      <c r="Y44" s="1"/>
      <c r="Z44" s="1"/>
      <c r="AA44" s="593" t="s">
        <v>6592</v>
      </c>
      <c r="AB44" s="593"/>
    </row>
    <row r="45" spans="1:28" ht="12.6" customHeight="1" x14ac:dyDescent="0.25">
      <c r="A45" s="506"/>
      <c r="B45" s="513"/>
      <c r="C45" s="447"/>
      <c r="D45" s="549" t="s">
        <v>4666</v>
      </c>
      <c r="E45" s="550"/>
      <c r="F45" s="550"/>
      <c r="G45" s="550"/>
      <c r="H45" s="550"/>
      <c r="I45" s="550"/>
      <c r="J45" s="550"/>
      <c r="K45" s="551"/>
      <c r="L45" s="66"/>
      <c r="M45" s="66"/>
      <c r="N45" s="66"/>
      <c r="O45" s="182"/>
      <c r="P45" s="418">
        <f>ROUND((SUM(N21,N30,N36,N43))*0.09, 0)</f>
        <v>0</v>
      </c>
      <c r="Q45" s="436"/>
      <c r="R45" s="8"/>
      <c r="S45" s="8"/>
      <c r="T45" s="8"/>
      <c r="U45" s="8"/>
      <c r="V45" s="8"/>
      <c r="W45" s="176"/>
      <c r="X45" s="1"/>
      <c r="Y45" s="1"/>
      <c r="Z45" s="1"/>
      <c r="AA45" s="594"/>
      <c r="AB45" s="594"/>
    </row>
    <row r="46" spans="1:28" ht="12.6" customHeight="1" x14ac:dyDescent="0.25">
      <c r="A46" s="506"/>
      <c r="B46" s="513"/>
      <c r="C46" s="447"/>
      <c r="D46" s="549" t="s">
        <v>4667</v>
      </c>
      <c r="E46" s="550"/>
      <c r="F46" s="550"/>
      <c r="G46" s="550"/>
      <c r="H46" s="550"/>
      <c r="I46" s="550"/>
      <c r="J46" s="550"/>
      <c r="K46" s="551"/>
      <c r="L46" s="383"/>
      <c r="M46" s="383"/>
      <c r="N46" s="383"/>
      <c r="O46" s="182"/>
      <c r="P46" s="418">
        <f>SUM(P47:P49)</f>
        <v>0</v>
      </c>
      <c r="Q46" s="436"/>
      <c r="R46" s="8"/>
      <c r="S46" s="8"/>
      <c r="T46" s="8"/>
      <c r="U46" s="8"/>
      <c r="V46" s="8"/>
      <c r="W46" s="176"/>
      <c r="X46" s="1"/>
      <c r="Y46" s="1"/>
      <c r="Z46" s="1"/>
      <c r="AA46" s="594"/>
      <c r="AB46" s="594"/>
    </row>
    <row r="47" spans="1:28" ht="12.6" customHeight="1" x14ac:dyDescent="0.25">
      <c r="A47" s="506"/>
      <c r="B47" s="513"/>
      <c r="C47" s="447"/>
      <c r="D47" s="587" t="s">
        <v>136</v>
      </c>
      <c r="E47" s="588"/>
      <c r="F47" s="588"/>
      <c r="G47" s="588"/>
      <c r="H47" s="588"/>
      <c r="I47" s="588"/>
      <c r="J47" s="588"/>
      <c r="K47" s="589"/>
      <c r="L47" s="73" t="b">
        <v>1</v>
      </c>
      <c r="M47" s="73"/>
      <c r="N47" s="73"/>
      <c r="O47" s="182"/>
      <c r="P47" s="415">
        <v>0</v>
      </c>
      <c r="Q47" s="434"/>
      <c r="R47" s="8"/>
      <c r="S47" s="8"/>
      <c r="T47" s="8"/>
      <c r="U47" s="8"/>
      <c r="V47" s="8"/>
      <c r="W47" s="176"/>
      <c r="X47" s="1"/>
      <c r="Y47" s="1"/>
      <c r="Z47" s="1"/>
      <c r="AA47" s="585"/>
      <c r="AB47" s="585"/>
    </row>
    <row r="48" spans="1:28" ht="12.6" customHeight="1" x14ac:dyDescent="0.25">
      <c r="A48" s="506"/>
      <c r="B48" s="513"/>
      <c r="C48" s="447"/>
      <c r="D48" s="587" t="s">
        <v>134</v>
      </c>
      <c r="E48" s="588"/>
      <c r="F48" s="588"/>
      <c r="G48" s="588"/>
      <c r="H48" s="588"/>
      <c r="I48" s="588"/>
      <c r="J48" s="588"/>
      <c r="K48" s="589"/>
      <c r="L48" s="73"/>
      <c r="M48" s="73"/>
      <c r="N48" s="73"/>
      <c r="O48" s="182"/>
      <c r="P48" s="415">
        <v>0</v>
      </c>
      <c r="Q48" s="158"/>
      <c r="R48" s="8"/>
      <c r="S48" s="8"/>
      <c r="T48" s="8"/>
      <c r="U48" s="8"/>
      <c r="V48" s="8"/>
      <c r="W48" s="176"/>
      <c r="X48" s="1"/>
      <c r="Y48" s="1"/>
      <c r="Z48" s="1"/>
      <c r="AA48" s="585"/>
      <c r="AB48" s="585"/>
    </row>
    <row r="49" spans="1:28" ht="12.6" customHeight="1" x14ac:dyDescent="0.25">
      <c r="A49" s="506"/>
      <c r="B49" s="513"/>
      <c r="C49" s="447"/>
      <c r="D49" s="587" t="s">
        <v>137</v>
      </c>
      <c r="E49" s="588"/>
      <c r="F49" s="588"/>
      <c r="G49" s="588"/>
      <c r="H49" s="588"/>
      <c r="I49" s="588"/>
      <c r="J49" s="588"/>
      <c r="K49" s="589"/>
      <c r="L49" s="67" t="b">
        <v>1</v>
      </c>
      <c r="M49" s="67"/>
      <c r="N49" s="67"/>
      <c r="O49" s="182"/>
      <c r="P49" s="415">
        <v>0</v>
      </c>
      <c r="Q49" s="433"/>
      <c r="R49" s="8"/>
      <c r="S49" s="8"/>
      <c r="T49" s="8"/>
      <c r="U49" s="8"/>
      <c r="V49" s="8"/>
      <c r="W49" s="176"/>
      <c r="X49" s="1"/>
      <c r="Y49" s="1"/>
      <c r="Z49" s="1"/>
      <c r="AA49" s="585"/>
      <c r="AB49" s="585"/>
    </row>
    <row r="50" spans="1:28" ht="18" hidden="1" customHeight="1" x14ac:dyDescent="0.25">
      <c r="A50" s="506"/>
      <c r="B50" s="513"/>
      <c r="C50" s="447"/>
      <c r="D50" s="590" t="s">
        <v>4100</v>
      </c>
      <c r="E50" s="591"/>
      <c r="F50" s="591"/>
      <c r="G50" s="591"/>
      <c r="H50" s="591"/>
      <c r="I50" s="591"/>
      <c r="J50" s="591"/>
      <c r="K50" s="592"/>
      <c r="L50" s="67"/>
      <c r="M50" s="67"/>
      <c r="N50" s="67"/>
      <c r="O50" s="182"/>
      <c r="P50" s="419"/>
      <c r="Q50" s="433"/>
      <c r="R50" s="8"/>
      <c r="S50" s="8"/>
      <c r="T50" s="8"/>
      <c r="U50" s="8"/>
      <c r="V50" s="8"/>
      <c r="W50" s="176"/>
      <c r="X50" s="1"/>
      <c r="Y50" s="1"/>
      <c r="Z50" s="1"/>
      <c r="AA50" s="411"/>
      <c r="AB50" s="412"/>
    </row>
    <row r="51" spans="1:28" ht="18" customHeight="1" x14ac:dyDescent="0.25">
      <c r="A51" s="506"/>
      <c r="B51" s="513"/>
      <c r="C51" s="543" t="s">
        <v>6595</v>
      </c>
      <c r="D51" s="544"/>
      <c r="E51" s="544"/>
      <c r="F51" s="544"/>
      <c r="G51" s="544"/>
      <c r="H51" s="544"/>
      <c r="I51" s="544"/>
      <c r="J51" s="544"/>
      <c r="K51" s="545"/>
      <c r="L51" s="67"/>
      <c r="M51" s="67"/>
      <c r="N51" s="67"/>
      <c r="O51" s="182"/>
      <c r="P51" s="520"/>
      <c r="Q51" s="433"/>
      <c r="R51" s="8"/>
      <c r="S51" s="8"/>
      <c r="T51" s="8"/>
      <c r="U51" s="8"/>
      <c r="V51" s="8"/>
      <c r="W51" s="176"/>
      <c r="X51" s="1"/>
      <c r="Y51" s="1"/>
      <c r="Z51" s="1"/>
      <c r="AA51" s="595"/>
      <c r="AB51" s="596"/>
    </row>
    <row r="52" spans="1:28" ht="8.1" customHeight="1" x14ac:dyDescent="0.25">
      <c r="A52" s="506"/>
      <c r="B52" s="513"/>
      <c r="C52" s="546"/>
      <c r="D52" s="547"/>
      <c r="E52" s="547"/>
      <c r="F52" s="547"/>
      <c r="G52" s="547"/>
      <c r="H52" s="547"/>
      <c r="I52" s="547"/>
      <c r="J52" s="547"/>
      <c r="K52" s="548"/>
      <c r="L52" s="5"/>
      <c r="M52" s="5"/>
      <c r="N52" s="5"/>
      <c r="O52" s="166"/>
      <c r="P52" s="420"/>
      <c r="Q52" s="433"/>
      <c r="R52" s="8"/>
      <c r="S52" s="8"/>
      <c r="T52" s="8"/>
      <c r="U52" s="8"/>
      <c r="V52" s="8"/>
      <c r="W52" s="176"/>
      <c r="X52" s="1"/>
      <c r="Y52" s="1"/>
      <c r="Z52" s="1"/>
      <c r="AA52" s="586"/>
      <c r="AB52" s="586"/>
    </row>
    <row r="53" spans="1:28" ht="12.75" customHeight="1" x14ac:dyDescent="0.25">
      <c r="A53" s="20"/>
      <c r="B53" s="514"/>
      <c r="C53" s="553" t="s">
        <v>24</v>
      </c>
      <c r="D53" s="553"/>
      <c r="E53" s="553"/>
      <c r="F53" s="553"/>
      <c r="G53" s="553"/>
      <c r="H53" s="263"/>
      <c r="I53" s="263"/>
      <c r="J53" s="259"/>
      <c r="K53" s="259"/>
      <c r="L53" s="259"/>
      <c r="M53" s="259"/>
      <c r="N53" s="259"/>
      <c r="O53" s="259"/>
      <c r="P53" s="261">
        <f>SUM(P45:P46)</f>
        <v>0</v>
      </c>
      <c r="Q53" s="433"/>
      <c r="R53" s="264"/>
      <c r="S53" s="264"/>
      <c r="T53" s="264"/>
      <c r="U53" s="264"/>
      <c r="V53" s="264"/>
      <c r="W53" s="175"/>
      <c r="X53" s="1"/>
      <c r="Y53" s="1"/>
      <c r="Z53" s="1"/>
      <c r="AA53" s="475"/>
      <c r="AB53" s="476"/>
    </row>
    <row r="54" spans="1:28" ht="29.25" customHeight="1" x14ac:dyDescent="0.25">
      <c r="A54" s="506"/>
      <c r="B54" s="513"/>
      <c r="C54" s="391">
        <v>6</v>
      </c>
      <c r="D54" s="390" t="s">
        <v>38</v>
      </c>
      <c r="E54" s="298"/>
      <c r="F54" s="298"/>
      <c r="G54" s="298"/>
      <c r="H54" s="298"/>
      <c r="I54" s="299" t="s">
        <v>132</v>
      </c>
      <c r="J54" s="299" t="s">
        <v>47</v>
      </c>
      <c r="K54" s="301"/>
      <c r="L54" s="391"/>
      <c r="M54" s="391"/>
      <c r="N54" s="391"/>
      <c r="O54" s="392"/>
      <c r="P54" s="413" t="s">
        <v>22</v>
      </c>
      <c r="Q54" s="433"/>
      <c r="R54" s="477"/>
      <c r="S54" s="477"/>
      <c r="T54" s="477"/>
      <c r="U54" s="477"/>
      <c r="V54" s="477"/>
      <c r="W54" s="176"/>
      <c r="X54" s="1"/>
      <c r="Y54" s="1"/>
      <c r="Z54" s="1"/>
      <c r="AA54" s="593" t="s">
        <v>6591</v>
      </c>
      <c r="AB54" s="593"/>
    </row>
    <row r="55" spans="1:28" ht="12.6" customHeight="1" x14ac:dyDescent="0.25">
      <c r="A55" s="506"/>
      <c r="B55" s="513"/>
      <c r="C55" s="5"/>
      <c r="D55" s="533"/>
      <c r="E55" s="534"/>
      <c r="F55" s="534"/>
      <c r="G55" s="535"/>
      <c r="H55" s="5"/>
      <c r="I55" s="380"/>
      <c r="J55" s="379"/>
      <c r="K55" s="16"/>
      <c r="L55" s="6"/>
      <c r="M55" s="6"/>
      <c r="N55" s="6"/>
      <c r="O55" s="178"/>
      <c r="P55" s="414">
        <v>0</v>
      </c>
      <c r="Q55" s="434"/>
      <c r="R55" s="8"/>
      <c r="S55" s="8"/>
      <c r="T55" s="8"/>
      <c r="U55" s="8"/>
      <c r="V55" s="8"/>
      <c r="W55" s="176"/>
      <c r="X55" s="1"/>
      <c r="Y55" s="1"/>
      <c r="Z55" s="1"/>
      <c r="AA55" s="585"/>
      <c r="AB55" s="585"/>
    </row>
    <row r="56" spans="1:28" ht="12.6" customHeight="1" x14ac:dyDescent="0.25">
      <c r="A56" s="506"/>
      <c r="B56" s="513"/>
      <c r="C56" s="5"/>
      <c r="D56" s="533"/>
      <c r="E56" s="534"/>
      <c r="F56" s="534"/>
      <c r="G56" s="535"/>
      <c r="H56" s="5"/>
      <c r="I56" s="380"/>
      <c r="J56" s="379"/>
      <c r="K56" s="16"/>
      <c r="L56" s="6" t="b">
        <v>0</v>
      </c>
      <c r="M56" s="6"/>
      <c r="N56" s="6"/>
      <c r="O56" s="178"/>
      <c r="P56" s="414">
        <v>0</v>
      </c>
      <c r="Q56" s="435"/>
      <c r="R56" s="8"/>
      <c r="S56" s="8"/>
      <c r="T56" s="8" t="s">
        <v>23</v>
      </c>
      <c r="U56" s="8"/>
      <c r="V56" s="8"/>
      <c r="W56" s="176"/>
      <c r="X56" s="1"/>
      <c r="Y56" s="1"/>
      <c r="Z56" s="1"/>
      <c r="AA56" s="585"/>
      <c r="AB56" s="585"/>
    </row>
    <row r="57" spans="1:28" ht="12.6" customHeight="1" x14ac:dyDescent="0.25">
      <c r="A57" s="506"/>
      <c r="B57" s="513"/>
      <c r="C57" s="5"/>
      <c r="D57" s="533"/>
      <c r="E57" s="534"/>
      <c r="F57" s="534"/>
      <c r="G57" s="535"/>
      <c r="H57" s="5"/>
      <c r="I57" s="380"/>
      <c r="J57" s="379"/>
      <c r="K57" s="16"/>
      <c r="L57" s="6"/>
      <c r="M57" s="6"/>
      <c r="N57" s="6"/>
      <c r="O57" s="178"/>
      <c r="P57" s="414">
        <v>0</v>
      </c>
      <c r="Q57" s="433"/>
      <c r="R57" s="8"/>
      <c r="S57" s="8"/>
      <c r="T57" s="8"/>
      <c r="U57" s="8"/>
      <c r="V57" s="8"/>
      <c r="W57" s="176"/>
      <c r="X57" s="1"/>
      <c r="Y57" s="1"/>
      <c r="Z57" s="1"/>
      <c r="AA57" s="585"/>
      <c r="AB57" s="585"/>
    </row>
    <row r="58" spans="1:28" ht="12.6" customHeight="1" x14ac:dyDescent="0.25">
      <c r="A58" s="506"/>
      <c r="B58" s="513"/>
      <c r="C58" s="5"/>
      <c r="D58" s="533"/>
      <c r="E58" s="534"/>
      <c r="F58" s="534"/>
      <c r="G58" s="535"/>
      <c r="H58" s="5"/>
      <c r="I58" s="380"/>
      <c r="J58" s="379"/>
      <c r="K58" s="16"/>
      <c r="L58" s="6"/>
      <c r="M58" s="6"/>
      <c r="N58" s="6"/>
      <c r="O58" s="178"/>
      <c r="P58" s="414">
        <v>0</v>
      </c>
      <c r="Q58" s="433"/>
      <c r="R58" s="8"/>
      <c r="S58" s="8"/>
      <c r="T58" s="8"/>
      <c r="U58" s="8"/>
      <c r="V58" s="8"/>
      <c r="W58" s="176"/>
      <c r="X58" s="1"/>
      <c r="Y58" s="1"/>
      <c r="Z58" s="1"/>
      <c r="AA58" s="585"/>
      <c r="AB58" s="585"/>
    </row>
    <row r="59" spans="1:28" ht="12.6" customHeight="1" x14ac:dyDescent="0.25">
      <c r="A59" s="506"/>
      <c r="B59" s="513"/>
      <c r="C59" s="5"/>
      <c r="D59" s="533"/>
      <c r="E59" s="534"/>
      <c r="F59" s="534"/>
      <c r="G59" s="535"/>
      <c r="H59" s="5"/>
      <c r="I59" s="380"/>
      <c r="J59" s="379"/>
      <c r="K59" s="16"/>
      <c r="L59" s="6"/>
      <c r="M59" s="6"/>
      <c r="N59" s="6"/>
      <c r="O59" s="178"/>
      <c r="P59" s="414">
        <v>0</v>
      </c>
      <c r="Q59" s="433"/>
      <c r="R59" s="8"/>
      <c r="S59" s="8"/>
      <c r="T59" s="8" t="s">
        <v>23</v>
      </c>
      <c r="U59" s="8"/>
      <c r="V59" s="8"/>
      <c r="W59" s="176"/>
      <c r="X59" s="1"/>
      <c r="Y59" s="1"/>
      <c r="Z59" s="1"/>
      <c r="AA59" s="585"/>
      <c r="AB59" s="585"/>
    </row>
    <row r="60" spans="1:28" ht="12.6" customHeight="1" x14ac:dyDescent="0.25">
      <c r="A60" s="506"/>
      <c r="B60" s="513"/>
      <c r="C60" s="5"/>
      <c r="D60" s="533"/>
      <c r="E60" s="534"/>
      <c r="F60" s="534"/>
      <c r="G60" s="535"/>
      <c r="H60" s="5"/>
      <c r="I60" s="380"/>
      <c r="J60" s="379"/>
      <c r="K60" s="16"/>
      <c r="L60" s="6"/>
      <c r="M60" s="6"/>
      <c r="N60" s="6"/>
      <c r="O60" s="178"/>
      <c r="P60" s="414">
        <v>0</v>
      </c>
      <c r="Q60" s="433"/>
      <c r="R60" s="8"/>
      <c r="S60" s="8"/>
      <c r="T60" s="8" t="s">
        <v>23</v>
      </c>
      <c r="U60" s="8"/>
      <c r="V60" s="8"/>
      <c r="W60" s="176"/>
      <c r="X60" s="1"/>
      <c r="Y60" s="1"/>
      <c r="Z60" s="1"/>
      <c r="AA60" s="585"/>
      <c r="AB60" s="585"/>
    </row>
    <row r="61" spans="1:28" ht="8.1" customHeight="1" x14ac:dyDescent="0.25">
      <c r="A61" s="506"/>
      <c r="B61" s="513"/>
      <c r="C61" s="466"/>
      <c r="D61" s="478"/>
      <c r="E61" s="466"/>
      <c r="F61" s="466"/>
      <c r="G61" s="466"/>
      <c r="H61" s="466"/>
      <c r="I61" s="466"/>
      <c r="J61" s="466"/>
      <c r="K61" s="479"/>
      <c r="L61" s="5"/>
      <c r="M61" s="5"/>
      <c r="N61" s="5"/>
      <c r="O61" s="166"/>
      <c r="P61" s="421"/>
      <c r="Q61" s="438"/>
      <c r="R61" s="8"/>
      <c r="S61" s="8"/>
      <c r="T61" s="8"/>
      <c r="U61" s="8"/>
      <c r="V61" s="8"/>
      <c r="W61" s="176"/>
      <c r="X61" s="1"/>
      <c r="Y61" s="1"/>
      <c r="Z61" s="1"/>
      <c r="AA61" s="586"/>
      <c r="AB61" s="586"/>
    </row>
    <row r="62" spans="1:28" ht="12.75" customHeight="1" x14ac:dyDescent="0.25">
      <c r="A62" s="20"/>
      <c r="B62" s="514"/>
      <c r="C62" s="524" t="s">
        <v>24</v>
      </c>
      <c r="D62" s="524"/>
      <c r="E62" s="524"/>
      <c r="F62" s="524"/>
      <c r="G62" s="524"/>
      <c r="H62" s="387"/>
      <c r="I62" s="387"/>
      <c r="J62" s="393"/>
      <c r="K62" s="393"/>
      <c r="L62" s="183"/>
      <c r="M62" s="183"/>
      <c r="N62" s="183"/>
      <c r="O62" s="183"/>
      <c r="P62" s="394">
        <f>SUM(P55:P60)</f>
        <v>0</v>
      </c>
      <c r="Q62" s="437"/>
      <c r="R62" s="29"/>
      <c r="S62" s="29"/>
      <c r="T62" s="29"/>
      <c r="U62" s="29"/>
      <c r="V62" s="29"/>
      <c r="W62" s="175"/>
      <c r="X62" s="1"/>
      <c r="Y62" s="1"/>
      <c r="Z62" s="1"/>
      <c r="AA62" s="409"/>
      <c r="AB62" s="480"/>
    </row>
    <row r="63" spans="1:28" ht="29.25" customHeight="1" x14ac:dyDescent="0.25">
      <c r="A63" s="508"/>
      <c r="B63" s="516"/>
      <c r="C63" s="391">
        <v>7</v>
      </c>
      <c r="D63" s="390" t="s">
        <v>37</v>
      </c>
      <c r="E63" s="298"/>
      <c r="F63" s="298"/>
      <c r="G63" s="298"/>
      <c r="H63" s="395"/>
      <c r="I63" s="395"/>
      <c r="J63" s="395"/>
      <c r="K63" s="396"/>
      <c r="L63" s="5"/>
      <c r="M63" s="5"/>
      <c r="N63" s="5"/>
      <c r="O63" s="178"/>
      <c r="P63" s="413" t="s">
        <v>22</v>
      </c>
      <c r="Q63" s="158"/>
      <c r="R63" s="8"/>
      <c r="S63" s="8"/>
      <c r="T63" s="8"/>
      <c r="U63" s="8"/>
      <c r="V63" s="8"/>
      <c r="W63" s="176"/>
      <c r="X63" s="1"/>
      <c r="Y63" s="1"/>
      <c r="Z63" s="1"/>
      <c r="AA63" s="593" t="s">
        <v>6591</v>
      </c>
      <c r="AB63" s="593"/>
    </row>
    <row r="64" spans="1:28" ht="12.6" customHeight="1" x14ac:dyDescent="0.25">
      <c r="A64" s="508"/>
      <c r="B64" s="516"/>
      <c r="C64" s="5"/>
      <c r="D64" s="527"/>
      <c r="E64" s="528"/>
      <c r="F64" s="528"/>
      <c r="G64" s="528"/>
      <c r="H64" s="529"/>
      <c r="I64" s="529"/>
      <c r="J64" s="530"/>
      <c r="K64" s="23"/>
      <c r="L64" s="5"/>
      <c r="M64" s="5"/>
      <c r="N64" s="5"/>
      <c r="O64" s="178"/>
      <c r="P64" s="414">
        <v>0</v>
      </c>
      <c r="Q64" s="433"/>
      <c r="R64" s="8"/>
      <c r="S64" s="8"/>
      <c r="T64" s="8"/>
      <c r="U64" s="8"/>
      <c r="V64" s="8"/>
      <c r="W64" s="176"/>
      <c r="X64" s="1"/>
      <c r="Y64" s="1"/>
      <c r="Z64" s="1"/>
      <c r="AA64" s="597"/>
      <c r="AB64" s="597"/>
    </row>
    <row r="65" spans="1:28" ht="12.6" customHeight="1" x14ac:dyDescent="0.25">
      <c r="A65" s="508"/>
      <c r="B65" s="516"/>
      <c r="C65" s="5"/>
      <c r="D65" s="527"/>
      <c r="E65" s="528"/>
      <c r="F65" s="528"/>
      <c r="G65" s="528"/>
      <c r="H65" s="529"/>
      <c r="I65" s="529"/>
      <c r="J65" s="530"/>
      <c r="K65" s="23"/>
      <c r="L65" s="5"/>
      <c r="M65" s="5"/>
      <c r="N65" s="5"/>
      <c r="O65" s="178"/>
      <c r="P65" s="414">
        <v>0</v>
      </c>
      <c r="Q65" s="433"/>
      <c r="R65" s="8"/>
      <c r="S65" s="8"/>
      <c r="T65" s="8"/>
      <c r="U65" s="8"/>
      <c r="V65" s="8"/>
      <c r="W65" s="176"/>
      <c r="X65" s="1"/>
      <c r="Y65" s="1"/>
      <c r="Z65" s="1"/>
      <c r="AA65" s="597"/>
      <c r="AB65" s="597"/>
    </row>
    <row r="66" spans="1:28" ht="12.6" customHeight="1" x14ac:dyDescent="0.25">
      <c r="A66" s="508"/>
      <c r="B66" s="516"/>
      <c r="C66" s="5"/>
      <c r="D66" s="527"/>
      <c r="E66" s="528"/>
      <c r="F66" s="528"/>
      <c r="G66" s="528"/>
      <c r="H66" s="529"/>
      <c r="I66" s="529"/>
      <c r="J66" s="530"/>
      <c r="K66" s="23"/>
      <c r="L66" s="5"/>
      <c r="M66" s="5"/>
      <c r="N66" s="5"/>
      <c r="O66" s="178"/>
      <c r="P66" s="414">
        <v>0</v>
      </c>
      <c r="Q66" s="433"/>
      <c r="R66" s="8"/>
      <c r="S66" s="8"/>
      <c r="T66" s="8" t="s">
        <v>26</v>
      </c>
      <c r="U66" s="8"/>
      <c r="V66" s="8"/>
      <c r="W66" s="176"/>
      <c r="X66" s="1"/>
      <c r="Y66" s="1"/>
      <c r="Z66" s="1"/>
      <c r="AA66" s="597"/>
      <c r="AB66" s="597"/>
    </row>
    <row r="67" spans="1:28" ht="12.6" customHeight="1" x14ac:dyDescent="0.25">
      <c r="A67" s="508"/>
      <c r="B67" s="516"/>
      <c r="C67" s="5"/>
      <c r="D67" s="527"/>
      <c r="E67" s="528"/>
      <c r="F67" s="528"/>
      <c r="G67" s="528"/>
      <c r="H67" s="529"/>
      <c r="I67" s="529"/>
      <c r="J67" s="530"/>
      <c r="K67" s="23"/>
      <c r="L67" s="5"/>
      <c r="M67" s="5"/>
      <c r="N67" s="5"/>
      <c r="O67" s="178"/>
      <c r="P67" s="414">
        <v>0</v>
      </c>
      <c r="Q67" s="433"/>
      <c r="R67" s="8"/>
      <c r="S67" s="8"/>
      <c r="T67" s="8" t="s">
        <v>23</v>
      </c>
      <c r="U67" s="8"/>
      <c r="V67" s="8"/>
      <c r="W67" s="176"/>
      <c r="X67" s="1"/>
      <c r="Y67" s="1"/>
      <c r="Z67" s="1"/>
      <c r="AA67" s="597"/>
      <c r="AB67" s="597"/>
    </row>
    <row r="68" spans="1:28" ht="9.9499999999999993" customHeight="1" x14ac:dyDescent="0.25">
      <c r="A68" s="506"/>
      <c r="B68" s="513"/>
      <c r="C68" s="466"/>
      <c r="D68" s="536"/>
      <c r="E68" s="536"/>
      <c r="F68" s="536"/>
      <c r="G68" s="466"/>
      <c r="H68" s="466"/>
      <c r="I68" s="466"/>
      <c r="J68" s="466"/>
      <c r="K68" s="479"/>
      <c r="L68" s="5"/>
      <c r="M68" s="5"/>
      <c r="N68" s="5"/>
      <c r="O68" s="166"/>
      <c r="P68" s="481"/>
      <c r="Q68" s="439"/>
      <c r="R68" s="8"/>
      <c r="S68" s="8"/>
      <c r="T68" s="8"/>
      <c r="U68" s="8"/>
      <c r="V68" s="8"/>
      <c r="W68" s="176"/>
      <c r="X68" s="1"/>
      <c r="Y68" s="1"/>
      <c r="Z68" s="1"/>
      <c r="AA68" s="586"/>
      <c r="AB68" s="586"/>
    </row>
    <row r="69" spans="1:28" ht="12.75" customHeight="1" x14ac:dyDescent="0.25">
      <c r="A69" s="20"/>
      <c r="B69" s="514"/>
      <c r="C69" s="524" t="s">
        <v>24</v>
      </c>
      <c r="D69" s="524"/>
      <c r="E69" s="524"/>
      <c r="F69" s="524"/>
      <c r="G69" s="524"/>
      <c r="H69" s="387"/>
      <c r="I69" s="387"/>
      <c r="J69" s="393"/>
      <c r="K69" s="393"/>
      <c r="L69" s="183"/>
      <c r="M69" s="183"/>
      <c r="N69" s="183"/>
      <c r="O69" s="183"/>
      <c r="P69" s="394">
        <f>SUM(P64:P67)</f>
        <v>0</v>
      </c>
      <c r="Q69" s="437"/>
      <c r="R69" s="29"/>
      <c r="S69" s="29"/>
      <c r="T69" s="29"/>
      <c r="U69" s="29"/>
      <c r="V69" s="29"/>
      <c r="W69" s="175"/>
      <c r="X69" s="1"/>
      <c r="Y69" s="1"/>
      <c r="Z69" s="1"/>
      <c r="AA69" s="409"/>
      <c r="AB69" s="480"/>
    </row>
    <row r="70" spans="1:28" ht="30" customHeight="1" x14ac:dyDescent="0.25">
      <c r="A70" s="506"/>
      <c r="B70" s="513"/>
      <c r="C70" s="391">
        <v>8</v>
      </c>
      <c r="D70" s="390" t="s">
        <v>36</v>
      </c>
      <c r="E70" s="298"/>
      <c r="F70" s="298"/>
      <c r="G70" s="298"/>
      <c r="H70" s="298"/>
      <c r="I70" s="298"/>
      <c r="J70" s="298"/>
      <c r="K70" s="396"/>
      <c r="L70" s="5"/>
      <c r="M70" s="5"/>
      <c r="N70" s="5"/>
      <c r="O70" s="178"/>
      <c r="P70" s="413" t="s">
        <v>22</v>
      </c>
      <c r="Q70" s="158"/>
      <c r="R70" s="8"/>
      <c r="S70" s="8"/>
      <c r="T70" s="8"/>
      <c r="U70" s="8"/>
      <c r="V70" s="8"/>
      <c r="W70" s="176"/>
      <c r="X70" s="1"/>
      <c r="Y70" s="1"/>
      <c r="Z70" s="1"/>
      <c r="AA70" s="593" t="s">
        <v>6592</v>
      </c>
      <c r="AB70" s="593"/>
    </row>
    <row r="71" spans="1:28" ht="12.6" customHeight="1" x14ac:dyDescent="0.25">
      <c r="A71" s="506"/>
      <c r="B71" s="513"/>
      <c r="C71" s="5"/>
      <c r="D71" s="525"/>
      <c r="E71" s="526"/>
      <c r="F71" s="526"/>
      <c r="G71" s="526"/>
      <c r="H71" s="526"/>
      <c r="I71" s="526"/>
      <c r="J71" s="526"/>
      <c r="K71" s="23"/>
      <c r="L71" s="5"/>
      <c r="M71" s="5"/>
      <c r="N71" s="5"/>
      <c r="O71" s="178"/>
      <c r="P71" s="414">
        <v>0</v>
      </c>
      <c r="Q71" s="433"/>
      <c r="R71" s="8"/>
      <c r="S71" s="8"/>
      <c r="T71" s="8"/>
      <c r="U71" s="8"/>
      <c r="V71" s="8"/>
      <c r="W71" s="176"/>
      <c r="X71" s="1"/>
      <c r="Y71" s="1"/>
      <c r="Z71" s="1"/>
      <c r="AA71" s="597"/>
      <c r="AB71" s="597"/>
    </row>
    <row r="72" spans="1:28" ht="12.6" customHeight="1" x14ac:dyDescent="0.25">
      <c r="A72" s="506"/>
      <c r="B72" s="513"/>
      <c r="C72" s="5"/>
      <c r="D72" s="525"/>
      <c r="E72" s="526"/>
      <c r="F72" s="526"/>
      <c r="G72" s="526"/>
      <c r="H72" s="526"/>
      <c r="I72" s="526"/>
      <c r="J72" s="526"/>
      <c r="K72" s="23"/>
      <c r="L72" s="5"/>
      <c r="M72" s="5"/>
      <c r="N72" s="5"/>
      <c r="O72" s="178"/>
      <c r="P72" s="414">
        <v>0</v>
      </c>
      <c r="Q72" s="433"/>
      <c r="R72" s="8"/>
      <c r="S72" s="8"/>
      <c r="T72" s="8"/>
      <c r="U72" s="8"/>
      <c r="V72" s="8"/>
      <c r="W72" s="176"/>
      <c r="X72" s="1"/>
      <c r="Y72" s="1"/>
      <c r="Z72" s="1"/>
      <c r="AA72" s="597"/>
      <c r="AB72" s="597"/>
    </row>
    <row r="73" spans="1:28" ht="12.6" customHeight="1" x14ac:dyDescent="0.25">
      <c r="A73" s="506"/>
      <c r="B73" s="513"/>
      <c r="C73" s="5"/>
      <c r="D73" s="525"/>
      <c r="E73" s="526"/>
      <c r="F73" s="526"/>
      <c r="G73" s="526"/>
      <c r="H73" s="526"/>
      <c r="I73" s="526"/>
      <c r="J73" s="526"/>
      <c r="K73" s="23"/>
      <c r="L73" s="5"/>
      <c r="M73" s="5"/>
      <c r="N73" s="5"/>
      <c r="O73" s="178"/>
      <c r="P73" s="414">
        <v>0</v>
      </c>
      <c r="Q73" s="433"/>
      <c r="R73" s="8"/>
      <c r="S73" s="8"/>
      <c r="T73" s="8"/>
      <c r="U73" s="8"/>
      <c r="V73" s="8"/>
      <c r="W73" s="176"/>
      <c r="X73" s="1"/>
      <c r="Y73" s="1"/>
      <c r="Z73" s="1"/>
      <c r="AA73" s="597"/>
      <c r="AB73" s="597"/>
    </row>
    <row r="74" spans="1:28" ht="12.6" customHeight="1" x14ac:dyDescent="0.25">
      <c r="A74" s="506"/>
      <c r="B74" s="513"/>
      <c r="C74" s="5"/>
      <c r="D74" s="525"/>
      <c r="E74" s="526"/>
      <c r="F74" s="526"/>
      <c r="G74" s="526"/>
      <c r="H74" s="526"/>
      <c r="I74" s="526"/>
      <c r="J74" s="526"/>
      <c r="K74" s="23"/>
      <c r="L74" s="5"/>
      <c r="M74" s="5"/>
      <c r="N74" s="5"/>
      <c r="O74" s="178"/>
      <c r="P74" s="414">
        <v>0</v>
      </c>
      <c r="Q74" s="433"/>
      <c r="R74" s="8"/>
      <c r="S74" s="8"/>
      <c r="T74" s="8"/>
      <c r="U74" s="8"/>
      <c r="V74" s="8"/>
      <c r="W74" s="176"/>
      <c r="X74" s="1"/>
      <c r="Y74" s="1"/>
      <c r="Z74" s="1"/>
      <c r="AA74" s="597"/>
      <c r="AB74" s="597"/>
    </row>
    <row r="75" spans="1:28" ht="12.75" customHeight="1" x14ac:dyDescent="0.25">
      <c r="A75" s="506"/>
      <c r="B75" s="513"/>
      <c r="C75" s="466"/>
      <c r="D75" s="466"/>
      <c r="E75" s="466"/>
      <c r="F75" s="466"/>
      <c r="G75" s="466"/>
      <c r="H75" s="466"/>
      <c r="I75" s="466"/>
      <c r="J75" s="466"/>
      <c r="K75" s="479"/>
      <c r="L75" s="5"/>
      <c r="M75" s="5"/>
      <c r="N75" s="5"/>
      <c r="O75" s="166"/>
      <c r="P75" s="482"/>
      <c r="Q75" s="429"/>
      <c r="R75" s="8"/>
      <c r="S75" s="8"/>
      <c r="T75" s="8"/>
      <c r="U75" s="8"/>
      <c r="V75" s="8"/>
      <c r="W75" s="176"/>
      <c r="X75" s="1"/>
      <c r="Y75" s="1"/>
      <c r="Z75" s="1"/>
      <c r="AA75" s="586"/>
      <c r="AB75" s="586"/>
    </row>
    <row r="76" spans="1:28" ht="12.75" customHeight="1" x14ac:dyDescent="0.25">
      <c r="A76" s="20"/>
      <c r="B76" s="514"/>
      <c r="C76" s="524" t="s">
        <v>24</v>
      </c>
      <c r="D76" s="524"/>
      <c r="E76" s="524"/>
      <c r="F76" s="524"/>
      <c r="G76" s="524"/>
      <c r="H76" s="387"/>
      <c r="I76" s="387"/>
      <c r="J76" s="393"/>
      <c r="K76" s="393"/>
      <c r="L76" s="183"/>
      <c r="M76" s="183"/>
      <c r="N76" s="183"/>
      <c r="O76" s="183"/>
      <c r="P76" s="394">
        <f>SUM(P71:P74)</f>
        <v>0</v>
      </c>
      <c r="Q76" s="437"/>
      <c r="R76" s="29"/>
      <c r="S76" s="29"/>
      <c r="T76" s="29"/>
      <c r="U76" s="29"/>
      <c r="V76" s="29"/>
      <c r="W76" s="175"/>
      <c r="X76" s="1"/>
      <c r="Y76" s="1"/>
      <c r="Z76" s="1"/>
      <c r="AA76" s="409"/>
      <c r="AB76" s="480"/>
    </row>
    <row r="77" spans="1:28" ht="30" customHeight="1" x14ac:dyDescent="0.25">
      <c r="A77" s="506"/>
      <c r="B77" s="513"/>
      <c r="C77" s="391">
        <v>9</v>
      </c>
      <c r="D77" s="397" t="s">
        <v>28</v>
      </c>
      <c r="E77" s="398"/>
      <c r="F77" s="398"/>
      <c r="G77" s="398"/>
      <c r="H77" s="395"/>
      <c r="I77" s="399"/>
      <c r="J77" s="400"/>
      <c r="K77" s="396"/>
      <c r="L77" s="5"/>
      <c r="M77" s="5"/>
      <c r="N77" s="5"/>
      <c r="O77" s="178"/>
      <c r="P77" s="413" t="s">
        <v>22</v>
      </c>
      <c r="Q77" s="158"/>
      <c r="R77" s="8"/>
      <c r="S77" s="8"/>
      <c r="T77" s="8"/>
      <c r="U77" s="8"/>
      <c r="V77" s="8"/>
      <c r="W77" s="176"/>
      <c r="X77" s="1"/>
      <c r="Y77" s="1"/>
      <c r="Z77" s="1"/>
      <c r="AA77" s="593" t="s">
        <v>6591</v>
      </c>
      <c r="AB77" s="593"/>
    </row>
    <row r="78" spans="1:28" s="152" customFormat="1" ht="12.6" customHeight="1" x14ac:dyDescent="0.25">
      <c r="A78" s="509"/>
      <c r="B78" s="517"/>
      <c r="C78" s="22"/>
      <c r="D78" s="525"/>
      <c r="E78" s="526"/>
      <c r="F78" s="526"/>
      <c r="G78" s="526"/>
      <c r="H78" s="526"/>
      <c r="I78" s="526"/>
      <c r="J78" s="526"/>
      <c r="K78" s="28"/>
      <c r="L78" s="22"/>
      <c r="M78" s="22"/>
      <c r="N78" s="22"/>
      <c r="O78" s="184"/>
      <c r="P78" s="422">
        <v>0</v>
      </c>
      <c r="Q78" s="440"/>
      <c r="R78" s="78"/>
      <c r="S78" s="78"/>
      <c r="T78" s="78"/>
      <c r="U78" s="78"/>
      <c r="V78" s="78"/>
      <c r="W78" s="185"/>
      <c r="X78" s="449"/>
      <c r="Y78" s="449"/>
      <c r="Z78" s="449"/>
      <c r="AA78" s="597"/>
      <c r="AB78" s="597"/>
    </row>
    <row r="79" spans="1:28" s="152" customFormat="1" ht="12.6" customHeight="1" x14ac:dyDescent="0.25">
      <c r="A79" s="509"/>
      <c r="B79" s="517"/>
      <c r="C79" s="22"/>
      <c r="D79" s="525"/>
      <c r="E79" s="526"/>
      <c r="F79" s="526"/>
      <c r="G79" s="526"/>
      <c r="H79" s="526"/>
      <c r="I79" s="526"/>
      <c r="J79" s="526"/>
      <c r="K79" s="28"/>
      <c r="L79" s="22"/>
      <c r="M79" s="22"/>
      <c r="N79" s="22"/>
      <c r="O79" s="184"/>
      <c r="P79" s="422">
        <v>0</v>
      </c>
      <c r="Q79" s="440"/>
      <c r="R79" s="78"/>
      <c r="S79" s="78"/>
      <c r="T79" s="78"/>
      <c r="U79" s="78"/>
      <c r="V79" s="78"/>
      <c r="W79" s="185"/>
      <c r="X79" s="449"/>
      <c r="Y79" s="449"/>
      <c r="Z79" s="449"/>
      <c r="AA79" s="597"/>
      <c r="AB79" s="597"/>
    </row>
    <row r="80" spans="1:28" s="152" customFormat="1" ht="12.6" customHeight="1" x14ac:dyDescent="0.25">
      <c r="A80" s="509"/>
      <c r="B80" s="517"/>
      <c r="C80" s="22"/>
      <c r="D80" s="525"/>
      <c r="E80" s="526"/>
      <c r="F80" s="526"/>
      <c r="G80" s="526"/>
      <c r="H80" s="526"/>
      <c r="I80" s="526"/>
      <c r="J80" s="526"/>
      <c r="K80" s="28"/>
      <c r="L80" s="22"/>
      <c r="M80" s="22"/>
      <c r="N80" s="22"/>
      <c r="O80" s="184"/>
      <c r="P80" s="422">
        <v>0</v>
      </c>
      <c r="Q80" s="440"/>
      <c r="R80" s="78"/>
      <c r="S80" s="78"/>
      <c r="T80" s="78"/>
      <c r="U80" s="78"/>
      <c r="V80" s="78"/>
      <c r="W80" s="185"/>
      <c r="X80" s="449"/>
      <c r="Y80" s="449"/>
      <c r="Z80" s="449"/>
      <c r="AA80" s="597"/>
      <c r="AB80" s="597"/>
    </row>
    <row r="81" spans="1:28" s="152" customFormat="1" ht="12.6" customHeight="1" x14ac:dyDescent="0.25">
      <c r="A81" s="509"/>
      <c r="B81" s="517"/>
      <c r="C81" s="22"/>
      <c r="D81" s="525"/>
      <c r="E81" s="526"/>
      <c r="F81" s="526"/>
      <c r="G81" s="526"/>
      <c r="H81" s="526"/>
      <c r="I81" s="526"/>
      <c r="J81" s="526"/>
      <c r="K81" s="28"/>
      <c r="L81" s="22"/>
      <c r="M81" s="22"/>
      <c r="N81" s="22"/>
      <c r="O81" s="184"/>
      <c r="P81" s="422">
        <v>0</v>
      </c>
      <c r="Q81" s="440"/>
      <c r="R81" s="78"/>
      <c r="S81" s="78"/>
      <c r="T81" s="78"/>
      <c r="U81" s="78"/>
      <c r="V81" s="78"/>
      <c r="W81" s="185"/>
      <c r="X81" s="449"/>
      <c r="Y81" s="449"/>
      <c r="Z81" s="449"/>
      <c r="AA81" s="597"/>
      <c r="AB81" s="597"/>
    </row>
    <row r="82" spans="1:28" ht="12.75" customHeight="1" x14ac:dyDescent="0.25">
      <c r="A82" s="506"/>
      <c r="B82" s="513"/>
      <c r="C82" s="466"/>
      <c r="D82" s="466"/>
      <c r="E82" s="466"/>
      <c r="F82" s="466"/>
      <c r="G82" s="466"/>
      <c r="H82" s="466"/>
      <c r="I82" s="483"/>
      <c r="J82" s="483"/>
      <c r="K82" s="479"/>
      <c r="L82" s="5"/>
      <c r="M82" s="5"/>
      <c r="N82" s="5"/>
      <c r="O82" s="166"/>
      <c r="P82" s="482"/>
      <c r="Q82" s="429"/>
      <c r="R82" s="8"/>
      <c r="S82" s="8"/>
      <c r="T82" s="8"/>
      <c r="U82" s="8"/>
      <c r="V82" s="8"/>
      <c r="W82" s="176"/>
      <c r="X82" s="1"/>
      <c r="Y82" s="1"/>
      <c r="Z82" s="1"/>
      <c r="AA82" s="586"/>
      <c r="AB82" s="586"/>
    </row>
    <row r="83" spans="1:28" ht="12.75" customHeight="1" x14ac:dyDescent="0.25">
      <c r="A83" s="20"/>
      <c r="B83" s="514"/>
      <c r="C83" s="524" t="s">
        <v>24</v>
      </c>
      <c r="D83" s="524"/>
      <c r="E83" s="524"/>
      <c r="F83" s="524"/>
      <c r="G83" s="524"/>
      <c r="H83" s="387"/>
      <c r="I83" s="387"/>
      <c r="J83" s="393"/>
      <c r="K83" s="393"/>
      <c r="L83" s="183"/>
      <c r="M83" s="183"/>
      <c r="N83" s="183"/>
      <c r="O83" s="183"/>
      <c r="P83" s="394">
        <f>SUM(P78:P81)</f>
        <v>0</v>
      </c>
      <c r="Q83" s="437"/>
      <c r="R83" s="29"/>
      <c r="S83" s="29"/>
      <c r="T83" s="29"/>
      <c r="U83" s="29"/>
      <c r="V83" s="29"/>
      <c r="W83" s="175"/>
      <c r="X83" s="1"/>
      <c r="Y83" s="1"/>
      <c r="Z83" s="1"/>
      <c r="AA83" s="409"/>
      <c r="AB83" s="484"/>
    </row>
    <row r="84" spans="1:28" ht="15.75" customHeight="1" x14ac:dyDescent="0.25">
      <c r="A84" s="20"/>
      <c r="B84" s="514"/>
      <c r="C84" s="401"/>
      <c r="D84" s="401"/>
      <c r="E84" s="401"/>
      <c r="F84" s="401"/>
      <c r="G84" s="401"/>
      <c r="H84" s="402"/>
      <c r="I84" s="402" t="s">
        <v>5868</v>
      </c>
      <c r="J84" s="403"/>
      <c r="K84" s="404"/>
      <c r="L84" s="62"/>
      <c r="M84" s="62"/>
      <c r="N84" s="62"/>
      <c r="O84" s="186"/>
      <c r="P84" s="485"/>
      <c r="Q84" s="441"/>
      <c r="R84" s="17"/>
      <c r="S84" s="17"/>
      <c r="T84" s="17"/>
      <c r="U84" s="17"/>
      <c r="V84" s="17"/>
      <c r="W84" s="187"/>
      <c r="X84" s="1"/>
      <c r="Y84" s="1"/>
      <c r="Z84" s="1"/>
      <c r="AA84" s="602"/>
      <c r="AB84" s="602"/>
    </row>
    <row r="85" spans="1:28" x14ac:dyDescent="0.25">
      <c r="A85" s="506"/>
      <c r="B85" s="513"/>
      <c r="C85" s="450">
        <v>10</v>
      </c>
      <c r="D85" s="25" t="s">
        <v>5913</v>
      </c>
      <c r="E85" s="25"/>
      <c r="F85" s="25"/>
      <c r="G85" s="22"/>
      <c r="H85" s="77"/>
      <c r="I85" s="554"/>
      <c r="J85" s="555"/>
      <c r="K85" s="23"/>
      <c r="L85" s="5"/>
      <c r="M85" s="5"/>
      <c r="N85" s="5"/>
      <c r="O85" s="178"/>
      <c r="P85" s="423"/>
      <c r="Q85" s="441"/>
      <c r="R85" s="29"/>
      <c r="S85" s="29"/>
      <c r="T85" s="29"/>
      <c r="U85" s="29"/>
      <c r="V85" s="29"/>
      <c r="W85" s="176"/>
      <c r="X85" s="1"/>
      <c r="Y85" s="1"/>
      <c r="Z85" s="1"/>
      <c r="AA85" s="602"/>
      <c r="AB85" s="602"/>
    </row>
    <row r="86" spans="1:28" ht="9" customHeight="1" x14ac:dyDescent="0.25">
      <c r="A86" s="506"/>
      <c r="B86" s="513"/>
      <c r="C86" s="448"/>
      <c r="D86" s="5"/>
      <c r="E86" s="5"/>
      <c r="F86" s="5"/>
      <c r="G86" s="5"/>
      <c r="H86" s="5"/>
      <c r="I86" s="27"/>
      <c r="J86" s="27"/>
      <c r="K86" s="23"/>
      <c r="L86" s="5"/>
      <c r="M86" s="5"/>
      <c r="N86" s="5"/>
      <c r="O86" s="178"/>
      <c r="P86" s="486"/>
      <c r="Q86" s="441"/>
      <c r="R86" s="8"/>
      <c r="S86" s="8"/>
      <c r="T86" s="8"/>
      <c r="U86" s="8"/>
      <c r="V86" s="8"/>
      <c r="W86" s="176"/>
      <c r="X86" s="1"/>
      <c r="Y86" s="1"/>
      <c r="Z86" s="1"/>
      <c r="AA86" s="602"/>
      <c r="AB86" s="602"/>
    </row>
    <row r="87" spans="1:28" ht="12.75" customHeight="1" x14ac:dyDescent="0.25">
      <c r="A87" s="506"/>
      <c r="B87" s="513"/>
      <c r="C87" s="504"/>
      <c r="D87" s="243"/>
      <c r="E87" s="243"/>
      <c r="F87" s="243"/>
      <c r="G87" s="243"/>
      <c r="H87" s="243"/>
      <c r="I87" s="260"/>
      <c r="J87" s="260"/>
      <c r="K87" s="243"/>
      <c r="L87" s="243"/>
      <c r="M87" s="243"/>
      <c r="N87" s="243"/>
      <c r="O87" s="178"/>
      <c r="P87" s="243"/>
      <c r="Q87" s="441"/>
      <c r="R87" s="262"/>
      <c r="S87" s="262"/>
      <c r="T87" s="262"/>
      <c r="U87" s="262"/>
      <c r="V87" s="262"/>
      <c r="W87" s="176"/>
      <c r="X87" s="1"/>
      <c r="Y87" s="1"/>
      <c r="Z87" s="1"/>
      <c r="AA87" s="178"/>
      <c r="AB87" s="487"/>
    </row>
    <row r="88" spans="1:28" ht="8.25" customHeight="1" x14ac:dyDescent="0.25">
      <c r="A88" s="506"/>
      <c r="B88" s="513"/>
      <c r="C88" s="448"/>
      <c r="D88" s="5"/>
      <c r="E88" s="5"/>
      <c r="F88" s="5"/>
      <c r="G88" s="5"/>
      <c r="H88" s="5"/>
      <c r="I88" s="27"/>
      <c r="J88" s="27"/>
      <c r="K88" s="23"/>
      <c r="L88" s="5"/>
      <c r="M88" s="5"/>
      <c r="N88" s="5"/>
      <c r="O88" s="178"/>
      <c r="P88" s="424"/>
      <c r="Q88" s="441"/>
      <c r="R88" s="8"/>
      <c r="S88" s="8"/>
      <c r="T88" s="8"/>
      <c r="U88" s="8"/>
      <c r="V88" s="8"/>
      <c r="W88" s="176"/>
      <c r="X88" s="1"/>
      <c r="Y88" s="1"/>
      <c r="Z88" s="1"/>
      <c r="AA88" s="593" t="s">
        <v>6591</v>
      </c>
      <c r="AB88" s="593"/>
    </row>
    <row r="89" spans="1:28" ht="28.5" customHeight="1" x14ac:dyDescent="0.25">
      <c r="A89" s="506"/>
      <c r="B89" s="513"/>
      <c r="C89" s="451">
        <v>11</v>
      </c>
      <c r="D89" s="531" t="s">
        <v>6589</v>
      </c>
      <c r="E89" s="531"/>
      <c r="F89" s="531"/>
      <c r="G89" s="531"/>
      <c r="H89" s="531"/>
      <c r="I89" s="531"/>
      <c r="J89" s="531"/>
      <c r="K89" s="532"/>
      <c r="L89" s="384"/>
      <c r="M89" s="384"/>
      <c r="N89" s="384"/>
      <c r="O89" s="188"/>
      <c r="P89" s="472" t="s">
        <v>22</v>
      </c>
      <c r="Q89" s="158"/>
      <c r="R89" s="8"/>
      <c r="S89" s="8"/>
      <c r="T89" s="8"/>
      <c r="U89" s="8"/>
      <c r="V89" s="8"/>
      <c r="W89" s="176"/>
      <c r="X89" s="1"/>
      <c r="Y89" s="1"/>
      <c r="Z89" s="1"/>
      <c r="AA89" s="593"/>
      <c r="AB89" s="593"/>
    </row>
    <row r="90" spans="1:28" ht="12.6" customHeight="1" x14ac:dyDescent="0.25">
      <c r="A90" s="506"/>
      <c r="B90" s="513"/>
      <c r="C90" s="5"/>
      <c r="D90" s="525"/>
      <c r="E90" s="525"/>
      <c r="F90" s="525"/>
      <c r="G90" s="525"/>
      <c r="H90" s="526"/>
      <c r="I90" s="526"/>
      <c r="J90" s="526"/>
      <c r="K90" s="28"/>
      <c r="L90" s="22"/>
      <c r="M90" s="22"/>
      <c r="N90" s="22"/>
      <c r="O90" s="184"/>
      <c r="P90" s="414">
        <v>0</v>
      </c>
      <c r="Q90" s="433"/>
      <c r="R90" s="8"/>
      <c r="S90" s="8"/>
      <c r="T90" s="8" t="s">
        <v>23</v>
      </c>
      <c r="U90" s="8"/>
      <c r="V90" s="8"/>
      <c r="W90" s="176"/>
      <c r="X90" s="1"/>
      <c r="Y90" s="1"/>
      <c r="Z90" s="1"/>
      <c r="AA90" s="597"/>
      <c r="AB90" s="597"/>
    </row>
    <row r="91" spans="1:28" ht="12.6" customHeight="1" x14ac:dyDescent="0.25">
      <c r="A91" s="506"/>
      <c r="B91" s="513"/>
      <c r="C91" s="5"/>
      <c r="D91" s="525"/>
      <c r="E91" s="525"/>
      <c r="F91" s="525"/>
      <c r="G91" s="525"/>
      <c r="H91" s="526"/>
      <c r="I91" s="526"/>
      <c r="J91" s="526"/>
      <c r="K91" s="28"/>
      <c r="L91" s="22"/>
      <c r="M91" s="22"/>
      <c r="N91" s="22"/>
      <c r="O91" s="184"/>
      <c r="P91" s="414">
        <v>0</v>
      </c>
      <c r="Q91" s="433"/>
      <c r="R91" s="8"/>
      <c r="S91" s="8"/>
      <c r="T91" s="8" t="s">
        <v>23</v>
      </c>
      <c r="U91" s="8"/>
      <c r="V91" s="8"/>
      <c r="W91" s="176"/>
      <c r="X91" s="1"/>
      <c r="Y91" s="1"/>
      <c r="Z91" s="1"/>
      <c r="AA91" s="597"/>
      <c r="AB91" s="597"/>
    </row>
    <row r="92" spans="1:28" ht="12.75" customHeight="1" x14ac:dyDescent="0.25">
      <c r="A92" s="510"/>
      <c r="B92" s="513"/>
      <c r="C92" s="467"/>
      <c r="D92" s="473"/>
      <c r="E92" s="473"/>
      <c r="F92" s="473"/>
      <c r="G92" s="467"/>
      <c r="H92" s="467"/>
      <c r="I92" s="467"/>
      <c r="J92" s="467"/>
      <c r="K92" s="469"/>
      <c r="L92" s="6"/>
      <c r="M92" s="6"/>
      <c r="N92" s="6"/>
      <c r="O92" s="166"/>
      <c r="P92" s="488"/>
      <c r="Q92" s="442"/>
      <c r="R92" s="8"/>
      <c r="S92" s="8"/>
      <c r="T92" s="8"/>
      <c r="U92" s="8"/>
      <c r="V92" s="8"/>
      <c r="W92" s="176"/>
      <c r="X92" s="1"/>
      <c r="Y92" s="1"/>
      <c r="Z92" s="1"/>
      <c r="AA92" s="586"/>
      <c r="AB92" s="586"/>
    </row>
    <row r="93" spans="1:28" ht="16.5" customHeight="1" x14ac:dyDescent="0.25">
      <c r="A93" s="20"/>
      <c r="B93" s="514"/>
      <c r="C93" s="553" t="s">
        <v>24</v>
      </c>
      <c r="D93" s="553"/>
      <c r="E93" s="553"/>
      <c r="F93" s="553"/>
      <c r="G93" s="553"/>
      <c r="H93" s="263"/>
      <c r="I93" s="263"/>
      <c r="J93" s="259"/>
      <c r="K93" s="259"/>
      <c r="L93" s="489"/>
      <c r="M93" s="489"/>
      <c r="N93" s="489"/>
      <c r="O93" s="489"/>
      <c r="P93" s="261">
        <f>SUM(P90:P91)</f>
        <v>0</v>
      </c>
      <c r="Q93" s="490"/>
      <c r="R93" s="491"/>
      <c r="S93" s="491"/>
      <c r="T93" s="491"/>
      <c r="U93" s="491"/>
      <c r="V93" s="492"/>
      <c r="W93" s="175"/>
      <c r="X93" s="1"/>
      <c r="Y93" s="1"/>
      <c r="Z93" s="1"/>
      <c r="AA93" s="410"/>
      <c r="AB93" s="493"/>
    </row>
    <row r="94" spans="1:28" ht="9" customHeight="1" x14ac:dyDescent="0.25">
      <c r="A94" s="506"/>
      <c r="B94" s="513"/>
      <c r="C94" s="376"/>
      <c r="D94" s="376"/>
      <c r="E94" s="405"/>
      <c r="F94" s="376"/>
      <c r="G94" s="376"/>
      <c r="H94" s="376"/>
      <c r="I94" s="376"/>
      <c r="J94" s="376"/>
      <c r="K94" s="376"/>
      <c r="L94" s="376"/>
      <c r="M94" s="376"/>
      <c r="N94" s="376"/>
      <c r="O94" s="376"/>
      <c r="P94" s="376"/>
      <c r="Q94" s="425"/>
      <c r="R94" s="284"/>
      <c r="S94" s="284"/>
      <c r="T94" s="284"/>
      <c r="U94" s="284"/>
      <c r="V94" s="284"/>
      <c r="W94" s="176"/>
      <c r="X94" s="1"/>
      <c r="Y94" s="1"/>
      <c r="Z94" s="1"/>
      <c r="AA94" s="1"/>
      <c r="AB94" s="494"/>
    </row>
    <row r="95" spans="1:28" ht="15.75" customHeight="1" x14ac:dyDescent="0.25">
      <c r="A95" s="30"/>
      <c r="B95" s="518"/>
      <c r="C95" s="552" t="s">
        <v>35</v>
      </c>
      <c r="D95" s="552"/>
      <c r="E95" s="552"/>
      <c r="F95" s="552"/>
      <c r="G95" s="552"/>
      <c r="H95" s="552"/>
      <c r="I95" s="552"/>
      <c r="J95" s="552"/>
      <c r="K95" s="385"/>
      <c r="L95" s="385"/>
      <c r="M95" s="385"/>
      <c r="N95" s="385"/>
      <c r="O95" s="269"/>
      <c r="P95" s="377">
        <f>+P21+P30+P36+P43+P53+P62+P69+P76+P83+P85+P93</f>
        <v>0</v>
      </c>
      <c r="Q95" s="406"/>
      <c r="R95" s="284"/>
      <c r="S95" s="284"/>
      <c r="T95" s="284"/>
      <c r="U95" s="284"/>
      <c r="V95" s="284"/>
      <c r="W95" s="176"/>
      <c r="X95" s="1"/>
      <c r="Y95" s="1"/>
      <c r="Z95" s="1"/>
      <c r="AA95" s="1"/>
      <c r="AB95" s="494"/>
    </row>
    <row r="96" spans="1:28" ht="6.6" customHeight="1" x14ac:dyDescent="0.25">
      <c r="A96" s="30"/>
      <c r="B96" s="518"/>
      <c r="C96" s="495"/>
      <c r="D96" s="495"/>
      <c r="E96" s="495"/>
      <c r="F96" s="495"/>
      <c r="G96" s="495"/>
      <c r="H96" s="495"/>
      <c r="I96" s="495"/>
      <c r="J96" s="495"/>
      <c r="K96" s="495"/>
      <c r="L96" s="495"/>
      <c r="M96" s="495"/>
      <c r="N96" s="495"/>
      <c r="O96" s="495"/>
      <c r="P96" s="496"/>
      <c r="Q96" s="497"/>
      <c r="R96" s="189"/>
      <c r="S96" s="284"/>
      <c r="T96" s="284"/>
      <c r="U96" s="284"/>
      <c r="V96" s="284"/>
      <c r="W96" s="284"/>
      <c r="X96" s="176"/>
      <c r="Y96" s="1"/>
      <c r="Z96" s="1"/>
      <c r="AA96" s="1"/>
      <c r="AB96" s="494"/>
    </row>
    <row r="97" spans="1:28" ht="8.25" customHeight="1" x14ac:dyDescent="0.25">
      <c r="A97" s="506"/>
      <c r="B97" s="513"/>
      <c r="C97" s="498"/>
      <c r="D97" s="498"/>
      <c r="E97" s="498"/>
      <c r="F97" s="498"/>
      <c r="G97" s="498"/>
      <c r="H97" s="498"/>
      <c r="I97" s="498"/>
      <c r="J97" s="498"/>
      <c r="K97" s="498"/>
      <c r="L97" s="498"/>
      <c r="M97" s="498"/>
      <c r="N97" s="498"/>
      <c r="O97" s="498"/>
      <c r="P97" s="498"/>
      <c r="Q97" s="499"/>
      <c r="R97" s="498"/>
      <c r="S97" s="500"/>
      <c r="T97" s="500"/>
      <c r="U97" s="500"/>
      <c r="V97" s="500"/>
      <c r="W97" s="500"/>
      <c r="X97" s="501"/>
      <c r="Y97" s="502"/>
      <c r="Z97" s="502"/>
      <c r="AA97" s="502"/>
      <c r="AB97" s="503"/>
    </row>
    <row r="98" spans="1:28"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8" x14ac:dyDescent="0.25">
      <c r="A99" s="3"/>
      <c r="B99" s="3"/>
      <c r="C99" s="4"/>
      <c r="D99" s="4"/>
      <c r="E99" s="4"/>
      <c r="F99" s="4"/>
      <c r="G99" s="4"/>
      <c r="H99" s="4"/>
      <c r="I99" s="4"/>
      <c r="J99" s="4"/>
      <c r="K99" s="4"/>
      <c r="L99" s="4"/>
      <c r="M99" s="4"/>
      <c r="N99" s="4"/>
      <c r="O99" s="4"/>
      <c r="P99" s="4"/>
      <c r="Q99" s="4"/>
      <c r="R99" s="6"/>
      <c r="S99" s="4"/>
      <c r="T99" s="7"/>
      <c r="U99" s="7"/>
      <c r="V99" s="7"/>
      <c r="W99" s="7"/>
      <c r="X99" s="8"/>
      <c r="Y99" s="7"/>
    </row>
    <row r="100" spans="1:28" x14ac:dyDescent="0.25">
      <c r="A100" s="3"/>
      <c r="B100" s="151"/>
      <c r="C100" s="4"/>
      <c r="D100" s="38"/>
      <c r="E100" s="4"/>
      <c r="F100" s="190"/>
      <c r="G100" s="4"/>
      <c r="H100" s="4"/>
      <c r="I100" s="4"/>
      <c r="J100" s="4"/>
      <c r="K100" s="4"/>
      <c r="L100" s="4"/>
      <c r="M100" s="4"/>
      <c r="N100" s="4"/>
      <c r="O100" s="4"/>
      <c r="P100" s="4"/>
      <c r="Q100" s="4"/>
      <c r="R100" s="382"/>
      <c r="S100" s="4"/>
      <c r="T100" s="7"/>
      <c r="U100" s="7"/>
      <c r="V100" s="7"/>
      <c r="W100" s="7"/>
      <c r="X100" s="8"/>
      <c r="Y100" s="7"/>
    </row>
    <row r="101" spans="1:28" x14ac:dyDescent="0.25">
      <c r="A101" s="3"/>
      <c r="B101" s="3"/>
      <c r="C101" s="4"/>
      <c r="D101" s="4"/>
      <c r="E101" s="4"/>
      <c r="F101" s="4"/>
      <c r="G101" s="4"/>
      <c r="H101" s="4"/>
      <c r="I101" s="4"/>
      <c r="J101" s="4"/>
      <c r="K101" s="4"/>
      <c r="L101" s="4"/>
      <c r="M101" s="4"/>
      <c r="N101" s="4"/>
      <c r="O101" s="4"/>
      <c r="P101" s="31"/>
      <c r="Q101" s="4"/>
      <c r="R101" s="6"/>
      <c r="S101" s="4"/>
      <c r="T101" s="7"/>
      <c r="U101" s="7"/>
      <c r="V101" s="7"/>
      <c r="W101" s="7"/>
      <c r="X101" s="8"/>
      <c r="Y101" s="7"/>
    </row>
    <row r="102" spans="1:28"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8" x14ac:dyDescent="0.25">
      <c r="A103" s="3"/>
      <c r="B103" s="3"/>
      <c r="C103" s="4"/>
      <c r="D103" s="4"/>
      <c r="E103" s="4"/>
      <c r="F103" s="4"/>
      <c r="G103" s="4"/>
      <c r="H103" s="4"/>
      <c r="I103" s="31"/>
      <c r="J103" s="4"/>
      <c r="K103" s="4"/>
      <c r="L103" s="4"/>
      <c r="M103" s="4"/>
      <c r="N103" s="4"/>
      <c r="O103" s="4"/>
      <c r="P103" s="4"/>
      <c r="Q103" s="4"/>
      <c r="R103" s="6"/>
      <c r="S103" s="4"/>
      <c r="T103" s="7"/>
      <c r="U103" s="7"/>
      <c r="V103" s="7"/>
      <c r="W103" s="7"/>
      <c r="X103" s="8"/>
      <c r="Y103" s="7"/>
    </row>
    <row r="104" spans="1:28"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8"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8"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8"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row r="108" spans="1:28" x14ac:dyDescent="0.25">
      <c r="A108" s="3"/>
      <c r="B108" s="3"/>
      <c r="C108" s="4"/>
      <c r="D108" s="4"/>
      <c r="E108" s="4"/>
      <c r="F108" s="4"/>
      <c r="G108" s="4"/>
      <c r="H108" s="4"/>
      <c r="I108" s="4"/>
      <c r="J108" s="4"/>
      <c r="K108" s="4"/>
      <c r="L108" s="4"/>
      <c r="M108" s="4"/>
      <c r="N108" s="4"/>
      <c r="O108" s="4"/>
      <c r="P108" s="4"/>
      <c r="Q108" s="4"/>
      <c r="R108" s="6"/>
      <c r="S108" s="4"/>
      <c r="T108" s="7"/>
      <c r="U108" s="7"/>
      <c r="V108" s="7"/>
      <c r="W108" s="7"/>
      <c r="X108" s="8"/>
      <c r="Y108" s="7"/>
    </row>
  </sheetData>
  <sheetProtection selectLockedCells="1"/>
  <mergeCells count="145">
    <mergeCell ref="AA13:AB14"/>
    <mergeCell ref="AA16:AB16"/>
    <mergeCell ref="AA22:AB22"/>
    <mergeCell ref="AA31:AB31"/>
    <mergeCell ref="AA37:AB37"/>
    <mergeCell ref="AA91:AB91"/>
    <mergeCell ref="AA92:AB92"/>
    <mergeCell ref="AA84:AB86"/>
    <mergeCell ref="AA88:AB89"/>
    <mergeCell ref="AA90:AB90"/>
    <mergeCell ref="AA79:AB79"/>
    <mergeCell ref="AA80:AB80"/>
    <mergeCell ref="AA81:AB81"/>
    <mergeCell ref="AA82:AB82"/>
    <mergeCell ref="AA73:AB73"/>
    <mergeCell ref="AA74:AB74"/>
    <mergeCell ref="AA75:AB75"/>
    <mergeCell ref="AA78:AB78"/>
    <mergeCell ref="AA77:AB77"/>
    <mergeCell ref="AA67:AB67"/>
    <mergeCell ref="AA68:AB68"/>
    <mergeCell ref="AA71:AB71"/>
    <mergeCell ref="AA72:AB72"/>
    <mergeCell ref="AA70:AB70"/>
    <mergeCell ref="AA61:AB61"/>
    <mergeCell ref="AA64:AB64"/>
    <mergeCell ref="AA65:AB65"/>
    <mergeCell ref="AA66:AB66"/>
    <mergeCell ref="AA63:AB63"/>
    <mergeCell ref="AA56:AB56"/>
    <mergeCell ref="AA57:AB57"/>
    <mergeCell ref="AA58:AB58"/>
    <mergeCell ref="AA59:AB59"/>
    <mergeCell ref="AA60:AB60"/>
    <mergeCell ref="AA48:AB48"/>
    <mergeCell ref="AA49:AB49"/>
    <mergeCell ref="AA55:AB55"/>
    <mergeCell ref="AA52:AB52"/>
    <mergeCell ref="AA54:AB54"/>
    <mergeCell ref="AA42:AB42"/>
    <mergeCell ref="AA45:AB45"/>
    <mergeCell ref="AA46:AB46"/>
    <mergeCell ref="AA47:AB47"/>
    <mergeCell ref="AA44:AB44"/>
    <mergeCell ref="AA51:AB51"/>
    <mergeCell ref="AA28:AB28"/>
    <mergeCell ref="AA29:AB29"/>
    <mergeCell ref="D47:K47"/>
    <mergeCell ref="D48:K48"/>
    <mergeCell ref="D49:K49"/>
    <mergeCell ref="D50:K50"/>
    <mergeCell ref="D59:G59"/>
    <mergeCell ref="D56:G56"/>
    <mergeCell ref="D57:G57"/>
    <mergeCell ref="C53:G53"/>
    <mergeCell ref="D38:G38"/>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17:AB17"/>
    <mergeCell ref="AA18:AB18"/>
    <mergeCell ref="AA19:AB19"/>
    <mergeCell ref="AA20:AB20"/>
    <mergeCell ref="AA23:AB23"/>
    <mergeCell ref="AA24:AB24"/>
    <mergeCell ref="AA25:AB25"/>
    <mergeCell ref="AA26:AB26"/>
    <mergeCell ref="AA27:AB27"/>
    <mergeCell ref="D24:G24"/>
    <mergeCell ref="D19:G19"/>
    <mergeCell ref="D25:G25"/>
    <mergeCell ref="D31:G31"/>
    <mergeCell ref="C21:G21"/>
    <mergeCell ref="D28:G28"/>
    <mergeCell ref="R7:S7"/>
    <mergeCell ref="R9:S9"/>
    <mergeCell ref="C30:G30"/>
    <mergeCell ref="D27:G27"/>
    <mergeCell ref="D26:G26"/>
    <mergeCell ref="D17:G17"/>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F9:P9"/>
    <mergeCell ref="C95:J95"/>
    <mergeCell ref="D78:J78"/>
    <mergeCell ref="D79:J79"/>
    <mergeCell ref="D80:J80"/>
    <mergeCell ref="D81:J81"/>
    <mergeCell ref="C83:G83"/>
    <mergeCell ref="C93:G93"/>
    <mergeCell ref="D74:J74"/>
    <mergeCell ref="D91:J91"/>
    <mergeCell ref="I85:J85"/>
    <mergeCell ref="C76:G76"/>
    <mergeCell ref="D35:K35"/>
    <mergeCell ref="C43:G43"/>
    <mergeCell ref="D72:J72"/>
    <mergeCell ref="D90:J90"/>
    <mergeCell ref="D67:J67"/>
    <mergeCell ref="C69:G69"/>
    <mergeCell ref="D89:K89"/>
    <mergeCell ref="C62:G62"/>
    <mergeCell ref="D58:G58"/>
    <mergeCell ref="D73:J73"/>
    <mergeCell ref="D66:J66"/>
    <mergeCell ref="D68:F68"/>
    <mergeCell ref="D64:J64"/>
    <mergeCell ref="D65:J65"/>
    <mergeCell ref="D40:G40"/>
    <mergeCell ref="D44:K44"/>
    <mergeCell ref="D41:G41"/>
    <mergeCell ref="C36:K36"/>
    <mergeCell ref="D39:G39"/>
    <mergeCell ref="D55:G55"/>
    <mergeCell ref="D60:G60"/>
    <mergeCell ref="D71:J71"/>
    <mergeCell ref="C51:K52"/>
    <mergeCell ref="D46:K46"/>
  </mergeCells>
  <conditionalFormatting sqref="J75">
    <cfRule type="expression" dxfId="464" priority="921" stopIfTrue="1">
      <formula>AND($P75&gt;0,$J75=0)</formula>
    </cfRule>
  </conditionalFormatting>
  <conditionalFormatting sqref="J78:J81">
    <cfRule type="expression" dxfId="463" priority="918" stopIfTrue="1">
      <formula>AND($P78&gt;0,$J78=0)</formula>
    </cfRule>
  </conditionalFormatting>
  <conditionalFormatting sqref="J79">
    <cfRule type="expression" dxfId="462" priority="917" stopIfTrue="1">
      <formula>AND($P79&gt;0,$J79=0)</formula>
    </cfRule>
  </conditionalFormatting>
  <conditionalFormatting sqref="I17">
    <cfRule type="expression" dxfId="461" priority="916" stopIfTrue="1">
      <formula>AND($P17&gt;0,$I17="")</formula>
    </cfRule>
  </conditionalFormatting>
  <conditionalFormatting sqref="I18">
    <cfRule type="expression" dxfId="460" priority="915" stopIfTrue="1">
      <formula>AND($P18&gt;0,$I18="")</formula>
    </cfRule>
  </conditionalFormatting>
  <conditionalFormatting sqref="I19">
    <cfRule type="expression" dxfId="459" priority="914" stopIfTrue="1">
      <formula>AND($P19&gt;0,$I19="")</formula>
    </cfRule>
  </conditionalFormatting>
  <conditionalFormatting sqref="I20">
    <cfRule type="expression" dxfId="458" priority="913" stopIfTrue="1">
      <formula>AND($P20&gt;0,$I20="")</formula>
    </cfRule>
  </conditionalFormatting>
  <conditionalFormatting sqref="I22">
    <cfRule type="expression" dxfId="457" priority="911" stopIfTrue="1">
      <formula>AND($P22&gt;0,$I22="")</formula>
    </cfRule>
  </conditionalFormatting>
  <conditionalFormatting sqref="I23">
    <cfRule type="expression" dxfId="456" priority="910" stopIfTrue="1">
      <formula>AND($P23&gt;0,$I23="")</formula>
    </cfRule>
  </conditionalFormatting>
  <conditionalFormatting sqref="I33">
    <cfRule type="expression" dxfId="455" priority="909" stopIfTrue="1">
      <formula>AND($P33&gt;0,$I33="")</formula>
    </cfRule>
  </conditionalFormatting>
  <conditionalFormatting sqref="I34">
    <cfRule type="expression" dxfId="454" priority="908" stopIfTrue="1">
      <formula>AND($P34&gt;0,$I34="")</formula>
    </cfRule>
  </conditionalFormatting>
  <conditionalFormatting sqref="I35">
    <cfRule type="expression" dxfId="453" priority="907" stopIfTrue="1">
      <formula>AND($P35&gt;0,$I35="")</formula>
    </cfRule>
  </conditionalFormatting>
  <conditionalFormatting sqref="I36">
    <cfRule type="expression" dxfId="452" priority="906" stopIfTrue="1">
      <formula>AND($P36&gt;0,$I36="")</formula>
    </cfRule>
  </conditionalFormatting>
  <conditionalFormatting sqref="I37">
    <cfRule type="expression" dxfId="451" priority="905" stopIfTrue="1">
      <formula>AND($P37&gt;0,$I37="")</formula>
    </cfRule>
  </conditionalFormatting>
  <conditionalFormatting sqref="I38">
    <cfRule type="expression" dxfId="450" priority="904" stopIfTrue="1">
      <formula>AND($P38&gt;0,$I38="")</formula>
    </cfRule>
  </conditionalFormatting>
  <conditionalFormatting sqref="I47:I48">
    <cfRule type="expression" dxfId="449" priority="903" stopIfTrue="1">
      <formula>AND($P47&gt;0,$I47="")</formula>
    </cfRule>
  </conditionalFormatting>
  <conditionalFormatting sqref="I49">
    <cfRule type="expression" dxfId="448" priority="901" stopIfTrue="1">
      <formula>AND($P49&gt;0,$I49="")</formula>
    </cfRule>
  </conditionalFormatting>
  <conditionalFormatting sqref="I50">
    <cfRule type="expression" dxfId="447" priority="900" stopIfTrue="1">
      <formula>AND($P50&gt;0,$I50="")</formula>
    </cfRule>
  </conditionalFormatting>
  <conditionalFormatting sqref="I75">
    <cfRule type="expression" dxfId="446" priority="808" stopIfTrue="1">
      <formula>AND($P75&gt;0,$I75="")</formula>
    </cfRule>
  </conditionalFormatting>
  <conditionalFormatting sqref="I78:I81">
    <cfRule type="expression" dxfId="445" priority="805" stopIfTrue="1">
      <formula>AND($P78&gt;0,$I78="")</formula>
    </cfRule>
  </conditionalFormatting>
  <conditionalFormatting sqref="I79">
    <cfRule type="expression" dxfId="444" priority="804" stopIfTrue="1">
      <formula>AND($P79&gt;0,$I79="")</formula>
    </cfRule>
  </conditionalFormatting>
  <conditionalFormatting sqref="D17:G17">
    <cfRule type="expression" dxfId="443" priority="802" stopIfTrue="1">
      <formula>AND($P17&gt;0,$D17="")</formula>
    </cfRule>
  </conditionalFormatting>
  <conditionalFormatting sqref="D18:G18">
    <cfRule type="expression" dxfId="442" priority="801" stopIfTrue="1">
      <formula>AND($P18&gt;0,$D18="")</formula>
    </cfRule>
  </conditionalFormatting>
  <conditionalFormatting sqref="D19:G19">
    <cfRule type="expression" dxfId="441" priority="800" stopIfTrue="1">
      <formula>AND($P19&gt;0,$D19="")</formula>
    </cfRule>
  </conditionalFormatting>
  <conditionalFormatting sqref="D20:G20">
    <cfRule type="expression" dxfId="440" priority="799" stopIfTrue="1">
      <formula>AND($P20&gt;0,$D20="")</formula>
    </cfRule>
  </conditionalFormatting>
  <conditionalFormatting sqref="D21:G21">
    <cfRule type="expression" dxfId="439" priority="798" stopIfTrue="1">
      <formula>AND($P21&gt;0,$D21="")</formula>
    </cfRule>
  </conditionalFormatting>
  <conditionalFormatting sqref="D22:G22">
    <cfRule type="expression" dxfId="438" priority="797" stopIfTrue="1">
      <formula>AND($P22&gt;0,$D22="")</formula>
    </cfRule>
  </conditionalFormatting>
  <conditionalFormatting sqref="D23:G23">
    <cfRule type="expression" dxfId="437" priority="796" stopIfTrue="1">
      <formula>AND($P23&gt;0,$D23="")</formula>
    </cfRule>
  </conditionalFormatting>
  <conditionalFormatting sqref="D33:G33">
    <cfRule type="expression" dxfId="436" priority="795" stopIfTrue="1">
      <formula>AND($P33&gt;0,$D33="")</formula>
    </cfRule>
  </conditionalFormatting>
  <conditionalFormatting sqref="D34:G34">
    <cfRule type="expression" dxfId="435" priority="794" stopIfTrue="1">
      <formula>AND($P34&gt;0,$D34="")</formula>
    </cfRule>
  </conditionalFormatting>
  <conditionalFormatting sqref="D35:G35">
    <cfRule type="expression" dxfId="434" priority="793" stopIfTrue="1">
      <formula>AND($P35&gt;0,$D35="")</formula>
    </cfRule>
  </conditionalFormatting>
  <conditionalFormatting sqref="D36:G36">
    <cfRule type="expression" dxfId="433" priority="792" stopIfTrue="1">
      <formula>AND($P36&gt;0,$D36="")</formula>
    </cfRule>
  </conditionalFormatting>
  <conditionalFormatting sqref="D37:G37">
    <cfRule type="expression" dxfId="432" priority="791" stopIfTrue="1">
      <formula>AND($P37&gt;0,$D37="")</formula>
    </cfRule>
  </conditionalFormatting>
  <conditionalFormatting sqref="D38:G41">
    <cfRule type="expression" dxfId="431" priority="790" stopIfTrue="1">
      <formula>AND($P38&gt;0,$D38="")</formula>
    </cfRule>
  </conditionalFormatting>
  <conditionalFormatting sqref="D47:G47">
    <cfRule type="expression" dxfId="430" priority="789" stopIfTrue="1">
      <formula>AND($P47&gt;0,$D47="")</formula>
    </cfRule>
  </conditionalFormatting>
  <conditionalFormatting sqref="D48:G48">
    <cfRule type="expression" dxfId="429" priority="788" stopIfTrue="1">
      <formula>AND($P48&gt;0,$D48="")</formula>
    </cfRule>
  </conditionalFormatting>
  <conditionalFormatting sqref="D49:G49">
    <cfRule type="expression" dxfId="428" priority="786" stopIfTrue="1">
      <formula>AND($P49&gt;0,$D49="")</formula>
    </cfRule>
  </conditionalFormatting>
  <conditionalFormatting sqref="D50:G50">
    <cfRule type="expression" dxfId="427" priority="785" stopIfTrue="1">
      <formula>AND($P50&gt;0,$D50="")</formula>
    </cfRule>
  </conditionalFormatting>
  <conditionalFormatting sqref="D53:G53">
    <cfRule type="expression" dxfId="426" priority="783" stopIfTrue="1">
      <formula>AND($P53&gt;0,$D53="")</formula>
    </cfRule>
  </conditionalFormatting>
  <conditionalFormatting sqref="D75:G75">
    <cfRule type="expression" dxfId="425" priority="772" stopIfTrue="1">
      <formula>AND($P75&gt;0,$D75="")</formula>
    </cfRule>
  </conditionalFormatting>
  <conditionalFormatting sqref="D76:G76">
    <cfRule type="expression" dxfId="424" priority="771" stopIfTrue="1">
      <formula>AND($P76&gt;0,$D76="")</formula>
    </cfRule>
  </conditionalFormatting>
  <conditionalFormatting sqref="D77:G77">
    <cfRule type="expression" dxfId="423" priority="770" stopIfTrue="1">
      <formula>AND($P77&gt;0,$D77="")</formula>
    </cfRule>
  </conditionalFormatting>
  <conditionalFormatting sqref="D78:G81">
    <cfRule type="expression" dxfId="422" priority="769" stopIfTrue="1">
      <formula>AND($P78&gt;0,$D78="")</formula>
    </cfRule>
  </conditionalFormatting>
  <conditionalFormatting sqref="D79:G79">
    <cfRule type="expression" dxfId="421" priority="768" stopIfTrue="1">
      <formula>AND($P79&gt;0,$D79="")</formula>
    </cfRule>
  </conditionalFormatting>
  <conditionalFormatting sqref="D84:J84">
    <cfRule type="expression" dxfId="420" priority="766" stopIfTrue="1">
      <formula>AND($D84="",$P84&gt;0)</formula>
    </cfRule>
  </conditionalFormatting>
  <conditionalFormatting sqref="D85:J85">
    <cfRule type="expression" dxfId="419" priority="765" stopIfTrue="1">
      <formula>AND($D85="",$P85&gt;0)</formula>
    </cfRule>
  </conditionalFormatting>
  <conditionalFormatting sqref="D86:J88">
    <cfRule type="expression" dxfId="418" priority="764" stopIfTrue="1">
      <formula>AND($D86="",$P86&gt;0)</formula>
    </cfRule>
  </conditionalFormatting>
  <conditionalFormatting sqref="D89:J89">
    <cfRule type="expression" dxfId="417" priority="763" stopIfTrue="1">
      <formula>AND($D89="",$P89&gt;0)</formula>
    </cfRule>
  </conditionalFormatting>
  <conditionalFormatting sqref="D90:J91">
    <cfRule type="expression" dxfId="416" priority="762" stopIfTrue="1">
      <formula>AND($D90="",$P90&gt;0)</formula>
    </cfRule>
  </conditionalFormatting>
  <conditionalFormatting sqref="D91:J91">
    <cfRule type="expression" dxfId="415" priority="761" stopIfTrue="1">
      <formula>AND($D91="",$P91&gt;0)</formula>
    </cfRule>
  </conditionalFormatting>
  <conditionalFormatting sqref="P120">
    <cfRule type="expression" dxfId="414" priority="760" stopIfTrue="1">
      <formula>$P$120&gt;valTIAlloc</formula>
    </cfRule>
  </conditionalFormatting>
  <conditionalFormatting sqref="J20">
    <cfRule type="expression" dxfId="413" priority="718" stopIfTrue="1">
      <formula>AND($J20="",$P20&gt;0)</formula>
    </cfRule>
  </conditionalFormatting>
  <conditionalFormatting sqref="J22">
    <cfRule type="expression" dxfId="412" priority="716" stopIfTrue="1">
      <formula>AND($J22="",$P22&gt;0)</formula>
    </cfRule>
  </conditionalFormatting>
  <conditionalFormatting sqref="J35">
    <cfRule type="expression" dxfId="411" priority="712" stopIfTrue="1">
      <formula>AND($J35="",$P35&gt;0)</formula>
    </cfRule>
  </conditionalFormatting>
  <conditionalFormatting sqref="J36">
    <cfRule type="expression" dxfId="410" priority="711" stopIfTrue="1">
      <formula>AND($J36="",$P36&gt;0)</formula>
    </cfRule>
  </conditionalFormatting>
  <conditionalFormatting sqref="J37">
    <cfRule type="expression" dxfId="409" priority="710" stopIfTrue="1">
      <formula>AND($J37="",$P37&gt;0)</formula>
    </cfRule>
  </conditionalFormatting>
  <conditionalFormatting sqref="J38">
    <cfRule type="expression" dxfId="408" priority="709" stopIfTrue="1">
      <formula>AND($J38="",$P38&gt;0)</formula>
    </cfRule>
  </conditionalFormatting>
  <conditionalFormatting sqref="J47">
    <cfRule type="expression" dxfId="407" priority="708" stopIfTrue="1">
      <formula>AND($J47="",$P47&gt;0)</formula>
    </cfRule>
  </conditionalFormatting>
  <conditionalFormatting sqref="J48">
    <cfRule type="expression" dxfId="406" priority="707" stopIfTrue="1">
      <formula>AND($J48="",$P48&gt;0)</formula>
    </cfRule>
  </conditionalFormatting>
  <conditionalFormatting sqref="J49">
    <cfRule type="expression" dxfId="405" priority="705" stopIfTrue="1">
      <formula>AND($J49="",$P49&gt;0)</formula>
    </cfRule>
  </conditionalFormatting>
  <conditionalFormatting sqref="J50">
    <cfRule type="expression" dxfId="404" priority="704" stopIfTrue="1">
      <formula>AND($J50="",$P50&gt;0)</formula>
    </cfRule>
  </conditionalFormatting>
  <conditionalFormatting sqref="P112">
    <cfRule type="expression" dxfId="403" priority="701" stopIfTrue="1">
      <formula>AND($I$112&lt;&gt;"",$P$112="")</formula>
    </cfRule>
  </conditionalFormatting>
  <conditionalFormatting sqref="I112:J112">
    <cfRule type="expression" dxfId="402" priority="700" stopIfTrue="1">
      <formula>AND($P$112&lt;&gt;"",$I$112="")</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5">
    <cfRule type="expression" dxfId="376" priority="654" stopIfTrue="1">
      <formula>AND($P55&gt;0,$J55=0)</formula>
    </cfRule>
  </conditionalFormatting>
  <conditionalFormatting sqref="J56">
    <cfRule type="expression" dxfId="375" priority="653" stopIfTrue="1">
      <formula>AND($P56&gt;0,$J56=0)</formula>
    </cfRule>
  </conditionalFormatting>
  <conditionalFormatting sqref="J57">
    <cfRule type="expression" dxfId="374" priority="652" stopIfTrue="1">
      <formula>AND($P57&gt;0,$J57=0)</formula>
    </cfRule>
  </conditionalFormatting>
  <conditionalFormatting sqref="J58">
    <cfRule type="expression" dxfId="373" priority="651" stopIfTrue="1">
      <formula>AND($P58&gt;0,$J58=0)</formula>
    </cfRule>
  </conditionalFormatting>
  <conditionalFormatting sqref="J59">
    <cfRule type="expression" dxfId="372" priority="650" stopIfTrue="1">
      <formula>AND($P59&gt;0,$J59=0)</formula>
    </cfRule>
  </conditionalFormatting>
  <conditionalFormatting sqref="I55">
    <cfRule type="expression" dxfId="371" priority="649" stopIfTrue="1">
      <formula>AND($P55&gt;0,$I55="")</formula>
    </cfRule>
  </conditionalFormatting>
  <conditionalFormatting sqref="I56">
    <cfRule type="expression" dxfId="370" priority="648" stopIfTrue="1">
      <formula>AND($P56&gt;0,$I56="")</formula>
    </cfRule>
  </conditionalFormatting>
  <conditionalFormatting sqref="I57">
    <cfRule type="expression" dxfId="369" priority="647" stopIfTrue="1">
      <formula>AND($P57&gt;0,$I57="")</formula>
    </cfRule>
  </conditionalFormatting>
  <conditionalFormatting sqref="I58">
    <cfRule type="expression" dxfId="368" priority="646" stopIfTrue="1">
      <formula>AND($P58&gt;0,$I58="")</formula>
    </cfRule>
  </conditionalFormatting>
  <conditionalFormatting sqref="I59">
    <cfRule type="expression" dxfId="367" priority="645" stopIfTrue="1">
      <formula>AND($P59&gt;0,$I59="")</formula>
    </cfRule>
  </conditionalFormatting>
  <conditionalFormatting sqref="D55:G55">
    <cfRule type="expression" dxfId="366" priority="634" stopIfTrue="1">
      <formula>AND($P55&gt;0,$D55="")</formula>
    </cfRule>
  </conditionalFormatting>
  <conditionalFormatting sqref="D56:G56">
    <cfRule type="expression" dxfId="365" priority="633" stopIfTrue="1">
      <formula>AND($P56&gt;0,$D56="")</formula>
    </cfRule>
  </conditionalFormatting>
  <conditionalFormatting sqref="D57:G57">
    <cfRule type="expression" dxfId="364" priority="632" stopIfTrue="1">
      <formula>AND($P57&gt;0,$D57="")</formula>
    </cfRule>
  </conditionalFormatting>
  <conditionalFormatting sqref="D58:G58">
    <cfRule type="expression" dxfId="363" priority="631" stopIfTrue="1">
      <formula>AND($P58&gt;0,$D58="")</formula>
    </cfRule>
  </conditionalFormatting>
  <conditionalFormatting sqref="D59:G59">
    <cfRule type="expression" dxfId="362" priority="630" stopIfTrue="1">
      <formula>AND($P59&gt;0,$D59="")</formula>
    </cfRule>
  </conditionalFormatting>
  <conditionalFormatting sqref="J55">
    <cfRule type="expression" dxfId="361" priority="628" stopIfTrue="1">
      <formula>AND($P55&gt;0,$J55=0)</formula>
    </cfRule>
  </conditionalFormatting>
  <conditionalFormatting sqref="J56">
    <cfRule type="expression" dxfId="360" priority="627" stopIfTrue="1">
      <formula>AND($P56&gt;0,$J56=0)</formula>
    </cfRule>
  </conditionalFormatting>
  <conditionalFormatting sqref="J57">
    <cfRule type="expression" dxfId="359" priority="626" stopIfTrue="1">
      <formula>AND($P57&gt;0,$J57=0)</formula>
    </cfRule>
  </conditionalFormatting>
  <conditionalFormatting sqref="J58">
    <cfRule type="expression" dxfId="358" priority="625" stopIfTrue="1">
      <formula>AND($P58&gt;0,$J58=0)</formula>
    </cfRule>
  </conditionalFormatting>
  <conditionalFormatting sqref="J59">
    <cfRule type="expression" dxfId="357" priority="624" stopIfTrue="1">
      <formula>AND($P59&gt;0,$J59=0)</formula>
    </cfRule>
  </conditionalFormatting>
  <conditionalFormatting sqref="J60">
    <cfRule type="expression" dxfId="356" priority="623" stopIfTrue="1">
      <formula>AND($P60&gt;0,$J60=0)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6">
    <cfRule type="expression" dxfId="344" priority="611" stopIfTrue="1">
      <formula>AND($P56&gt;0,$I56="")</formula>
    </cfRule>
  </conditionalFormatting>
  <conditionalFormatting sqref="I57">
    <cfRule type="expression" dxfId="343" priority="577" stopIfTrue="1">
      <formula>AND($P57&gt;0,$I57="")</formula>
    </cfRule>
  </conditionalFormatting>
  <conditionalFormatting sqref="I58">
    <cfRule type="expression" dxfId="342" priority="576" stopIfTrue="1">
      <formula>AND($P58&gt;0,$I58="")</formula>
    </cfRule>
  </conditionalFormatting>
  <conditionalFormatting sqref="I59">
    <cfRule type="expression" dxfId="341" priority="575" stopIfTrue="1">
      <formula>AND($P59&gt;0,$I59="")</formula>
    </cfRule>
  </conditionalFormatting>
  <conditionalFormatting sqref="I60">
    <cfRule type="expression" dxfId="340" priority="574" stopIfTrue="1">
      <formula>AND($P60&gt;0,$I60="")</formula>
    </cfRule>
  </conditionalFormatting>
  <conditionalFormatting sqref="I55">
    <cfRule type="expression" dxfId="339" priority="573" stopIfTrue="1">
      <formula>AND($P55&gt;0,$I55="")</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5:G55">
    <cfRule type="expression" dxfId="326" priority="560" stopIfTrue="1">
      <formula>AND($P55&gt;0,$D55="")</formula>
    </cfRule>
  </conditionalFormatting>
  <conditionalFormatting sqref="D56:G56">
    <cfRule type="expression" dxfId="325" priority="559" stopIfTrue="1">
      <formula>AND($P56&gt;0,$D56="")</formula>
    </cfRule>
  </conditionalFormatting>
  <conditionalFormatting sqref="D57:G57">
    <cfRule type="expression" dxfId="324" priority="558" stopIfTrue="1">
      <formula>AND($P57&gt;0,$D57="")</formula>
    </cfRule>
  </conditionalFormatting>
  <conditionalFormatting sqref="D58:G58">
    <cfRule type="expression" dxfId="323" priority="557" stopIfTrue="1">
      <formula>AND($P58&gt;0,$D58="")</formula>
    </cfRule>
  </conditionalFormatting>
  <conditionalFormatting sqref="D59:G59">
    <cfRule type="expression" dxfId="322" priority="556" stopIfTrue="1">
      <formula>AND($P59&gt;0,$D59="")</formula>
    </cfRule>
  </conditionalFormatting>
  <conditionalFormatting sqref="D60:G60">
    <cfRule type="expression" dxfId="321" priority="555" stopIfTrue="1">
      <formula>AND($P60&gt;0,$D60="")</formula>
    </cfRule>
  </conditionalFormatting>
  <conditionalFormatting sqref="D64:J64">
    <cfRule type="expression" dxfId="320" priority="554" stopIfTrue="1">
      <formula>AND($D64="",$P64&gt;0)</formula>
    </cfRule>
  </conditionalFormatting>
  <conditionalFormatting sqref="D65:J65">
    <cfRule type="expression" dxfId="319" priority="553" stopIfTrue="1">
      <formula>AND($D65="",$P65&gt;0)</formula>
    </cfRule>
  </conditionalFormatting>
  <conditionalFormatting sqref="D66:J66">
    <cfRule type="expression" dxfId="318" priority="552" stopIfTrue="1">
      <formula>AND($D66="",$P66&gt;0)</formula>
    </cfRule>
  </conditionalFormatting>
  <conditionalFormatting sqref="D67:J67">
    <cfRule type="expression" dxfId="317" priority="551" stopIfTrue="1">
      <formula>AND($D67="",$P67&gt;0)</formula>
    </cfRule>
  </conditionalFormatting>
  <conditionalFormatting sqref="P85">
    <cfRule type="expression" dxfId="316" priority="537" stopIfTrue="1">
      <formula>AND($I$85&lt;&gt;"",$P$85="")</formula>
    </cfRule>
  </conditionalFormatting>
  <conditionalFormatting sqref="I85:J85">
    <cfRule type="expression" dxfId="315" priority="536" stopIfTrue="1">
      <formula>AND($P$85&lt;&gt;"",$I$85="")</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5">
    <cfRule type="expression" dxfId="298" priority="510" stopIfTrue="1">
      <formula>$P$95&lt;&gt;valTIAlloc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AA51">
    <cfRule type="expression" dxfId="275" priority="276" stopIfTrue="1">
      <formula>AND($P50&gt;0,AA50="")</formula>
    </cfRule>
  </conditionalFormatting>
  <conditionalFormatting sqref="AA52">
    <cfRule type="expression" dxfId="274" priority="275" stopIfTrue="1">
      <formula>AND($P52&gt;0,AA52="")</formula>
    </cfRule>
  </conditionalFormatting>
  <conditionalFormatting sqref="AA65">
    <cfRule type="expression" dxfId="273" priority="274" stopIfTrue="1">
      <formula>AND($P65&gt;0,AA65="")</formula>
    </cfRule>
  </conditionalFormatting>
  <conditionalFormatting sqref="AA66">
    <cfRule type="expression" dxfId="272" priority="273" stopIfTrue="1">
      <formula>AND($P66&gt;0,AA66="")</formula>
    </cfRule>
  </conditionalFormatting>
  <conditionalFormatting sqref="AA67">
    <cfRule type="expression" dxfId="271" priority="272" stopIfTrue="1">
      <formula>AND($P67&gt;0,AA67="")</formula>
    </cfRule>
  </conditionalFormatting>
  <conditionalFormatting sqref="AA68">
    <cfRule type="expression" dxfId="270" priority="271" stopIfTrue="1">
      <formula>AND($P68&gt;0,AA68="")</formula>
    </cfRule>
  </conditionalFormatting>
  <conditionalFormatting sqref="AA72">
    <cfRule type="expression" dxfId="269" priority="270" stopIfTrue="1">
      <formula>AND($P72&gt;0,AA72="")</formula>
    </cfRule>
  </conditionalFormatting>
  <conditionalFormatting sqref="AA73">
    <cfRule type="expression" dxfId="268" priority="269" stopIfTrue="1">
      <formula>AND($P73&gt;0,AA73="")</formula>
    </cfRule>
  </conditionalFormatting>
  <conditionalFormatting sqref="AA74">
    <cfRule type="expression" dxfId="267" priority="268" stopIfTrue="1">
      <formula>AND($P74&gt;0,AA74="")</formula>
    </cfRule>
  </conditionalFormatting>
  <conditionalFormatting sqref="AA75">
    <cfRule type="expression" dxfId="266" priority="267" stopIfTrue="1">
      <formula>AND($P75&gt;0,AA75="")</formula>
    </cfRule>
  </conditionalFormatting>
  <conditionalFormatting sqref="AA77">
    <cfRule type="expression" dxfId="265" priority="266" stopIfTrue="1">
      <formula>AND($P77&gt;0,AA77="")</formula>
    </cfRule>
  </conditionalFormatting>
  <conditionalFormatting sqref="AA78">
    <cfRule type="expression" dxfId="264" priority="265" stopIfTrue="1">
      <formula>AND($P78&gt;0,AA78="")</formula>
    </cfRule>
  </conditionalFormatting>
  <conditionalFormatting sqref="AA79">
    <cfRule type="expression" dxfId="263" priority="264" stopIfTrue="1">
      <formula>AND($P79&gt;0,AA79="")</formula>
    </cfRule>
  </conditionalFormatting>
  <conditionalFormatting sqref="AA84">
    <cfRule type="expression" dxfId="262" priority="263" stopIfTrue="1">
      <formula>AND($P84&gt;0,AA84="")</formula>
    </cfRule>
  </conditionalFormatting>
  <conditionalFormatting sqref="AA87">
    <cfRule type="expression" dxfId="261" priority="262" stopIfTrue="1">
      <formula>AND($P87&gt;0,AA87="")</formula>
    </cfRule>
  </conditionalFormatting>
  <conditionalFormatting sqref="AA90">
    <cfRule type="expression" dxfId="260" priority="261" stopIfTrue="1">
      <formula>AND($P90&gt;0,AA90="")</formula>
    </cfRule>
  </conditionalFormatting>
  <conditionalFormatting sqref="AA91">
    <cfRule type="expression" dxfId="259" priority="260" stopIfTrue="1">
      <formula>AND($P91&gt;0,AA91="")</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5">
    <cfRule type="expression" dxfId="250" priority="251" stopIfTrue="1">
      <formula>AND($P55&gt;0,AA55="")</formula>
    </cfRule>
  </conditionalFormatting>
  <conditionalFormatting sqref="AA56">
    <cfRule type="expression" dxfId="249" priority="250" stopIfTrue="1">
      <formula>AND($P56&gt;0,AA56="")</formula>
    </cfRule>
  </conditionalFormatting>
  <conditionalFormatting sqref="AA57">
    <cfRule type="expression" dxfId="248" priority="249" stopIfTrue="1">
      <formula>AND($P57&gt;0,AA57="")</formula>
    </cfRule>
  </conditionalFormatting>
  <conditionalFormatting sqref="AA58">
    <cfRule type="expression" dxfId="247" priority="248" stopIfTrue="1">
      <formula>AND($P58&gt;0,AA58="")</formula>
    </cfRule>
  </conditionalFormatting>
  <conditionalFormatting sqref="AA59">
    <cfRule type="expression" dxfId="246" priority="247" stopIfTrue="1">
      <formula>AND($P59&gt;0,AA59="")</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AA51">
    <cfRule type="expression" dxfId="232" priority="233" stopIfTrue="1">
      <formula>AND($P50&gt;0,AA50="")</formula>
    </cfRule>
  </conditionalFormatting>
  <conditionalFormatting sqref="AA55">
    <cfRule type="expression" dxfId="231" priority="232" stopIfTrue="1">
      <formula>AND($P55&gt;0,AA55="")</formula>
    </cfRule>
  </conditionalFormatting>
  <conditionalFormatting sqref="AA56">
    <cfRule type="expression" dxfId="230" priority="231" stopIfTrue="1">
      <formula>AND($P56&gt;0,AA56="")</formula>
    </cfRule>
  </conditionalFormatting>
  <conditionalFormatting sqref="AA57">
    <cfRule type="expression" dxfId="229" priority="230" stopIfTrue="1">
      <formula>AND($P57&gt;0,AA57="")</formula>
    </cfRule>
  </conditionalFormatting>
  <conditionalFormatting sqref="AA58">
    <cfRule type="expression" dxfId="228" priority="229" stopIfTrue="1">
      <formula>AND($P58&gt;0,AA58="")</formula>
    </cfRule>
  </conditionalFormatting>
  <conditionalFormatting sqref="AA59">
    <cfRule type="expression" dxfId="227" priority="228" stopIfTrue="1">
      <formula>AND($P59&gt;0,AA59="")</formula>
    </cfRule>
  </conditionalFormatting>
  <conditionalFormatting sqref="AA60">
    <cfRule type="expression" dxfId="226" priority="227" stopIfTrue="1">
      <formula>AND($P60&gt;0,AA60="")</formula>
    </cfRule>
  </conditionalFormatting>
  <conditionalFormatting sqref="AA64">
    <cfRule type="expression" dxfId="225" priority="226" stopIfTrue="1">
      <formula>AND($P64&gt;0,AA64="")</formula>
    </cfRule>
  </conditionalFormatting>
  <conditionalFormatting sqref="AA65">
    <cfRule type="expression" dxfId="224" priority="225" stopIfTrue="1">
      <formula>AND($P65&gt;0,AA65="")</formula>
    </cfRule>
  </conditionalFormatting>
  <conditionalFormatting sqref="AA66">
    <cfRule type="expression" dxfId="223" priority="224" stopIfTrue="1">
      <formula>AND($P66&gt;0,AA66="")</formula>
    </cfRule>
  </conditionalFormatting>
  <conditionalFormatting sqref="AA67">
    <cfRule type="expression" dxfId="222" priority="223" stopIfTrue="1">
      <formula>AND($P67&gt;0,AA67="")</formula>
    </cfRule>
  </conditionalFormatting>
  <conditionalFormatting sqref="AA71:AA73">
    <cfRule type="expression" dxfId="221" priority="222" stopIfTrue="1">
      <formula>AND($P71&gt;0,AA71="")</formula>
    </cfRule>
  </conditionalFormatting>
  <conditionalFormatting sqref="AA74">
    <cfRule type="expression" dxfId="220" priority="221" stopIfTrue="1">
      <formula>AND($P74&gt;0,AA74="")</formula>
    </cfRule>
  </conditionalFormatting>
  <conditionalFormatting sqref="AA78">
    <cfRule type="expression" dxfId="219" priority="220" stopIfTrue="1">
      <formula>AND($P78&gt;0,AA78="")</formula>
    </cfRule>
  </conditionalFormatting>
  <conditionalFormatting sqref="AA79">
    <cfRule type="expression" dxfId="218" priority="219" stopIfTrue="1">
      <formula>AND($P79&gt;0,AA79="")</formula>
    </cfRule>
  </conditionalFormatting>
  <conditionalFormatting sqref="AA80">
    <cfRule type="expression" dxfId="217" priority="218" stopIfTrue="1">
      <formula>AND($P80&gt;0,AA80="")</formula>
    </cfRule>
  </conditionalFormatting>
  <conditionalFormatting sqref="AA81">
    <cfRule type="expression" dxfId="216" priority="217" stopIfTrue="1">
      <formula>AND($P81&gt;0,AA81="")</formula>
    </cfRule>
  </conditionalFormatting>
  <conditionalFormatting sqref="AA90">
    <cfRule type="expression" dxfId="215" priority="216" stopIfTrue="1">
      <formula>AND($P90&gt;0,AA90="")</formula>
    </cfRule>
  </conditionalFormatting>
  <conditionalFormatting sqref="AA91">
    <cfRule type="expression" dxfId="214" priority="215" stopIfTrue="1">
      <formula>AND($P91&gt;0,AA91="")</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4">
    <cfRule type="expression" dxfId="146" priority="147" stopIfTrue="1">
      <formula>AND($P54&gt;0,AA54="")</formula>
    </cfRule>
  </conditionalFormatting>
  <conditionalFormatting sqref="AA55">
    <cfRule type="expression" dxfId="145" priority="146" stopIfTrue="1">
      <formula>AND($P55&gt;0,AA55="")</formula>
    </cfRule>
  </conditionalFormatting>
  <conditionalFormatting sqref="AA57">
    <cfRule type="expression" dxfId="144" priority="145" stopIfTrue="1">
      <formula>AND($P57&gt;0,AA57="")</formula>
    </cfRule>
  </conditionalFormatting>
  <conditionalFormatting sqref="AA58">
    <cfRule type="expression" dxfId="143" priority="144" stopIfTrue="1">
      <formula>AND($P58&gt;0,AA58="")</formula>
    </cfRule>
  </conditionalFormatting>
  <conditionalFormatting sqref="AA55">
    <cfRule type="expression" dxfId="142" priority="143" stopIfTrue="1">
      <formula>AND($P55&gt;0,AA55="")</formula>
    </cfRule>
  </conditionalFormatting>
  <conditionalFormatting sqref="AA56">
    <cfRule type="expression" dxfId="141" priority="142" stopIfTrue="1">
      <formula>AND($P56&gt;0,AA56="")</formula>
    </cfRule>
  </conditionalFormatting>
  <conditionalFormatting sqref="AA57">
    <cfRule type="expression" dxfId="140" priority="141" stopIfTrue="1">
      <formula>AND($P57&gt;0,AA57="")</formula>
    </cfRule>
  </conditionalFormatting>
  <conditionalFormatting sqref="AA58">
    <cfRule type="expression" dxfId="139" priority="140" stopIfTrue="1">
      <formula>AND($P58&gt;0,AA58="")</formula>
    </cfRule>
  </conditionalFormatting>
  <conditionalFormatting sqref="AA55">
    <cfRule type="expression" dxfId="138" priority="139" stopIfTrue="1">
      <formula>AND($P55&gt;0,AA55="")</formula>
    </cfRule>
  </conditionalFormatting>
  <conditionalFormatting sqref="AA56">
    <cfRule type="expression" dxfId="137" priority="138" stopIfTrue="1">
      <formula>AND($P56&gt;0,AA56="")</formula>
    </cfRule>
  </conditionalFormatting>
  <conditionalFormatting sqref="AA57">
    <cfRule type="expression" dxfId="136" priority="137" stopIfTrue="1">
      <formula>AND($P57&gt;0,AA57="")</formula>
    </cfRule>
  </conditionalFormatting>
  <conditionalFormatting sqref="AA58">
    <cfRule type="expression" dxfId="135" priority="136" stopIfTrue="1">
      <formula>AND($P58&gt;0,AA58="")</formula>
    </cfRule>
  </conditionalFormatting>
  <conditionalFormatting sqref="AA55">
    <cfRule type="expression" dxfId="134" priority="135" stopIfTrue="1">
      <formula>AND($P55&gt;0,AA55="")</formula>
    </cfRule>
  </conditionalFormatting>
  <conditionalFormatting sqref="AA56">
    <cfRule type="expression" dxfId="133" priority="134" stopIfTrue="1">
      <formula>AND($P56&gt;0,AA56="")</formula>
    </cfRule>
  </conditionalFormatting>
  <conditionalFormatting sqref="AA57">
    <cfRule type="expression" dxfId="132" priority="133" stopIfTrue="1">
      <formula>AND($P57&gt;0,AA57="")</formula>
    </cfRule>
  </conditionalFormatting>
  <conditionalFormatting sqref="AA56">
    <cfRule type="expression" dxfId="131" priority="132" stopIfTrue="1">
      <formula>AND($P56&gt;0,AA56="")</formula>
    </cfRule>
  </conditionalFormatting>
  <conditionalFormatting sqref="AA56">
    <cfRule type="expression" dxfId="130" priority="131" stopIfTrue="1">
      <formula>AND($P56&gt;0,AA56="")</formula>
    </cfRule>
  </conditionalFormatting>
  <conditionalFormatting sqref="AA57">
    <cfRule type="expression" dxfId="129" priority="130" stopIfTrue="1">
      <formula>AND($P57&gt;0,AA57="")</formula>
    </cfRule>
  </conditionalFormatting>
  <conditionalFormatting sqref="AA57">
    <cfRule type="expression" dxfId="128" priority="129" stopIfTrue="1">
      <formula>AND($P57&gt;0,AA57="")</formula>
    </cfRule>
  </conditionalFormatting>
  <conditionalFormatting sqref="AA58">
    <cfRule type="expression" dxfId="127" priority="128" stopIfTrue="1">
      <formula>AND($P58&gt;0,AA58="")</formula>
    </cfRule>
  </conditionalFormatting>
  <conditionalFormatting sqref="AA58">
    <cfRule type="expression" dxfId="126" priority="127" stopIfTrue="1">
      <formula>AND($P58&gt;0,AA58="")</formula>
    </cfRule>
  </conditionalFormatting>
  <conditionalFormatting sqref="AA58">
    <cfRule type="expression" dxfId="125" priority="126" stopIfTrue="1">
      <formula>AND($P58&gt;0,AA58="")</formula>
    </cfRule>
  </conditionalFormatting>
  <conditionalFormatting sqref="AA58">
    <cfRule type="expression" dxfId="124" priority="125" stopIfTrue="1">
      <formula>AND($P58&gt;0,AA58="")</formula>
    </cfRule>
  </conditionalFormatting>
  <conditionalFormatting sqref="AA58">
    <cfRule type="expression" dxfId="123" priority="124" stopIfTrue="1">
      <formula>AND($P58&gt;0,AA58="")</formula>
    </cfRule>
  </conditionalFormatting>
  <conditionalFormatting sqref="AA58">
    <cfRule type="expression" dxfId="122" priority="123" stopIfTrue="1">
      <formula>AND($P58&gt;0,AA58="")</formula>
    </cfRule>
  </conditionalFormatting>
  <conditionalFormatting sqref="AA59">
    <cfRule type="expression" dxfId="121" priority="122" stopIfTrue="1">
      <formula>AND($P59&gt;0,AA59="")</formula>
    </cfRule>
  </conditionalFormatting>
  <conditionalFormatting sqref="AA60">
    <cfRule type="expression" dxfId="120" priority="121" stopIfTrue="1">
      <formula>AND($P60&gt;0,AA60="")</formula>
    </cfRule>
  </conditionalFormatting>
  <conditionalFormatting sqref="AA61">
    <cfRule type="expression" dxfId="119" priority="120" stopIfTrue="1">
      <formula>AND($P61&gt;0,AA61="")</formula>
    </cfRule>
  </conditionalFormatting>
  <conditionalFormatting sqref="AA59">
    <cfRule type="expression" dxfId="118" priority="119" stopIfTrue="1">
      <formula>AND($P59&gt;0,AA59="")</formula>
    </cfRule>
  </conditionalFormatting>
  <conditionalFormatting sqref="AA60">
    <cfRule type="expression" dxfId="117" priority="118" stopIfTrue="1">
      <formula>AND($P60&gt;0,AA60="")</formula>
    </cfRule>
  </conditionalFormatting>
  <conditionalFormatting sqref="AA59">
    <cfRule type="expression" dxfId="116" priority="117" stopIfTrue="1">
      <formula>AND($P59&gt;0,AA59="")</formula>
    </cfRule>
  </conditionalFormatting>
  <conditionalFormatting sqref="AA60">
    <cfRule type="expression" dxfId="115" priority="116" stopIfTrue="1">
      <formula>AND($P60&gt;0,AA60="")</formula>
    </cfRule>
  </conditionalFormatting>
  <conditionalFormatting sqref="AA59">
    <cfRule type="expression" dxfId="114" priority="115" stopIfTrue="1">
      <formula>AND($P59&gt;0,AA59="")</formula>
    </cfRule>
  </conditionalFormatting>
  <conditionalFormatting sqref="AA59">
    <cfRule type="expression" dxfId="113" priority="114" stopIfTrue="1">
      <formula>AND($P59&gt;0,AA59="")</formula>
    </cfRule>
  </conditionalFormatting>
  <conditionalFormatting sqref="AA59">
    <cfRule type="expression" dxfId="112" priority="113" stopIfTrue="1">
      <formula>AND($P59&gt;0,AA59="")</formula>
    </cfRule>
  </conditionalFormatting>
  <conditionalFormatting sqref="AA60">
    <cfRule type="expression" dxfId="111" priority="112" stopIfTrue="1">
      <formula>AND($P60&gt;0,AA60="")</formula>
    </cfRule>
  </conditionalFormatting>
  <conditionalFormatting sqref="AA61">
    <cfRule type="expression" dxfId="110" priority="111" stopIfTrue="1">
      <formula>AND($P61&gt;0,AA61="")</formula>
    </cfRule>
  </conditionalFormatting>
  <conditionalFormatting sqref="AA60:AA61">
    <cfRule type="expression" dxfId="109" priority="110" stopIfTrue="1">
      <formula>AND($P60&gt;0,AA60="")</formula>
    </cfRule>
  </conditionalFormatting>
  <conditionalFormatting sqref="AA60">
    <cfRule type="expression" dxfId="108" priority="109" stopIfTrue="1">
      <formula>AND($P60&gt;0,AA60="")</formula>
    </cfRule>
  </conditionalFormatting>
  <conditionalFormatting sqref="AA61">
    <cfRule type="expression" dxfId="107" priority="108" stopIfTrue="1">
      <formula>AND($P61&gt;0,AA61="")</formula>
    </cfRule>
  </conditionalFormatting>
  <conditionalFormatting sqref="AA60">
    <cfRule type="expression" dxfId="106" priority="107" stopIfTrue="1">
      <formula>AND($P60&gt;0,AA60="")</formula>
    </cfRule>
  </conditionalFormatting>
  <conditionalFormatting sqref="AA60">
    <cfRule type="expression" dxfId="105" priority="106" stopIfTrue="1">
      <formula>AND($P60&gt;0,AA60="")</formula>
    </cfRule>
  </conditionalFormatting>
  <conditionalFormatting sqref="AA60">
    <cfRule type="expression" dxfId="104" priority="105" stopIfTrue="1">
      <formula>AND($P60&gt;0,AA60="")</formula>
    </cfRule>
  </conditionalFormatting>
  <conditionalFormatting sqref="AA64">
    <cfRule type="expression" dxfId="103" priority="104" stopIfTrue="1">
      <formula>AND($P64&gt;0,AA64="")</formula>
    </cfRule>
  </conditionalFormatting>
  <conditionalFormatting sqref="AA65">
    <cfRule type="expression" dxfId="102" priority="103" stopIfTrue="1">
      <formula>AND($P65&gt;0,AA65="")</formula>
    </cfRule>
  </conditionalFormatting>
  <conditionalFormatting sqref="AA66">
    <cfRule type="expression" dxfId="101" priority="102" stopIfTrue="1">
      <formula>AND($P66&gt;0,AA66="")</formula>
    </cfRule>
  </conditionalFormatting>
  <conditionalFormatting sqref="AA67">
    <cfRule type="expression" dxfId="100" priority="101" stopIfTrue="1">
      <formula>AND($P67&gt;0,AA67="")</formula>
    </cfRule>
  </conditionalFormatting>
  <conditionalFormatting sqref="AA64">
    <cfRule type="expression" dxfId="99" priority="100" stopIfTrue="1">
      <formula>AND($P64&gt;0,AA64="")</formula>
    </cfRule>
  </conditionalFormatting>
  <conditionalFormatting sqref="AA65">
    <cfRule type="expression" dxfId="98" priority="99" stopIfTrue="1">
      <formula>AND($P65&gt;0,AA65="")</formula>
    </cfRule>
  </conditionalFormatting>
  <conditionalFormatting sqref="AA66">
    <cfRule type="expression" dxfId="97" priority="98" stopIfTrue="1">
      <formula>AND($P66&gt;0,AA66="")</formula>
    </cfRule>
  </conditionalFormatting>
  <conditionalFormatting sqref="AA67">
    <cfRule type="expression" dxfId="96" priority="97" stopIfTrue="1">
      <formula>AND($P67&gt;0,AA67="")</formula>
    </cfRule>
  </conditionalFormatting>
  <conditionalFormatting sqref="AA63">
    <cfRule type="expression" dxfId="95" priority="96" stopIfTrue="1">
      <formula>AND($P63&gt;0,AA63="")</formula>
    </cfRule>
  </conditionalFormatting>
  <conditionalFormatting sqref="AA64">
    <cfRule type="expression" dxfId="94" priority="95" stopIfTrue="1">
      <formula>AND($P64&gt;0,AA64="")</formula>
    </cfRule>
  </conditionalFormatting>
  <conditionalFormatting sqref="AA66">
    <cfRule type="expression" dxfId="93" priority="94" stopIfTrue="1">
      <formula>AND($P66&gt;0,AA66="")</formula>
    </cfRule>
  </conditionalFormatting>
  <conditionalFormatting sqref="AA67">
    <cfRule type="expression" dxfId="92" priority="93" stopIfTrue="1">
      <formula>AND($P67&gt;0,AA67="")</formula>
    </cfRule>
  </conditionalFormatting>
  <conditionalFormatting sqref="AA64">
    <cfRule type="expression" dxfId="91" priority="92" stopIfTrue="1">
      <formula>AND($P64&gt;0,AA64="")</formula>
    </cfRule>
  </conditionalFormatting>
  <conditionalFormatting sqref="AA65">
    <cfRule type="expression" dxfId="90" priority="91" stopIfTrue="1">
      <formula>AND($P65&gt;0,AA65="")</formula>
    </cfRule>
  </conditionalFormatting>
  <conditionalFormatting sqref="AA66">
    <cfRule type="expression" dxfId="89" priority="90" stopIfTrue="1">
      <formula>AND($P66&gt;0,AA66="")</formula>
    </cfRule>
  </conditionalFormatting>
  <conditionalFormatting sqref="AA67">
    <cfRule type="expression" dxfId="88" priority="89" stopIfTrue="1">
      <formula>AND($P67&gt;0,AA67="")</formula>
    </cfRule>
  </conditionalFormatting>
  <conditionalFormatting sqref="AA64">
    <cfRule type="expression" dxfId="87" priority="88" stopIfTrue="1">
      <formula>AND($P64&gt;0,AA64="")</formula>
    </cfRule>
  </conditionalFormatting>
  <conditionalFormatting sqref="AA65">
    <cfRule type="expression" dxfId="86" priority="87" stopIfTrue="1">
      <formula>AND($P65&gt;0,AA65="")</formula>
    </cfRule>
  </conditionalFormatting>
  <conditionalFormatting sqref="AA66">
    <cfRule type="expression" dxfId="85" priority="86" stopIfTrue="1">
      <formula>AND($P66&gt;0,AA66="")</formula>
    </cfRule>
  </conditionalFormatting>
  <conditionalFormatting sqref="AA67">
    <cfRule type="expression" dxfId="84" priority="85" stopIfTrue="1">
      <formula>AND($P67&gt;0,AA67="")</formula>
    </cfRule>
  </conditionalFormatting>
  <conditionalFormatting sqref="AA64">
    <cfRule type="expression" dxfId="83" priority="84" stopIfTrue="1">
      <formula>AND($P64&gt;0,AA64="")</formula>
    </cfRule>
  </conditionalFormatting>
  <conditionalFormatting sqref="AA65">
    <cfRule type="expression" dxfId="82" priority="83" stopIfTrue="1">
      <formula>AND($P65&gt;0,AA65="")</formula>
    </cfRule>
  </conditionalFormatting>
  <conditionalFormatting sqref="AA66">
    <cfRule type="expression" dxfId="81" priority="82" stopIfTrue="1">
      <formula>AND($P66&gt;0,AA66="")</formula>
    </cfRule>
  </conditionalFormatting>
  <conditionalFormatting sqref="AA65">
    <cfRule type="expression" dxfId="80" priority="81" stopIfTrue="1">
      <formula>AND($P65&gt;0,AA65="")</formula>
    </cfRule>
  </conditionalFormatting>
  <conditionalFormatting sqref="AA65">
    <cfRule type="expression" dxfId="79" priority="80" stopIfTrue="1">
      <formula>AND($P65&gt;0,AA65="")</formula>
    </cfRule>
  </conditionalFormatting>
  <conditionalFormatting sqref="AA66">
    <cfRule type="expression" dxfId="78" priority="79" stopIfTrue="1">
      <formula>AND($P66&gt;0,AA66="")</formula>
    </cfRule>
  </conditionalFormatting>
  <conditionalFormatting sqref="AA66">
    <cfRule type="expression" dxfId="77" priority="78" stopIfTrue="1">
      <formula>AND($P66&gt;0,AA66="")</formula>
    </cfRule>
  </conditionalFormatting>
  <conditionalFormatting sqref="AA67">
    <cfRule type="expression" dxfId="76" priority="77" stopIfTrue="1">
      <formula>AND($P67&gt;0,AA67="")</formula>
    </cfRule>
  </conditionalFormatting>
  <conditionalFormatting sqref="AA67">
    <cfRule type="expression" dxfId="75" priority="76" stopIfTrue="1">
      <formula>AND($P67&gt;0,AA67="")</formula>
    </cfRule>
  </conditionalFormatting>
  <conditionalFormatting sqref="AA67">
    <cfRule type="expression" dxfId="74" priority="75" stopIfTrue="1">
      <formula>AND($P67&gt;0,AA67="")</formula>
    </cfRule>
  </conditionalFormatting>
  <conditionalFormatting sqref="AA67">
    <cfRule type="expression" dxfId="73" priority="74" stopIfTrue="1">
      <formula>AND($P67&gt;0,AA67="")</formula>
    </cfRule>
  </conditionalFormatting>
  <conditionalFormatting sqref="AA67">
    <cfRule type="expression" dxfId="72" priority="73" stopIfTrue="1">
      <formula>AND($P67&gt;0,AA67="")</formula>
    </cfRule>
  </conditionalFormatting>
  <conditionalFormatting sqref="AA67">
    <cfRule type="expression" dxfId="71" priority="72" stopIfTrue="1">
      <formula>AND($P67&gt;0,AA67="")</formula>
    </cfRule>
  </conditionalFormatting>
  <conditionalFormatting sqref="AA68">
    <cfRule type="expression" dxfId="70" priority="71" stopIfTrue="1">
      <formula>AND($P68&gt;0,AA68="")</formula>
    </cfRule>
  </conditionalFormatting>
  <conditionalFormatting sqref="AA68">
    <cfRule type="expression" dxfId="69" priority="70" stopIfTrue="1">
      <formula>AND($P68&gt;0,AA68="")</formula>
    </cfRule>
  </conditionalFormatting>
  <conditionalFormatting sqref="AA68">
    <cfRule type="expression" dxfId="68" priority="69" stopIfTrue="1">
      <formula>AND($P68&gt;0,AA68="")</formula>
    </cfRule>
  </conditionalFormatting>
  <conditionalFormatting sqref="AA68">
    <cfRule type="expression" dxfId="67" priority="68" stopIfTrue="1">
      <formula>AND($P68&gt;0,AA68="")</formula>
    </cfRule>
  </conditionalFormatting>
  <conditionalFormatting sqref="AA72">
    <cfRule type="expression" dxfId="66" priority="67" stopIfTrue="1">
      <formula>AND($P72&gt;0,AA72="")</formula>
    </cfRule>
  </conditionalFormatting>
  <conditionalFormatting sqref="AA71">
    <cfRule type="expression" dxfId="65" priority="66" stopIfTrue="1">
      <formula>AND($P71&gt;0,AA71="")</formula>
    </cfRule>
  </conditionalFormatting>
  <conditionalFormatting sqref="AA72">
    <cfRule type="expression" dxfId="64" priority="65" stopIfTrue="1">
      <formula>AND($P72&gt;0,AA72="")</formula>
    </cfRule>
  </conditionalFormatting>
  <conditionalFormatting sqref="AA73">
    <cfRule type="expression" dxfId="63" priority="64" stopIfTrue="1">
      <formula>AND($P73&gt;0,AA73="")</formula>
    </cfRule>
  </conditionalFormatting>
  <conditionalFormatting sqref="AA71">
    <cfRule type="expression" dxfId="62" priority="63" stopIfTrue="1">
      <formula>AND($P71&gt;0,AA71="")</formula>
    </cfRule>
  </conditionalFormatting>
  <conditionalFormatting sqref="AA73">
    <cfRule type="expression" dxfId="61" priority="62" stopIfTrue="1">
      <formula>AND($P73&gt;0,AA73="")</formula>
    </cfRule>
  </conditionalFormatting>
  <conditionalFormatting sqref="AA74">
    <cfRule type="expression" dxfId="60" priority="61" stopIfTrue="1">
      <formula>AND($P74&gt;0,AA74="")</formula>
    </cfRule>
  </conditionalFormatting>
  <conditionalFormatting sqref="AA74">
    <cfRule type="expression" dxfId="59" priority="60" stopIfTrue="1">
      <formula>AND($P74&gt;0,AA74="")</formula>
    </cfRule>
  </conditionalFormatting>
  <conditionalFormatting sqref="AA74">
    <cfRule type="expression" dxfId="58" priority="59" stopIfTrue="1">
      <formula>AND($P74&gt;0,AA74="")</formula>
    </cfRule>
  </conditionalFormatting>
  <conditionalFormatting sqref="AA74">
    <cfRule type="expression" dxfId="57" priority="58" stopIfTrue="1">
      <formula>AND($P74&gt;0,AA74="")</formula>
    </cfRule>
  </conditionalFormatting>
  <conditionalFormatting sqref="AA75">
    <cfRule type="expression" dxfId="56" priority="57" stopIfTrue="1">
      <formula>AND($P75&gt;0,AA75="")</formula>
    </cfRule>
  </conditionalFormatting>
  <conditionalFormatting sqref="AA75">
    <cfRule type="expression" dxfId="55" priority="56" stopIfTrue="1">
      <formula>AND($P75&gt;0,AA75="")</formula>
    </cfRule>
  </conditionalFormatting>
  <conditionalFormatting sqref="AA75">
    <cfRule type="expression" dxfId="54" priority="55" stopIfTrue="1">
      <formula>AND($P75&gt;0,AA75="")</formula>
    </cfRule>
  </conditionalFormatting>
  <conditionalFormatting sqref="AA75">
    <cfRule type="expression" dxfId="53" priority="54" stopIfTrue="1">
      <formula>AND($P75&gt;0,AA75="")</formula>
    </cfRule>
  </conditionalFormatting>
  <conditionalFormatting sqref="AA75">
    <cfRule type="expression" dxfId="52" priority="53" stopIfTrue="1">
      <formula>AND($P75&gt;0,AA75="")</formula>
    </cfRule>
  </conditionalFormatting>
  <conditionalFormatting sqref="AA79">
    <cfRule type="expression" dxfId="51" priority="52" stopIfTrue="1">
      <formula>AND($P79&gt;0,AA79="")</formula>
    </cfRule>
  </conditionalFormatting>
  <conditionalFormatting sqref="AA80">
    <cfRule type="expression" dxfId="50" priority="51" stopIfTrue="1">
      <formula>AND($P80&gt;0,AA80="")</formula>
    </cfRule>
  </conditionalFormatting>
  <conditionalFormatting sqref="AA81">
    <cfRule type="expression" dxfId="49" priority="50" stopIfTrue="1">
      <formula>AND($P81&gt;0,AA81="")</formula>
    </cfRule>
  </conditionalFormatting>
  <conditionalFormatting sqref="AA78">
    <cfRule type="expression" dxfId="48" priority="49" stopIfTrue="1">
      <formula>AND($P78&gt;0,AA78="")</formula>
    </cfRule>
  </conditionalFormatting>
  <conditionalFormatting sqref="AA79">
    <cfRule type="expression" dxfId="47" priority="48" stopIfTrue="1">
      <formula>AND($P79&gt;0,AA79="")</formula>
    </cfRule>
  </conditionalFormatting>
  <conditionalFormatting sqref="AA80">
    <cfRule type="expression" dxfId="46" priority="47" stopIfTrue="1">
      <formula>AND($P80&gt;0,AA80="")</formula>
    </cfRule>
  </conditionalFormatting>
  <conditionalFormatting sqref="AA81">
    <cfRule type="expression" dxfId="45" priority="46" stopIfTrue="1">
      <formula>AND($P81&gt;0,AA81="")</formula>
    </cfRule>
  </conditionalFormatting>
  <conditionalFormatting sqref="AA78">
    <cfRule type="expression" dxfId="44" priority="45" stopIfTrue="1">
      <formula>AND($P78&gt;0,AA78="")</formula>
    </cfRule>
  </conditionalFormatting>
  <conditionalFormatting sqref="AA79">
    <cfRule type="expression" dxfId="43" priority="44" stopIfTrue="1">
      <formula>AND($P79&gt;0,AA79="")</formula>
    </cfRule>
  </conditionalFormatting>
  <conditionalFormatting sqref="AA80">
    <cfRule type="expression" dxfId="42" priority="43" stopIfTrue="1">
      <formula>AND($P80&gt;0,AA80="")</formula>
    </cfRule>
  </conditionalFormatting>
  <conditionalFormatting sqref="AA81">
    <cfRule type="expression" dxfId="41" priority="42" stopIfTrue="1">
      <formula>AND($P81&gt;0,AA81="")</formula>
    </cfRule>
  </conditionalFormatting>
  <conditionalFormatting sqref="AA78">
    <cfRule type="expression" dxfId="40" priority="41" stopIfTrue="1">
      <formula>AND($P78&gt;0,AA78="")</formula>
    </cfRule>
  </conditionalFormatting>
  <conditionalFormatting sqref="AA79">
    <cfRule type="expression" dxfId="39" priority="40" stopIfTrue="1">
      <formula>AND($P79&gt;0,AA79="")</formula>
    </cfRule>
  </conditionalFormatting>
  <conditionalFormatting sqref="AA80">
    <cfRule type="expression" dxfId="38" priority="39" stopIfTrue="1">
      <formula>AND($P80&gt;0,AA80="")</formula>
    </cfRule>
  </conditionalFormatting>
  <conditionalFormatting sqref="AA81">
    <cfRule type="expression" dxfId="37" priority="38" stopIfTrue="1">
      <formula>AND($P81&gt;0,AA81="")</formula>
    </cfRule>
  </conditionalFormatting>
  <conditionalFormatting sqref="AA77">
    <cfRule type="expression" dxfId="36" priority="37" stopIfTrue="1">
      <formula>AND($P77&gt;0,AA77="")</formula>
    </cfRule>
  </conditionalFormatting>
  <conditionalFormatting sqref="AA78">
    <cfRule type="expression" dxfId="35" priority="36" stopIfTrue="1">
      <formula>AND($P78&gt;0,AA78="")</formula>
    </cfRule>
  </conditionalFormatting>
  <conditionalFormatting sqref="AA80">
    <cfRule type="expression" dxfId="34" priority="35" stopIfTrue="1">
      <formula>AND($P80&gt;0,AA80="")</formula>
    </cfRule>
  </conditionalFormatting>
  <conditionalFormatting sqref="AA81">
    <cfRule type="expression" dxfId="33" priority="34" stopIfTrue="1">
      <formula>AND($P81&gt;0,AA81="")</formula>
    </cfRule>
  </conditionalFormatting>
  <conditionalFormatting sqref="AA78">
    <cfRule type="expression" dxfId="32" priority="33" stopIfTrue="1">
      <formula>AND($P78&gt;0,AA78="")</formula>
    </cfRule>
  </conditionalFormatting>
  <conditionalFormatting sqref="AA79">
    <cfRule type="expression" dxfId="31" priority="32" stopIfTrue="1">
      <formula>AND($P79&gt;0,AA79="")</formula>
    </cfRule>
  </conditionalFormatting>
  <conditionalFormatting sqref="AA80">
    <cfRule type="expression" dxfId="30" priority="31" stopIfTrue="1">
      <formula>AND($P80&gt;0,AA80="")</formula>
    </cfRule>
  </conditionalFormatting>
  <conditionalFormatting sqref="AA81">
    <cfRule type="expression" dxfId="29" priority="30" stopIfTrue="1">
      <formula>AND($P81&gt;0,AA81="")</formula>
    </cfRule>
  </conditionalFormatting>
  <conditionalFormatting sqref="AA78">
    <cfRule type="expression" dxfId="28" priority="29" stopIfTrue="1">
      <formula>AND($P78&gt;0,AA78="")</formula>
    </cfRule>
  </conditionalFormatting>
  <conditionalFormatting sqref="AA79">
    <cfRule type="expression" dxfId="27" priority="28" stopIfTrue="1">
      <formula>AND($P79&gt;0,AA79="")</formula>
    </cfRule>
  </conditionalFormatting>
  <conditionalFormatting sqref="AA80">
    <cfRule type="expression" dxfId="26" priority="27" stopIfTrue="1">
      <formula>AND($P80&gt;0,AA80="")</formula>
    </cfRule>
  </conditionalFormatting>
  <conditionalFormatting sqref="AA81">
    <cfRule type="expression" dxfId="25" priority="26" stopIfTrue="1">
      <formula>AND($P81&gt;0,AA81="")</formula>
    </cfRule>
  </conditionalFormatting>
  <conditionalFormatting sqref="AA78">
    <cfRule type="expression" dxfId="24" priority="25" stopIfTrue="1">
      <formula>AND($P78&gt;0,AA78="")</formula>
    </cfRule>
  </conditionalFormatting>
  <conditionalFormatting sqref="AA79">
    <cfRule type="expression" dxfId="23" priority="24" stopIfTrue="1">
      <formula>AND($P79&gt;0,AA79="")</formula>
    </cfRule>
  </conditionalFormatting>
  <conditionalFormatting sqref="AA80">
    <cfRule type="expression" dxfId="22" priority="23" stopIfTrue="1">
      <formula>AND($P80&gt;0,AA80="")</formula>
    </cfRule>
  </conditionalFormatting>
  <conditionalFormatting sqref="AA79">
    <cfRule type="expression" dxfId="21" priority="22" stopIfTrue="1">
      <formula>AND($P79&gt;0,AA79="")</formula>
    </cfRule>
  </conditionalFormatting>
  <conditionalFormatting sqref="AA79">
    <cfRule type="expression" dxfId="20" priority="21" stopIfTrue="1">
      <formula>AND($P79&gt;0,AA79="")</formula>
    </cfRule>
  </conditionalFormatting>
  <conditionalFormatting sqref="AA80">
    <cfRule type="expression" dxfId="19" priority="20" stopIfTrue="1">
      <formula>AND($P80&gt;0,AA80="")</formula>
    </cfRule>
  </conditionalFormatting>
  <conditionalFormatting sqref="AA80">
    <cfRule type="expression" dxfId="18" priority="19" stopIfTrue="1">
      <formula>AND($P80&gt;0,AA80="")</formula>
    </cfRule>
  </conditionalFormatting>
  <conditionalFormatting sqref="AA81">
    <cfRule type="expression" dxfId="17" priority="18" stopIfTrue="1">
      <formula>AND($P81&gt;0,AA81="")</formula>
    </cfRule>
  </conditionalFormatting>
  <conditionalFormatting sqref="AA81">
    <cfRule type="expression" dxfId="16" priority="17" stopIfTrue="1">
      <formula>AND($P81&gt;0,AA81="")</formula>
    </cfRule>
  </conditionalFormatting>
  <conditionalFormatting sqref="AA81">
    <cfRule type="expression" dxfId="15" priority="16" stopIfTrue="1">
      <formula>AND($P81&gt;0,AA81="")</formula>
    </cfRule>
  </conditionalFormatting>
  <conditionalFormatting sqref="AA81">
    <cfRule type="expression" dxfId="14" priority="15" stopIfTrue="1">
      <formula>AND($P81&gt;0,AA81="")</formula>
    </cfRule>
  </conditionalFormatting>
  <conditionalFormatting sqref="AA81">
    <cfRule type="expression" dxfId="13" priority="14" stopIfTrue="1">
      <formula>AND($P81&gt;0,AA81="")</formula>
    </cfRule>
  </conditionalFormatting>
  <conditionalFormatting sqref="AA81">
    <cfRule type="expression" dxfId="12" priority="13" stopIfTrue="1">
      <formula>AND($P81&gt;0,AA81="")</formula>
    </cfRule>
  </conditionalFormatting>
  <conditionalFormatting sqref="AA82">
    <cfRule type="expression" dxfId="11" priority="12" stopIfTrue="1">
      <formula>AND($P82&gt;0,AA82="")</formula>
    </cfRule>
  </conditionalFormatting>
  <conditionalFormatting sqref="AA82">
    <cfRule type="expression" dxfId="10" priority="11" stopIfTrue="1">
      <formula>AND($P82&gt;0,AA82="")</formula>
    </cfRule>
  </conditionalFormatting>
  <conditionalFormatting sqref="AA82">
    <cfRule type="expression" dxfId="9" priority="10" stopIfTrue="1">
      <formula>AND($P82&gt;0,AA82="")</formula>
    </cfRule>
  </conditionalFormatting>
  <conditionalFormatting sqref="AA82">
    <cfRule type="expression" dxfId="8" priority="9" stopIfTrue="1">
      <formula>AND($P82&gt;0,AA82="")</formula>
    </cfRule>
  </conditionalFormatting>
  <conditionalFormatting sqref="AA82">
    <cfRule type="expression" dxfId="7" priority="8" stopIfTrue="1">
      <formula>AND($P82&gt;0,AA82="")</formula>
    </cfRule>
  </conditionalFormatting>
  <conditionalFormatting sqref="AA82">
    <cfRule type="expression" dxfId="6" priority="7" stopIfTrue="1">
      <formula>AND($P82&gt;0,AA82="")</formula>
    </cfRule>
  </conditionalFormatting>
  <conditionalFormatting sqref="AA92">
    <cfRule type="expression" dxfId="5" priority="6" stopIfTrue="1">
      <formula>AND($P92&gt;0,AA92="")</formula>
    </cfRule>
  </conditionalFormatting>
  <conditionalFormatting sqref="AA92">
    <cfRule type="expression" dxfId="4" priority="5" stopIfTrue="1">
      <formula>AND($P92&gt;0,AA92="")</formula>
    </cfRule>
  </conditionalFormatting>
  <conditionalFormatting sqref="AA92">
    <cfRule type="expression" dxfId="3" priority="4" stopIfTrue="1">
      <formula>AND($P92&gt;0,AA92="")</formula>
    </cfRule>
  </conditionalFormatting>
  <conditionalFormatting sqref="AA92">
    <cfRule type="expression" dxfId="2" priority="3" stopIfTrue="1">
      <formula>AND($P92&gt;0,AA92="")</formula>
    </cfRule>
  </conditionalFormatting>
  <conditionalFormatting sqref="AA92">
    <cfRule type="expression" dxfId="1" priority="2" stopIfTrue="1">
      <formula>AND($P92&gt;0,AA92="")</formula>
    </cfRule>
  </conditionalFormatting>
  <conditionalFormatting sqref="AA92">
    <cfRule type="expression" dxfId="0" priority="1" stopIfTrue="1">
      <formula>AND($P92&gt;0,AA92="")</formula>
    </cfRule>
  </conditionalFormatting>
  <dataValidations xWindow="657" yWindow="466" count="17">
    <dataValidation type="list" allowBlank="1" showInputMessage="1" showErrorMessage="1" sqref="S7:S9 R7 R9">
      <formula1>"Yes"</formula1>
    </dataValidation>
    <dataValidation allowBlank="1" showErrorMessage="1" prompt="_x000a_" sqref="Q56 P46:P51 Q44:Q46 AB50"/>
    <dataValidation type="whole" allowBlank="1" showInputMessage="1" showErrorMessage="1" error="Please enter a numeric value." sqref="P38:Q42 P32:Q34 Q49:Q5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5:G60">
      <formula1>lstLn6</formula1>
    </dataValidation>
    <dataValidation type="list" allowBlank="1" showInputMessage="1" showErrorMessage="1" sqref="D64:J67">
      <formula1>lstLn7</formula1>
    </dataValidation>
    <dataValidation type="list" allowBlank="1" showInputMessage="1" showErrorMessage="1" sqref="J55:J60 J38:J41">
      <formula1>",per hour, per day, flat"</formula1>
    </dataValidation>
    <dataValidation type="list" allowBlank="1" showInputMessage="1" showErrorMessage="1" sqref="D78:J81">
      <formula1>Line9OtherCosts</formula1>
    </dataValidation>
    <dataValidation type="list" allowBlank="1" showInputMessage="1" showErrorMessage="1" sqref="D71:J74">
      <formula1>Line8Travel</formula1>
    </dataValidation>
    <dataValidation type="list" allowBlank="1" showInputMessage="1" showErrorMessage="1" sqref="D90:J91">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90:AA91 AA78:AA81 AA23:AA28 AA32:AA34 AA55:AA60 AA38:AA41 AA64:AA67 AA17:AA19">
      <formula1>lstTIFunction</formula1>
    </dataValidation>
    <dataValidation allowBlank="1" showInputMessage="1" showErrorMessage="1" prompt="* Check the MTRS box if the identified employee(s) is/are a member of the MA Teachers' Retirement System. Complete the MTRS section per distri" sqref="K16"/>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69"/>
      <c r="H1" s="669"/>
    </row>
    <row r="2" spans="1:10" ht="15.75" x14ac:dyDescent="0.25">
      <c r="A2" s="191"/>
      <c r="B2" s="689" t="s">
        <v>121</v>
      </c>
      <c r="C2" s="690"/>
      <c r="D2" s="690"/>
      <c r="E2" s="690"/>
      <c r="F2" s="690"/>
      <c r="G2" s="690"/>
      <c r="H2" s="691"/>
    </row>
    <row r="3" spans="1:10" x14ac:dyDescent="0.2">
      <c r="A3" s="191"/>
      <c r="B3" s="692" t="s">
        <v>43</v>
      </c>
      <c r="C3" s="693"/>
      <c r="D3" s="693"/>
      <c r="E3" s="693"/>
      <c r="F3" s="693"/>
      <c r="G3" s="693"/>
      <c r="H3" s="694"/>
    </row>
    <row r="4" spans="1:10" x14ac:dyDescent="0.2">
      <c r="A4" s="191"/>
      <c r="B4" s="194"/>
      <c r="C4" s="195"/>
      <c r="D4" s="195"/>
      <c r="E4" s="195"/>
      <c r="F4" s="195"/>
      <c r="G4" s="195"/>
      <c r="H4" s="196"/>
    </row>
    <row r="5" spans="1:10" x14ac:dyDescent="0.2">
      <c r="A5" s="191"/>
      <c r="B5" s="695" t="s">
        <v>4668</v>
      </c>
      <c r="C5" s="696"/>
      <c r="D5" s="696"/>
      <c r="E5" s="696"/>
      <c r="F5" s="696"/>
      <c r="G5" s="696"/>
      <c r="H5" s="697"/>
    </row>
    <row r="6" spans="1:10" x14ac:dyDescent="0.2">
      <c r="A6" s="191"/>
      <c r="B6" s="191"/>
      <c r="C6" s="191"/>
      <c r="D6" s="191"/>
      <c r="E6" s="191"/>
      <c r="F6" s="191"/>
      <c r="G6" s="191"/>
      <c r="H6" s="191"/>
    </row>
    <row r="7" spans="1:10" x14ac:dyDescent="0.2">
      <c r="A7" s="191"/>
      <c r="B7" s="686" t="s">
        <v>4663</v>
      </c>
      <c r="C7" s="687"/>
      <c r="D7" s="687"/>
      <c r="E7" s="687"/>
      <c r="F7" s="687"/>
      <c r="G7" s="687"/>
      <c r="H7" s="688"/>
    </row>
    <row r="8" spans="1:10" ht="5.25" customHeight="1" x14ac:dyDescent="0.2">
      <c r="A8" s="191"/>
      <c r="B8" s="51"/>
      <c r="C8" s="153"/>
      <c r="D8" s="153"/>
      <c r="E8" s="153"/>
      <c r="F8" s="153"/>
      <c r="G8" s="153"/>
      <c r="H8" s="154"/>
    </row>
    <row r="9" spans="1:10" ht="54.75" customHeight="1" x14ac:dyDescent="0.2">
      <c r="A9" s="191"/>
      <c r="B9" s="45" t="s">
        <v>68</v>
      </c>
      <c r="C9" s="698" t="s">
        <v>4157</v>
      </c>
      <c r="D9" s="698"/>
      <c r="E9" s="698"/>
      <c r="F9" s="698"/>
      <c r="G9" s="698"/>
      <c r="H9" s="699"/>
    </row>
    <row r="10" spans="1:10" ht="22.15" customHeight="1" x14ac:dyDescent="0.2">
      <c r="A10" s="191"/>
      <c r="B10" s="45" t="s">
        <v>116</v>
      </c>
      <c r="C10" s="698" t="s">
        <v>6096</v>
      </c>
      <c r="D10" s="698"/>
      <c r="E10" s="698"/>
      <c r="F10" s="698"/>
      <c r="G10" s="698"/>
      <c r="H10" s="699"/>
    </row>
    <row r="11" spans="1:10" ht="23.25" customHeight="1" x14ac:dyDescent="0.2">
      <c r="A11" s="191"/>
      <c r="B11" s="45" t="s">
        <v>70</v>
      </c>
      <c r="C11" s="684" t="s">
        <v>6095</v>
      </c>
      <c r="D11" s="684"/>
      <c r="E11" s="684"/>
      <c r="F11" s="684"/>
      <c r="G11" s="684"/>
      <c r="H11" s="685"/>
    </row>
    <row r="12" spans="1:10" ht="61.5" customHeight="1" x14ac:dyDescent="0.2">
      <c r="A12" s="191"/>
      <c r="B12" s="46" t="s">
        <v>71</v>
      </c>
      <c r="C12" s="700" t="s">
        <v>73</v>
      </c>
      <c r="D12" s="700"/>
      <c r="E12" s="700"/>
      <c r="F12" s="700"/>
      <c r="G12" s="700"/>
      <c r="H12" s="701"/>
    </row>
    <row r="13" spans="1:10" s="192" customFormat="1" x14ac:dyDescent="0.2">
      <c r="A13" s="197"/>
      <c r="B13" s="46"/>
      <c r="C13" s="702"/>
      <c r="D13" s="702"/>
      <c r="E13" s="702"/>
      <c r="F13" s="702"/>
      <c r="G13" s="702"/>
      <c r="H13" s="703"/>
    </row>
    <row r="14" spans="1:10" x14ac:dyDescent="0.2">
      <c r="A14" s="191"/>
      <c r="B14" s="679" t="s">
        <v>72</v>
      </c>
      <c r="C14" s="610" t="s">
        <v>75</v>
      </c>
      <c r="D14" s="611"/>
      <c r="E14" s="681" t="str">
        <f>valDistrName</f>
        <v>Org Name</v>
      </c>
      <c r="F14" s="682"/>
      <c r="G14" s="198" t="s">
        <v>76</v>
      </c>
      <c r="H14" s="199">
        <v>305</v>
      </c>
      <c r="J14" s="68"/>
    </row>
    <row r="15" spans="1:10" x14ac:dyDescent="0.2">
      <c r="A15" s="191"/>
      <c r="B15" s="680"/>
      <c r="C15" s="608" t="s">
        <v>4664</v>
      </c>
      <c r="D15" s="609"/>
      <c r="E15" s="200" t="str">
        <f>valorg4code</f>
        <v xml:space="preserve">Org </v>
      </c>
      <c r="F15" s="201"/>
      <c r="G15" s="201" t="s">
        <v>4095</v>
      </c>
      <c r="H15" s="202" t="s">
        <v>6098</v>
      </c>
    </row>
    <row r="16" spans="1:10" x14ac:dyDescent="0.2">
      <c r="A16" s="191"/>
      <c r="B16" s="679" t="s">
        <v>74</v>
      </c>
      <c r="C16" s="610" t="s">
        <v>78</v>
      </c>
      <c r="D16" s="611"/>
      <c r="E16" s="681" t="str">
        <f>valAddr1</f>
        <v>Address 1</v>
      </c>
      <c r="F16" s="682"/>
      <c r="G16" s="682"/>
      <c r="H16" s="683"/>
    </row>
    <row r="17" spans="1:8" x14ac:dyDescent="0.2">
      <c r="A17" s="191"/>
      <c r="B17" s="680"/>
      <c r="C17" s="608"/>
      <c r="D17" s="609"/>
      <c r="E17" s="612" t="str">
        <f>valCtyStZip</f>
        <v>Town, State  Zip</v>
      </c>
      <c r="F17" s="613"/>
      <c r="G17" s="203"/>
      <c r="H17" s="204" t="s">
        <v>124</v>
      </c>
    </row>
    <row r="18" spans="1:8" ht="20.100000000000001" customHeight="1" x14ac:dyDescent="0.2">
      <c r="A18" s="191"/>
      <c r="B18" s="47" t="s">
        <v>77</v>
      </c>
      <c r="C18" s="614" t="s">
        <v>80</v>
      </c>
      <c r="D18" s="615"/>
      <c r="E18" s="621"/>
      <c r="F18" s="622"/>
      <c r="G18" s="622"/>
      <c r="H18" s="623"/>
    </row>
    <row r="19" spans="1:8" ht="16.899999999999999" customHeight="1" x14ac:dyDescent="0.2">
      <c r="A19" s="191"/>
      <c r="B19" s="679" t="s">
        <v>79</v>
      </c>
      <c r="C19" s="624" t="s">
        <v>5918</v>
      </c>
      <c r="D19" s="625"/>
      <c r="E19" s="628" t="s">
        <v>125</v>
      </c>
      <c r="F19" s="629"/>
      <c r="G19" s="629"/>
      <c r="H19" s="630"/>
    </row>
    <row r="20" spans="1:8" ht="7.15" customHeight="1" x14ac:dyDescent="0.2">
      <c r="A20" s="191"/>
      <c r="B20" s="680"/>
      <c r="C20" s="626"/>
      <c r="D20" s="627"/>
      <c r="E20" s="631"/>
      <c r="F20" s="632"/>
      <c r="G20" s="632"/>
      <c r="H20" s="633"/>
    </row>
    <row r="21" spans="1:8" ht="20.100000000000001" customHeight="1" x14ac:dyDescent="0.2">
      <c r="A21" s="191"/>
      <c r="B21" s="666" t="s">
        <v>81</v>
      </c>
      <c r="C21" s="616" t="s">
        <v>82</v>
      </c>
      <c r="D21" s="617"/>
      <c r="E21" s="205" t="s">
        <v>83</v>
      </c>
      <c r="F21" s="634"/>
      <c r="G21" s="635"/>
      <c r="H21" s="636"/>
    </row>
    <row r="22" spans="1:8" ht="20.100000000000001" customHeight="1" x14ac:dyDescent="0.2">
      <c r="A22" s="191"/>
      <c r="B22" s="667"/>
      <c r="C22" s="646" t="s">
        <v>84</v>
      </c>
      <c r="D22" s="647"/>
      <c r="E22" s="205" t="s">
        <v>85</v>
      </c>
      <c r="F22" s="634"/>
      <c r="G22" s="635"/>
      <c r="H22" s="636"/>
    </row>
    <row r="23" spans="1:8" ht="20.100000000000001" customHeight="1" x14ac:dyDescent="0.2">
      <c r="A23" s="191"/>
      <c r="B23" s="667"/>
      <c r="C23" s="60"/>
      <c r="D23" s="61"/>
      <c r="E23" s="206" t="s">
        <v>129</v>
      </c>
      <c r="F23" s="634"/>
      <c r="G23" s="635"/>
      <c r="H23" s="636"/>
    </row>
    <row r="24" spans="1:8" ht="20.100000000000001" customHeight="1" x14ac:dyDescent="0.2">
      <c r="A24" s="191"/>
      <c r="B24" s="668"/>
      <c r="C24" s="637"/>
      <c r="D24" s="638"/>
      <c r="E24" s="207" t="s">
        <v>86</v>
      </c>
      <c r="F24" s="605"/>
      <c r="G24" s="606"/>
      <c r="H24" s="607"/>
    </row>
    <row r="25" spans="1:8" x14ac:dyDescent="0.2">
      <c r="A25" s="191"/>
      <c r="B25" s="48"/>
      <c r="C25" s="49"/>
      <c r="D25" s="49"/>
      <c r="E25" s="50"/>
      <c r="F25" s="197"/>
      <c r="G25" s="197"/>
      <c r="H25" s="197"/>
    </row>
    <row r="26" spans="1:8" x14ac:dyDescent="0.2">
      <c r="A26" s="191"/>
      <c r="B26" s="661" t="s">
        <v>4665</v>
      </c>
      <c r="C26" s="662"/>
      <c r="D26" s="662"/>
      <c r="E26" s="662"/>
      <c r="F26" s="662"/>
      <c r="G26" s="208"/>
      <c r="H26" s="209"/>
    </row>
    <row r="27" spans="1:8" ht="54" customHeight="1" x14ac:dyDescent="0.2">
      <c r="B27" s="663" t="s">
        <v>6099</v>
      </c>
      <c r="C27" s="664"/>
      <c r="D27" s="664"/>
      <c r="E27" s="664"/>
      <c r="F27" s="664"/>
      <c r="G27" s="664"/>
      <c r="H27" s="665"/>
    </row>
    <row r="28" spans="1:8" ht="237.6" customHeight="1" x14ac:dyDescent="0.2">
      <c r="B28" s="648"/>
      <c r="C28" s="649"/>
      <c r="D28" s="649"/>
      <c r="E28" s="649"/>
      <c r="F28" s="649"/>
      <c r="G28" s="649"/>
      <c r="H28" s="650"/>
    </row>
    <row r="29" spans="1:8" s="210" customFormat="1" ht="11.25" customHeight="1" x14ac:dyDescent="0.2">
      <c r="B29" s="211"/>
      <c r="C29" s="164"/>
      <c r="D29" s="164"/>
      <c r="E29" s="164"/>
      <c r="F29" s="164"/>
      <c r="G29" s="164"/>
      <c r="H29" s="212"/>
    </row>
    <row r="30" spans="1:8" x14ac:dyDescent="0.2">
      <c r="B30" s="656" t="s">
        <v>4669</v>
      </c>
      <c r="C30" s="657"/>
      <c r="D30" s="657"/>
      <c r="E30" s="657"/>
      <c r="F30" s="657"/>
      <c r="G30" s="657"/>
      <c r="H30" s="658"/>
    </row>
    <row r="31" spans="1:8" ht="7.5" customHeight="1" x14ac:dyDescent="0.2">
      <c r="B31" s="213"/>
      <c r="C31" s="214"/>
      <c r="D31" s="214"/>
      <c r="E31" s="214"/>
      <c r="F31" s="214"/>
      <c r="G31" s="214"/>
      <c r="H31" s="215"/>
    </row>
    <row r="32" spans="1:8" x14ac:dyDescent="0.2">
      <c r="B32" s="51" t="s">
        <v>68</v>
      </c>
      <c r="C32" s="644" t="s">
        <v>126</v>
      </c>
      <c r="D32" s="644"/>
      <c r="E32" s="644"/>
      <c r="F32" s="644"/>
      <c r="G32" s="644"/>
      <c r="H32" s="645"/>
    </row>
    <row r="33" spans="1:13" ht="12.75" customHeight="1" x14ac:dyDescent="0.2">
      <c r="B33" s="55" t="s">
        <v>69</v>
      </c>
      <c r="C33" s="644" t="s">
        <v>4670</v>
      </c>
      <c r="D33" s="644"/>
      <c r="E33" s="644"/>
      <c r="F33" s="644"/>
      <c r="G33" s="644"/>
      <c r="H33" s="645"/>
    </row>
    <row r="34" spans="1:13" x14ac:dyDescent="0.2">
      <c r="B34" s="51" t="s">
        <v>87</v>
      </c>
      <c r="C34" s="644" t="s">
        <v>127</v>
      </c>
      <c r="D34" s="644"/>
      <c r="E34" s="644"/>
      <c r="F34" s="644"/>
      <c r="G34" s="644"/>
      <c r="H34" s="645"/>
    </row>
    <row r="35" spans="1:13" x14ac:dyDescent="0.2">
      <c r="B35" s="51" t="s">
        <v>71</v>
      </c>
      <c r="C35" s="644" t="s">
        <v>128</v>
      </c>
      <c r="D35" s="644"/>
      <c r="E35" s="644"/>
      <c r="F35" s="644"/>
      <c r="G35" s="644"/>
      <c r="H35" s="645"/>
    </row>
    <row r="36" spans="1:13" x14ac:dyDescent="0.2">
      <c r="B36" s="659"/>
      <c r="C36" s="660"/>
      <c r="D36" s="216"/>
      <c r="E36" s="670"/>
      <c r="F36" s="670"/>
      <c r="G36" s="217"/>
      <c r="H36" s="218"/>
      <c r="L36" s="219"/>
    </row>
    <row r="37" spans="1:13" ht="6.75" customHeight="1" x14ac:dyDescent="0.2">
      <c r="A37" s="197"/>
      <c r="B37" s="671"/>
      <c r="C37" s="671"/>
      <c r="D37" s="220"/>
      <c r="E37" s="675"/>
      <c r="F37" s="675"/>
      <c r="G37" s="191"/>
      <c r="H37" s="191"/>
      <c r="L37" s="57"/>
    </row>
    <row r="38" spans="1:13" x14ac:dyDescent="0.2">
      <c r="B38" s="676"/>
      <c r="C38" s="677"/>
      <c r="D38" s="678"/>
      <c r="E38" s="39" t="s">
        <v>17</v>
      </c>
      <c r="F38" s="39" t="s">
        <v>18</v>
      </c>
      <c r="G38" s="39" t="s">
        <v>88</v>
      </c>
      <c r="H38" s="52" t="s">
        <v>89</v>
      </c>
    </row>
    <row r="39" spans="1:13" x14ac:dyDescent="0.2">
      <c r="B39" s="221"/>
      <c r="C39" s="222"/>
      <c r="D39" s="223"/>
      <c r="E39" s="618" t="s">
        <v>4671</v>
      </c>
      <c r="F39" s="155" t="s">
        <v>91</v>
      </c>
      <c r="G39" s="155"/>
      <c r="H39" s="156"/>
    </row>
    <row r="40" spans="1:13" ht="12.75" customHeight="1" x14ac:dyDescent="0.2">
      <c r="B40" s="221"/>
      <c r="C40" s="157" t="s">
        <v>92</v>
      </c>
      <c r="D40" s="223"/>
      <c r="E40" s="619"/>
      <c r="F40" s="158" t="s">
        <v>93</v>
      </c>
      <c r="G40" s="158" t="s">
        <v>94</v>
      </c>
      <c r="H40" s="158" t="s">
        <v>95</v>
      </c>
    </row>
    <row r="41" spans="1:13" ht="12.75" customHeight="1" x14ac:dyDescent="0.2">
      <c r="B41" s="221"/>
      <c r="C41" s="222"/>
      <c r="D41" s="223"/>
      <c r="E41" s="619"/>
      <c r="F41" s="159" t="s">
        <v>90</v>
      </c>
      <c r="G41" s="159" t="s">
        <v>96</v>
      </c>
      <c r="H41" s="159" t="s">
        <v>90</v>
      </c>
    </row>
    <row r="42" spans="1:13" ht="12.75" customHeight="1" x14ac:dyDescent="0.2">
      <c r="B42" s="224"/>
      <c r="C42" s="225"/>
      <c r="D42" s="226"/>
      <c r="E42" s="620"/>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54" t="s">
        <v>99</v>
      </c>
      <c r="D44" s="655"/>
      <c r="E44" s="230"/>
      <c r="F44" s="230"/>
      <c r="G44" s="231">
        <f>IF(F44 ="",H44-E44,H44-F44)</f>
        <v>0</v>
      </c>
      <c r="H44" s="231">
        <f>valTILn1</f>
        <v>0</v>
      </c>
      <c r="I44" s="603"/>
      <c r="J44" s="604"/>
      <c r="K44" s="604"/>
      <c r="L44" s="604"/>
      <c r="M44" s="604"/>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72" t="s">
        <v>4096</v>
      </c>
      <c r="C58" s="673"/>
      <c r="D58" s="673"/>
      <c r="E58" s="673"/>
      <c r="F58" s="673"/>
      <c r="G58" s="673"/>
      <c r="H58" s="674"/>
      <c r="K58" s="69"/>
    </row>
    <row r="59" spans="1:11" ht="20.100000000000001" customHeight="1" x14ac:dyDescent="0.2">
      <c r="B59" s="83"/>
      <c r="C59" s="639" t="s">
        <v>111</v>
      </c>
      <c r="D59" s="639"/>
      <c r="E59" s="640"/>
      <c r="F59" s="651" t="s">
        <v>112</v>
      </c>
      <c r="G59" s="652"/>
      <c r="H59" s="653"/>
      <c r="K59" s="69"/>
    </row>
    <row r="60" spans="1:11" ht="20.100000000000001" customHeight="1" x14ac:dyDescent="0.2">
      <c r="B60" s="83"/>
      <c r="C60" s="639" t="s">
        <v>5919</v>
      </c>
      <c r="D60" s="639"/>
      <c r="E60" s="640"/>
      <c r="F60" s="641"/>
      <c r="G60" s="642"/>
      <c r="H60" s="643"/>
      <c r="K60" s="6"/>
    </row>
    <row r="61" spans="1:11" ht="20.100000000000001" customHeight="1" x14ac:dyDescent="0.2">
      <c r="B61" s="83"/>
      <c r="C61" s="639" t="s">
        <v>113</v>
      </c>
      <c r="D61" s="639"/>
      <c r="E61" s="640"/>
      <c r="F61" s="641"/>
      <c r="G61" s="642"/>
      <c r="H61" s="643"/>
      <c r="K61" s="6"/>
    </row>
    <row r="62" spans="1:11" ht="20.100000000000001" customHeight="1" x14ac:dyDescent="0.2">
      <c r="B62" s="240"/>
      <c r="C62" s="639" t="s">
        <v>120</v>
      </c>
      <c r="D62" s="639"/>
      <c r="E62" s="640"/>
      <c r="F62" s="641"/>
      <c r="G62" s="642"/>
      <c r="H62" s="643"/>
      <c r="K62" s="6"/>
    </row>
    <row r="63" spans="1:11" ht="20.100000000000001" customHeight="1" x14ac:dyDescent="0.2">
      <c r="A63" s="191"/>
      <c r="B63" s="191"/>
      <c r="C63" s="191"/>
      <c r="D63" s="191"/>
      <c r="E63" s="191"/>
      <c r="F63" s="191"/>
      <c r="G63" s="191"/>
      <c r="H63" s="191"/>
    </row>
    <row r="64" spans="1:11" ht="20.100000000000001" customHeight="1" x14ac:dyDescent="0.2">
      <c r="A64" s="191"/>
      <c r="B64" s="704" t="s">
        <v>4097</v>
      </c>
      <c r="C64" s="553"/>
      <c r="D64" s="553"/>
      <c r="E64" s="553"/>
      <c r="F64" s="553"/>
      <c r="G64" s="553"/>
      <c r="H64" s="539"/>
    </row>
    <row r="65" spans="1:8" ht="20.100000000000001" customHeight="1" x14ac:dyDescent="0.2">
      <c r="A65" s="191"/>
      <c r="B65" s="53" t="s">
        <v>114</v>
      </c>
      <c r="C65" s="54" t="s">
        <v>91</v>
      </c>
      <c r="D65" s="241"/>
      <c r="E65" s="705" t="s">
        <v>115</v>
      </c>
      <c r="F65" s="640"/>
      <c r="G65" s="709"/>
      <c r="H65" s="710"/>
    </row>
    <row r="66" spans="1:8" ht="20.100000000000001" customHeight="1" x14ac:dyDescent="0.2">
      <c r="B66" s="53" t="s">
        <v>116</v>
      </c>
      <c r="C66" s="54" t="s">
        <v>117</v>
      </c>
      <c r="D66" s="242"/>
      <c r="E66" s="705" t="s">
        <v>118</v>
      </c>
      <c r="F66" s="640"/>
      <c r="G66" s="711"/>
      <c r="H66" s="712"/>
    </row>
    <row r="67" spans="1:8" ht="6.75" customHeight="1" x14ac:dyDescent="0.25">
      <c r="B67" s="706"/>
      <c r="C67" s="707"/>
      <c r="D67" s="707"/>
      <c r="E67" s="707"/>
      <c r="F67" s="707"/>
      <c r="G67" s="707"/>
      <c r="H67" s="708"/>
    </row>
    <row r="68" spans="1:8" ht="20.100000000000001" customHeight="1" x14ac:dyDescent="0.2">
      <c r="B68" s="56"/>
      <c r="C68" s="714" t="s">
        <v>119</v>
      </c>
      <c r="D68" s="714"/>
      <c r="E68" s="715"/>
      <c r="F68" s="716" t="s">
        <v>112</v>
      </c>
      <c r="G68" s="717"/>
      <c r="H68" s="718"/>
    </row>
    <row r="69" spans="1:8" ht="20.100000000000001" customHeight="1" x14ac:dyDescent="0.2">
      <c r="B69" s="56"/>
      <c r="C69" s="714" t="s">
        <v>5919</v>
      </c>
      <c r="D69" s="714"/>
      <c r="E69" s="715"/>
      <c r="F69" s="719"/>
      <c r="G69" s="720"/>
      <c r="H69" s="721"/>
    </row>
    <row r="70" spans="1:8" ht="20.100000000000001" customHeight="1" x14ac:dyDescent="0.2">
      <c r="B70" s="56"/>
      <c r="C70" s="714" t="s">
        <v>113</v>
      </c>
      <c r="D70" s="714"/>
      <c r="E70" s="715"/>
      <c r="F70" s="719"/>
      <c r="G70" s="720"/>
      <c r="H70" s="721"/>
    </row>
    <row r="71" spans="1:8" ht="20.100000000000001" customHeight="1" x14ac:dyDescent="0.2">
      <c r="B71" s="56"/>
      <c r="C71" s="714" t="s">
        <v>120</v>
      </c>
      <c r="D71" s="714"/>
      <c r="E71" s="715"/>
      <c r="F71" s="719"/>
      <c r="G71" s="720"/>
      <c r="H71" s="721"/>
    </row>
    <row r="72" spans="1:8" x14ac:dyDescent="0.2">
      <c r="A72" s="191"/>
      <c r="B72" s="191"/>
      <c r="C72" s="191"/>
      <c r="D72" s="191"/>
      <c r="E72" s="191"/>
      <c r="F72" s="713"/>
      <c r="G72" s="713"/>
      <c r="H72" s="713"/>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2" t="s">
        <v>6100</v>
      </c>
      <c r="C2" s="723"/>
      <c r="D2" s="723"/>
      <c r="E2" s="723"/>
      <c r="F2" s="723"/>
      <c r="G2" s="723"/>
      <c r="H2" s="723"/>
      <c r="I2" s="723"/>
      <c r="J2" s="297"/>
    </row>
    <row r="4" spans="1:11" x14ac:dyDescent="0.25">
      <c r="B4" s="111" t="s">
        <v>66</v>
      </c>
      <c r="C4" s="727" t="str">
        <f>valDistrName</f>
        <v>Org Name</v>
      </c>
      <c r="D4" s="727"/>
      <c r="E4" s="727"/>
      <c r="F4" s="727"/>
      <c r="G4" s="112"/>
      <c r="H4" s="112"/>
      <c r="I4" s="112"/>
      <c r="J4" s="112"/>
    </row>
    <row r="5" spans="1:11" x14ac:dyDescent="0.25">
      <c r="B5" s="113"/>
      <c r="C5" s="114"/>
      <c r="D5" s="115"/>
      <c r="E5" s="115"/>
      <c r="F5" s="114"/>
      <c r="G5" s="116"/>
      <c r="H5" s="116"/>
      <c r="I5" s="116"/>
      <c r="J5" s="116"/>
    </row>
    <row r="6" spans="1:11" x14ac:dyDescent="0.25">
      <c r="B6" s="111" t="s">
        <v>67</v>
      </c>
      <c r="C6" s="727" t="s">
        <v>5917</v>
      </c>
      <c r="D6" s="727"/>
      <c r="E6" s="727"/>
      <c r="F6" s="727"/>
      <c r="G6" s="112"/>
      <c r="H6" s="112"/>
      <c r="I6" s="112"/>
      <c r="J6" s="112"/>
    </row>
    <row r="7" spans="1:11" ht="13.5" customHeight="1" x14ac:dyDescent="0.25">
      <c r="B7" s="113"/>
      <c r="C7" s="117"/>
      <c r="F7" s="117"/>
      <c r="G7" s="119"/>
      <c r="H7" s="119"/>
      <c r="I7" s="119"/>
      <c r="J7" s="119"/>
    </row>
    <row r="8" spans="1:11" s="120" customFormat="1" ht="12.75" x14ac:dyDescent="0.2">
      <c r="B8" s="728"/>
      <c r="C8" s="726" t="s">
        <v>55</v>
      </c>
      <c r="D8" s="726"/>
      <c r="E8" s="726"/>
      <c r="F8" s="726"/>
      <c r="G8" s="726"/>
      <c r="H8" s="726"/>
      <c r="I8" s="726"/>
      <c r="J8" s="288"/>
      <c r="K8" s="293"/>
    </row>
    <row r="9" spans="1:11" s="120" customFormat="1" ht="12.75" x14ac:dyDescent="0.2">
      <c r="B9" s="729"/>
      <c r="C9" s="726" t="s">
        <v>1</v>
      </c>
      <c r="D9" s="726" t="s">
        <v>5875</v>
      </c>
      <c r="E9" s="726"/>
      <c r="F9" s="726" t="s">
        <v>5876</v>
      </c>
      <c r="G9" s="726"/>
      <c r="H9" s="726" t="s">
        <v>5877</v>
      </c>
      <c r="I9" s="726"/>
      <c r="J9" s="288"/>
      <c r="K9" s="293"/>
    </row>
    <row r="10" spans="1:11" s="120" customFormat="1" ht="18" customHeight="1" x14ac:dyDescent="0.2">
      <c r="B10" s="730"/>
      <c r="C10" s="726"/>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SUM('FY19 Budget'!H38:H41)</f>
        <v>0</v>
      </c>
      <c r="E14" s="270">
        <f>SUM('FY19 Budget'!P38:P41)</f>
        <v>0</v>
      </c>
      <c r="F14" s="125">
        <f>SUM('FY19 Budget'!M38:M41)</f>
        <v>0</v>
      </c>
      <c r="G14" s="270">
        <f>SUM('FY19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31" t="s">
        <v>4156</v>
      </c>
      <c r="C28" s="732"/>
      <c r="D28" s="732"/>
      <c r="E28" s="732"/>
      <c r="F28" s="732"/>
      <c r="G28" s="732"/>
      <c r="H28" s="732"/>
      <c r="I28" s="732"/>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24" t="s">
        <v>57</v>
      </c>
      <c r="C34" s="134" t="e">
        <f t="shared" si="1"/>
        <v>#REF!</v>
      </c>
      <c r="D34" s="134"/>
      <c r="E34" s="134"/>
      <c r="F34" s="134"/>
      <c r="G34" s="134"/>
      <c r="H34" s="134"/>
      <c r="I34" s="134"/>
      <c r="J34" s="292"/>
      <c r="K34" s="1"/>
    </row>
    <row r="35" spans="2:11" ht="18" customHeight="1" x14ac:dyDescent="0.25">
      <c r="B35" s="725"/>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DESE-231-47714</_dlc_DocId>
    <_dlc_DocIdUrl xmlns="733efe1c-5bbe-4968-87dc-d400e65c879f">
      <Url>https://sharepoint.doemass.org/ese/webteam/cps/_layouts/DocIdRedir.aspx?ID=DESE-231-47714</Url>
      <Description>DESE-231-47714</Description>
    </_dlc_DocIdUrl>
    <_vti_RoutingExistingProperties xmlns="0a4e05da-b9bc-4326-ad73-01ef31b95567" xsi:nil="true"/>
  </documentManagement>
</p:propertie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CA9CDC4-F4B1-4B0E-A758-FB02F117F466}">
  <ds:schemaRefs>
    <ds:schemaRef ds:uri="http://schemas.microsoft.com/office/2006/documentManagement/types"/>
    <ds:schemaRef ds:uri="http://purl.org/dc/dcmitype/"/>
    <ds:schemaRef ds:uri="http://www.w3.org/XML/1998/namespace"/>
    <ds:schemaRef ds:uri="http://schemas.openxmlformats.org/package/2006/metadata/core-properties"/>
    <ds:schemaRef ds:uri="733efe1c-5bbe-4968-87dc-d400e65c879f"/>
    <ds:schemaRef ds:uri="http://purl.org/dc/terms/"/>
    <ds:schemaRef ds:uri="http://purl.org/dc/elements/1.1/"/>
    <ds:schemaRef ds:uri="http://schemas.microsoft.com/office/infopath/2007/PartnerControls"/>
    <ds:schemaRef ds:uri="0a4e05da-b9bc-4326-ad73-01ef31b95567"/>
    <ds:schemaRef ds:uri="http://schemas.microsoft.com/office/2006/metadata/properties"/>
  </ds:schemaRefs>
</ds:datastoreItem>
</file>

<file path=customXml/itemProps2.xml><?xml version="1.0" encoding="utf-8"?>
<ds:datastoreItem xmlns:ds="http://schemas.openxmlformats.org/officeDocument/2006/customXml" ds:itemID="{44B3FE27-CF1C-40DC-AFD4-E20076E4C787}">
  <ds:schemaRefs>
    <ds:schemaRef ds:uri="http://schemas.microsoft.com/sharepoint/v3/contenttype/forms"/>
  </ds:schemaRefs>
</ds:datastoreItem>
</file>

<file path=customXml/itemProps3.xml><?xml version="1.0" encoding="utf-8"?>
<ds:datastoreItem xmlns:ds="http://schemas.openxmlformats.org/officeDocument/2006/customXml" ds:itemID="{9F6B5E10-E5C0-40A3-A342-7705670AF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FY19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'FY19 Budget'!Print_Area</vt:lpstr>
      <vt:lpstr>'Summary Sheet'!Print_Area</vt:lpstr>
      <vt:lpstr>'Title I Amendment'!Print_Area</vt:lpstr>
      <vt:lpstr>'FY19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FY19 FC144 218 High Quality Instruction Summer Planning Grants Part II</dc:title>
  <dc:creator>DESE</dc:creator>
  <cp:lastModifiedBy>dzou</cp:lastModifiedBy>
  <cp:lastPrinted>2017-09-25T20:09:19Z</cp:lastPrinted>
  <dcterms:created xsi:type="dcterms:W3CDTF">2017-03-16T18:10:20Z</dcterms:created>
  <dcterms:modified xsi:type="dcterms:W3CDTF">2019-01-11T19:32:47Z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4 2019</vt:lpwstr>
  </property>
</Properties>
</file>