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zou\Desktop\12397\"/>
    </mc:Choice>
  </mc:AlternateContent>
  <bookViews>
    <workbookView xWindow="0" yWindow="0" windowWidth="28800" windowHeight="12300" tabRatio="889"/>
  </bookViews>
  <sheets>
    <sheet name="FY18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'FY18 Budget'!$A$1:$AA$93</definedName>
    <definedName name="_xlnm.Print_Area" localSheetId="2">'Summary Sheet'!$B$1:$J$43</definedName>
    <definedName name="_xlnm.Print_Area" localSheetId="1">'Title I Amendment'!$B$2:$H$72</definedName>
    <definedName name="_xlnm.Print_Titles" localSheetId="0">'FY18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'FY18 Budget'!$P$18</definedName>
    <definedName name="valTILn10">'FY18 Budget'!$P$81</definedName>
    <definedName name="valTILn11">'FY18 Budget'!$P$89</definedName>
    <definedName name="valTILn2">'FY18 Budget'!$P$27</definedName>
    <definedName name="valTILn3">'FY18 Budget'!$P$33</definedName>
    <definedName name="valTILn4">'FY18 Budget'!$P$40</definedName>
    <definedName name="valTILn5a">'FY18 Budget'!$P$42</definedName>
    <definedName name="valTILn5b">'FY18 Budget'!$P$43</definedName>
    <definedName name="valTILn6">'FY18 Budget'!$P$58</definedName>
    <definedName name="valTILn7">'FY18 Budget'!$P$65</definedName>
    <definedName name="valTILn8">'FY18 Budget'!$P$72</definedName>
    <definedName name="valTILn9">'FY18 Budget'!$P$79</definedName>
    <definedName name="valTIoptionA">#REF!</definedName>
    <definedName name="valTitleI">dataLookupValues!$B$22</definedName>
    <definedName name="valTITot">'FY18 Budget'!$P$91</definedName>
    <definedName name="valYes">dataLookupValues!$A$223:$A$224</definedName>
    <definedName name="Yes_No_Private">dataLookupValues!$A$274:$A$275</definedName>
  </definedNames>
  <calcPr calcId="162913"/>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authors>
    <author>jbf</author>
  </authors>
  <commentList>
    <comment ref="R8" authorId="0" shape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Author</author>
  </authors>
  <commentList>
    <comment ref="L1" authorId="0" shape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<sst xmlns="http://schemas.openxmlformats.org/spreadsheetml/2006/main" count="24222" uniqueCount="6593">
  <si>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</si>
  <si>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</si>
  <si>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</si>
  <si>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</si>
  <si>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</si>
  <si>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</si>
  <si>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</si>
  <si>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</si>
  <si>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</si>
  <si>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</si>
  <si>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</si>
  <si>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</si>
  <si>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</si>
  <si>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</si>
  <si>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</si>
  <si>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</si>
  <si>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</si>
  <si>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</si>
  <si>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</si>
  <si>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</si>
  <si>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</si>
  <si>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</si>
  <si>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</si>
  <si>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</si>
  <si>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</si>
  <si>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</si>
  <si>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</si>
  <si>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</si>
  <si>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</si>
  <si>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</si>
  <si>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</si>
  <si>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</si>
  <si>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</si>
  <si>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</si>
  <si>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</si>
  <si>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</si>
  <si>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</si>
  <si>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</si>
  <si>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</si>
  <si>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</si>
  <si>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</si>
  <si>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</si>
  <si>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</si>
  <si>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</si>
  <si>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</si>
  <si>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</si>
  <si>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</si>
  <si>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</si>
  <si>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</si>
  <si>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</si>
  <si>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</si>
  <si>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</si>
  <si>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</si>
  <si>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</si>
  <si>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</si>
  <si>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</si>
  <si>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</si>
  <si>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</si>
  <si>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</si>
  <si>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</si>
  <si>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</si>
  <si>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</si>
  <si>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</si>
  <si>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</si>
  <si>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</si>
  <si>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</si>
  <si>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</si>
  <si>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</si>
  <si>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</si>
  <si>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</si>
  <si>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</si>
  <si>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</si>
  <si>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</si>
  <si>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</si>
  <si>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</si>
  <si>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</si>
  <si>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</si>
  <si>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</si>
  <si>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</si>
  <si>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</si>
  <si>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</si>
  <si>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</si>
  <si>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</si>
  <si>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</si>
  <si>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</si>
  <si>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</si>
  <si>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</si>
  <si>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</si>
  <si>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</si>
  <si>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</si>
  <si>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</si>
  <si>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</si>
  <si>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</si>
  <si>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</si>
  <si>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</si>
  <si>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</si>
  <si>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</si>
  <si>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</si>
  <si>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</si>
  <si>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</si>
  <si>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</si>
  <si>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</si>
  <si>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</si>
  <si>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</si>
  <si>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</si>
  <si>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</si>
  <si>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</si>
  <si>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</si>
  <si>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</si>
  <si>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</si>
  <si>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</si>
  <si>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</si>
  <si>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</si>
  <si>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</si>
  <si>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</si>
  <si>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</si>
  <si>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</si>
  <si>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</si>
  <si>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</si>
  <si>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</si>
  <si>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</si>
  <si>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</si>
  <si>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</si>
  <si>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</si>
  <si>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</si>
  <si>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</si>
  <si>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</si>
  <si>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</si>
  <si>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</si>
  <si>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</si>
  <si>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</si>
  <si>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</si>
  <si>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</si>
  <si>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</si>
  <si>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</si>
  <si>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</si>
  <si>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</si>
  <si>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</si>
  <si>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</si>
  <si>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</si>
  <si>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</si>
  <si>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</si>
  <si>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</si>
  <si>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</si>
  <si>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</si>
  <si>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</si>
  <si>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</si>
  <si>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</si>
  <si>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</si>
  <si>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</si>
  <si>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</si>
  <si>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</si>
  <si>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</si>
  <si>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</si>
  <si>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</si>
  <si>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</si>
  <si>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</si>
  <si>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</si>
  <si>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</si>
  <si>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</si>
  <si>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</si>
  <si>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</si>
  <si>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</si>
  <si>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</si>
  <si>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</si>
  <si>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</si>
  <si>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</si>
  <si>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</si>
  <si>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</si>
  <si>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</si>
  <si>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</si>
  <si>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</si>
  <si>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</si>
  <si>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</si>
  <si>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</si>
  <si>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</si>
  <si>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</si>
  <si>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</si>
  <si>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</si>
  <si>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</si>
  <si>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</si>
  <si>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</si>
  <si>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</si>
  <si>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</si>
  <si>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</si>
  <si>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</si>
  <si>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</si>
  <si>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</si>
  <si>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</si>
  <si>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</si>
  <si>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</si>
  <si>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</si>
  <si>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</si>
  <si>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</si>
  <si>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</si>
  <si>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</si>
  <si>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</si>
  <si>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</si>
  <si>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</si>
  <si>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</si>
  <si>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</si>
  <si>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</si>
  <si>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</si>
  <si>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</si>
  <si>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</si>
  <si>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</si>
  <si>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</si>
  <si>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</si>
  <si>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</si>
  <si>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</si>
  <si>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</si>
  <si>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</si>
  <si>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</si>
  <si>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</si>
  <si>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</si>
  <si>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</si>
  <si>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</si>
  <si>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</si>
  <si>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</si>
  <si>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</si>
  <si>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</si>
  <si>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</si>
  <si>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</si>
  <si>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</si>
  <si>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</si>
  <si>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</si>
  <si>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</si>
  <si>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</si>
  <si>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</si>
  <si>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</si>
  <si>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</si>
  <si>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</si>
  <si>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</si>
  <si>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</si>
  <si>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</si>
  <si>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</si>
  <si>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</si>
  <si>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</si>
  <si>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</si>
  <si>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</si>
  <si>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</si>
  <si>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</si>
  <si>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</si>
  <si>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</si>
  <si>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</si>
  <si>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</si>
  <si>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</si>
  <si>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</si>
  <si>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</si>
  <si>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</si>
  <si>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</si>
  <si>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</si>
  <si>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</si>
  <si>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</si>
  <si>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</si>
  <si>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</si>
  <si>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</si>
  <si>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</si>
  <si>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</si>
  <si>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</si>
  <si>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</si>
  <si>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</si>
  <si>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</si>
  <si>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</si>
  <si>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</si>
  <si>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</si>
  <si>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</si>
  <si>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</si>
  <si>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</si>
  <si>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</si>
  <si>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</si>
  <si>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</si>
  <si>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</si>
  <si>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</si>
  <si>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</si>
  <si>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</si>
  <si>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</si>
  <si>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</si>
  <si>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</si>
  <si>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</si>
  <si>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</si>
  <si>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</si>
  <si>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</si>
  <si>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</si>
  <si>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</si>
  <si>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</si>
  <si>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</si>
  <si>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</si>
  <si>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</si>
  <si>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</si>
  <si>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</si>
  <si>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</si>
  <si>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</si>
  <si>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</si>
  <si>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</si>
  <si>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</si>
  <si>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</si>
  <si>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</si>
  <si>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</si>
  <si>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</si>
  <si>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</si>
  <si>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</si>
  <si>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</si>
  <si>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</si>
  <si>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</si>
  <si>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</si>
  <si>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</si>
  <si>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</si>
  <si>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</si>
  <si>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</si>
  <si>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</si>
  <si>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</si>
  <si>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</si>
  <si>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</si>
  <si>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</si>
  <si>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</si>
  <si>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</si>
  <si>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</si>
  <si>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</si>
  <si>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</si>
  <si>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</si>
  <si>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</si>
  <si>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</si>
  <si>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</si>
  <si>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</si>
  <si>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</si>
  <si>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</si>
  <si>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</si>
  <si>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</si>
  <si>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</si>
  <si>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</si>
  <si>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</si>
  <si>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</si>
  <si>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</si>
  <si>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</si>
  <si>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</si>
  <si>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</si>
  <si>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</si>
  <si>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</si>
  <si>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</si>
  <si>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</si>
  <si>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</si>
  <si>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</si>
  <si>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</si>
  <si>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</si>
  <si>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</si>
  <si>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</si>
  <si>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</si>
  <si>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</si>
  <si>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</si>
  <si>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</si>
  <si>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</si>
  <si>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</si>
  <si>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</si>
  <si>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</si>
  <si>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</si>
  <si>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</si>
  <si>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</si>
  <si>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</si>
  <si>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</si>
  <si>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</si>
  <si>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</si>
  <si>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</si>
  <si>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</si>
  <si>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</si>
  <si>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</si>
  <si>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</si>
  <si>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</si>
  <si>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</si>
  <si>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</si>
  <si>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</si>
  <si>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</si>
  <si>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</si>
  <si>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</si>
  <si>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</si>
  <si>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</si>
  <si>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</si>
  <si>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</si>
  <si>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</si>
  <si>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</si>
  <si>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</si>
  <si>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</si>
  <si>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</si>
  <si>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</si>
  <si>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</si>
  <si>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</si>
  <si>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</si>
  <si>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</si>
  <si>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</si>
  <si>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</si>
  <si>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</si>
  <si>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</si>
  <si>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</si>
  <si>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</si>
  <si>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</si>
  <si>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</si>
  <si>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</si>
  <si>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</si>
  <si>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</si>
  <si>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</si>
  <si>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</si>
  <si>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</si>
  <si>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</si>
  <si>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</si>
  <si>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</si>
  <si>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</si>
  <si>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</si>
  <si>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</si>
  <si>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</si>
  <si>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</si>
  <si>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</si>
  <si>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</si>
  <si>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</si>
  <si>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</si>
  <si>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</si>
  <si>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</si>
  <si>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</si>
  <si>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</si>
  <si>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</si>
  <si>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</si>
  <si>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</si>
  <si>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</si>
  <si>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</si>
  <si>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</si>
  <si>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</si>
  <si>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</si>
  <si>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</si>
  <si>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</si>
  <si>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</si>
  <si>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</si>
  <si>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</si>
  <si>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</si>
  <si>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</si>
  <si>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</si>
  <si>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</si>
  <si>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</si>
  <si>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</si>
  <si>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</si>
  <si>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</si>
  <si>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</si>
  <si>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</si>
  <si>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</si>
  <si>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</si>
  <si>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</si>
  <si>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</si>
  <si>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</si>
  <si>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</si>
  <si>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</si>
  <si>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</si>
  <si>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</si>
  <si>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</si>
  <si>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</si>
  <si>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</si>
  <si>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</si>
  <si>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</si>
  <si>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</si>
  <si>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</si>
  <si>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</si>
  <si>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</si>
  <si>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</si>
  <si>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</si>
  <si>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</si>
  <si>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</si>
  <si>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</si>
  <si>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</si>
  <si>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</si>
  <si>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</si>
  <si>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</si>
  <si>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</si>
  <si>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</si>
  <si>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</si>
  <si>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</si>
  <si>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</si>
  <si>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</si>
  <si>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</si>
  <si>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</si>
  <si>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</si>
  <si>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</si>
  <si>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</si>
  <si>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</si>
  <si>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</si>
  <si>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</si>
  <si>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</si>
  <si>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</si>
  <si>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</si>
  <si>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</si>
  <si>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</si>
  <si>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</si>
  <si>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</si>
  <si>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</si>
  <si>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</si>
  <si>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</si>
  <si>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</si>
  <si>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</si>
  <si>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</si>
  <si>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</si>
  <si>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</si>
  <si>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</si>
  <si>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</si>
  <si>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</si>
  <si>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</si>
  <si>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</si>
  <si>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</si>
  <si>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</si>
  <si>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</si>
  <si>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</si>
  <si>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</si>
  <si>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</si>
  <si>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</si>
  <si>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</si>
  <si>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</si>
  <si>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</si>
  <si>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</si>
  <si>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</si>
  <si>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</si>
  <si>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</si>
  <si>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</si>
  <si>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</si>
  <si>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</si>
  <si>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</si>
  <si>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</si>
  <si>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</si>
  <si>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</si>
  <si>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</si>
  <si>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</si>
  <si>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</si>
  <si>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</si>
  <si>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</si>
  <si>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</si>
  <si>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</si>
  <si>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</si>
  <si>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</si>
  <si>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</si>
  <si>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</si>
  <si>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</si>
  <si>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</si>
  <si>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</si>
  <si>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</si>
  <si>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</si>
  <si>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</si>
  <si>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</si>
  <si>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</si>
  <si>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</si>
  <si>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</si>
  <si>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</si>
  <si>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</si>
  <si>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</si>
  <si>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</si>
  <si>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</si>
  <si>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</si>
  <si>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</si>
  <si>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</si>
  <si>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</si>
  <si>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</si>
  <si>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</si>
  <si>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</si>
  <si>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</si>
  <si>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</si>
  <si>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</si>
  <si>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</si>
  <si>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</si>
  <si>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</si>
  <si>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</si>
  <si>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</si>
  <si>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</si>
  <si>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</si>
  <si>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</si>
  <si>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</si>
  <si>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</si>
  <si>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</si>
  <si>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</si>
  <si>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</si>
  <si>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</si>
  <si>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</si>
  <si>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</si>
  <si>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</si>
  <si>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</si>
  <si>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</si>
  <si>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</si>
  <si>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</si>
  <si>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</si>
  <si>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</si>
  <si>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</si>
  <si>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</si>
  <si>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</si>
  <si>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</si>
  <si>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</si>
  <si>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</si>
  <si>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</si>
  <si>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</si>
  <si>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</si>
  <si>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</si>
  <si>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</si>
  <si>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</si>
  <si>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</si>
  <si>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</si>
  <si>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</si>
  <si>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</si>
  <si>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</si>
  <si>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</si>
  <si>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</si>
  <si>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</si>
  <si>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</si>
  <si>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</si>
  <si>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</si>
  <si>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</si>
  <si>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</si>
  <si>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</si>
  <si>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</si>
  <si>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</si>
  <si>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</si>
  <si>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</si>
  <si>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</si>
  <si>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</si>
  <si>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</si>
  <si>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</si>
  <si>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</si>
  <si>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</si>
  <si>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</si>
  <si>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</si>
  <si>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</si>
  <si>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</si>
  <si>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</si>
  <si>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</si>
  <si>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</si>
  <si>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</si>
  <si>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</si>
  <si>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</si>
  <si>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</si>
  <si>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</si>
  <si>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</si>
  <si>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</si>
  <si>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</si>
  <si>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</si>
  <si>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</si>
  <si>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</si>
  <si>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</si>
  <si>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</si>
  <si>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</si>
  <si>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</si>
  <si>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</si>
  <si>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</si>
  <si>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</si>
  <si>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</si>
  <si>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</si>
  <si>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</si>
  <si>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</si>
  <si>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</si>
  <si>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</si>
  <si>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</si>
  <si>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</si>
  <si>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</si>
  <si>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</si>
  <si>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</si>
  <si>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</si>
  <si>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</si>
  <si>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</si>
  <si>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</si>
  <si>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</si>
  <si>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</si>
  <si>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</si>
  <si>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</si>
  <si>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</si>
  <si>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</si>
  <si>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</si>
  <si>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</si>
  <si>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</si>
  <si>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</si>
  <si>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</si>
  <si>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</si>
  <si>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</si>
  <si>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</si>
  <si>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</si>
  <si>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</si>
  <si>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</si>
  <si>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</si>
  <si>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</si>
  <si>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</si>
  <si>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</si>
  <si>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</si>
  <si>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</si>
  <si>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</si>
  <si>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</si>
  <si>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</si>
  <si>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</si>
  <si>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</si>
  <si>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</si>
  <si>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</si>
  <si>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</si>
  <si>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</si>
  <si>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</si>
  <si>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</si>
  <si>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</si>
  <si>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</si>
  <si>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</si>
  <si>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</si>
  <si>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</si>
  <si>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</si>
  <si>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</si>
  <si>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</si>
  <si>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</si>
  <si>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</si>
  <si>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</si>
  <si>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</si>
  <si>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</si>
  <si>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</si>
  <si>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</si>
  <si>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</si>
  <si>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</si>
  <si>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</si>
  <si>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</si>
  <si>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</si>
  <si>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</si>
  <si>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</si>
  <si>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</si>
  <si>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</si>
  <si>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</si>
  <si>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</si>
  <si>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</si>
  <si>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</si>
  <si>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</si>
  <si>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</si>
  <si>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</si>
  <si>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</si>
  <si>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</si>
  <si>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</si>
  <si>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</si>
  <si>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</si>
  <si>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</si>
  <si>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</si>
  <si>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</si>
  <si>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</si>
  <si>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</si>
  <si>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</si>
  <si>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</si>
  <si>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</si>
  <si>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</si>
  <si>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</si>
  <si>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</si>
  <si>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</si>
  <si>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</si>
  <si>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</si>
  <si>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</si>
  <si>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</si>
  <si>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</si>
  <si>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</si>
  <si>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</si>
  <si>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</si>
  <si>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</si>
  <si>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</si>
  <si>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</si>
  <si>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</si>
  <si>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</si>
  <si>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</si>
  <si>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</si>
  <si>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</si>
  <si>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</si>
  <si>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</si>
  <si>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</si>
  <si>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</si>
  <si>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</si>
  <si>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</si>
  <si>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</si>
  <si>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</si>
  <si>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</si>
  <si>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</si>
  <si>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</si>
  <si>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</si>
  <si>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</si>
  <si>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</si>
  <si>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</si>
  <si>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</si>
  <si>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</si>
  <si>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</si>
  <si>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</si>
  <si>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</si>
  <si>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</si>
  <si>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</si>
  <si>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</si>
  <si>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</si>
  <si>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</si>
  <si>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</si>
  <si>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</si>
  <si>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</si>
  <si>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</si>
  <si>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</si>
  <si>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</si>
  <si>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</si>
  <si>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</si>
  <si>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</si>
  <si>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</si>
  <si>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</si>
  <si>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</si>
  <si>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</si>
  <si>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</si>
  <si>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</si>
  <si>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</si>
  <si>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</si>
  <si>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</si>
  <si>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</si>
  <si>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</si>
  <si>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</si>
  <si>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</si>
  <si>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</si>
  <si>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</si>
  <si>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</si>
  <si>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</si>
  <si>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</si>
  <si>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</si>
  <si>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</si>
  <si>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</si>
  <si>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</si>
  <si>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</si>
  <si>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</si>
  <si>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</si>
  <si>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</si>
  <si>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</si>
  <si>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</si>
  <si>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</si>
  <si>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</si>
  <si>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</si>
  <si>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</si>
  <si>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</si>
  <si>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</si>
  <si>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</si>
  <si>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</si>
  <si>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</si>
  <si>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</si>
  <si>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</si>
  <si>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</si>
  <si>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</si>
  <si>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</si>
  <si>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</si>
  <si>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</si>
  <si>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</si>
  <si>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</si>
  <si>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</si>
  <si>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</si>
  <si>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</si>
  <si>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</si>
  <si>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</si>
  <si>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</si>
  <si>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</si>
  <si>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</si>
  <si>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</si>
  <si>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</si>
  <si>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</si>
  <si>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</si>
  <si>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</si>
  <si>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</si>
  <si>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</si>
  <si>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</si>
  <si>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</si>
  <si>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</si>
  <si>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</si>
  <si>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</si>
  <si>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</si>
  <si>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</si>
  <si>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</si>
  <si>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</si>
  <si>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</si>
  <si>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</si>
  <si>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</si>
  <si>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</si>
  <si>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</si>
  <si>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</si>
  <si>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</si>
  <si>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</si>
  <si>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</si>
  <si>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</si>
  <si>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</si>
  <si>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</si>
  <si>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</si>
  <si>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</si>
  <si>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</si>
  <si>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</si>
  <si>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</si>
  <si>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</si>
  <si>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</si>
  <si>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</si>
  <si>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</si>
  <si>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</si>
  <si>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</si>
  <si>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</si>
  <si>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</si>
  <si>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</si>
  <si>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</si>
  <si>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</si>
  <si>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</si>
  <si>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</si>
  <si>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</si>
  <si>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</si>
  <si>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</si>
  <si>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</si>
  <si>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</si>
  <si>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</si>
  <si>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</si>
  <si>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</si>
  <si>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</si>
  <si>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</si>
  <si>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</si>
  <si>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</si>
  <si>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</si>
  <si>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</si>
  <si>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</si>
  <si>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</si>
  <si>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</si>
  <si>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</si>
  <si>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</si>
  <si>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</si>
  <si>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</si>
  <si>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</si>
  <si>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</si>
  <si>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</si>
  <si>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</si>
  <si>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</si>
  <si>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</si>
  <si>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</si>
  <si>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</si>
  <si>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</si>
  <si>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</si>
  <si>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</si>
  <si>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</si>
  <si>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</si>
  <si>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</si>
  <si>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</si>
  <si>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</si>
  <si>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</si>
  <si>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</si>
  <si>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</si>
  <si>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</si>
  <si>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</si>
  <si>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</si>
  <si>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</si>
  <si>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</si>
  <si>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</si>
  <si>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</si>
  <si>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</si>
  <si>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</si>
  <si>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</si>
  <si>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</si>
  <si>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</si>
  <si>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</si>
  <si>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</si>
  <si>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</si>
  <si>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</si>
  <si>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</si>
  <si>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</si>
  <si>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</si>
  <si>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</si>
  <si>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</si>
  <si>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</si>
  <si>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</si>
  <si>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</si>
  <si>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</si>
  <si>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</si>
  <si>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</si>
  <si>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</si>
  <si>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</si>
  <si>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</si>
  <si>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</si>
  <si>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</si>
  <si>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</si>
  <si>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</si>
  <si>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</si>
  <si>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</si>
  <si>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</si>
  <si>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</si>
  <si>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</si>
  <si>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</si>
  <si>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</si>
  <si>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</si>
  <si>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</si>
  <si>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</si>
  <si>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</si>
  <si>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</si>
  <si>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</si>
  <si>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</si>
  <si>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</si>
  <si>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</si>
  <si>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</si>
  <si>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</si>
  <si>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</si>
  <si>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</si>
  <si>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</si>
  <si>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</si>
  <si>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</si>
  <si>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</si>
  <si>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</si>
  <si>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</si>
  <si>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</si>
  <si>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</si>
  <si>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</si>
  <si>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</si>
  <si>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</si>
  <si>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</si>
  <si>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</si>
  <si>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</si>
  <si>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</si>
  <si>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</si>
  <si>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</si>
  <si>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</si>
  <si>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</si>
  <si>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</si>
  <si>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</si>
  <si>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</si>
  <si>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</si>
  <si>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</si>
  <si>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</si>
  <si>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</si>
  <si>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</si>
  <si>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</si>
  <si>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</si>
  <si>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</si>
  <si>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</si>
  <si>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</si>
  <si>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</si>
  <si>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</si>
  <si>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</si>
  <si>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</si>
  <si>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</si>
  <si>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</si>
  <si>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</si>
  <si>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</si>
  <si>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</si>
  <si>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</si>
  <si>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</si>
  <si>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</si>
  <si>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</si>
  <si>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</si>
  <si>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</si>
  <si>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</si>
  <si>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</si>
  <si>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</si>
  <si>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</si>
  <si>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</si>
  <si>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</si>
  <si>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</si>
  <si>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</si>
  <si>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</si>
  <si>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</si>
  <si>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</si>
  <si>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</si>
  <si>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</si>
  <si>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</si>
  <si>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</si>
  <si>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</si>
  <si>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</si>
  <si>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</si>
  <si>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</si>
  <si>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</si>
  <si>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</si>
  <si>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</si>
  <si>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</si>
  <si>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</si>
  <si>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</si>
  <si>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</si>
  <si>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</si>
  <si>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</si>
  <si>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</si>
  <si>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</si>
  <si>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</si>
  <si>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</si>
  <si>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</si>
  <si>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</si>
  <si>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</si>
  <si>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</si>
  <si>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</si>
  <si>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</si>
  <si>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</si>
  <si>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</si>
  <si>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</si>
  <si>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</si>
  <si>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</si>
  <si>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</si>
  <si>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</si>
  <si>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</si>
  <si>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</si>
  <si>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</si>
  <si>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</si>
  <si>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</si>
  <si>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</si>
  <si>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</si>
  <si>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</si>
  <si>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</si>
  <si>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</si>
  <si>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</si>
  <si>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</si>
  <si>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</si>
  <si>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</si>
  <si>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</si>
  <si>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</si>
  <si>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</si>
  <si>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</si>
  <si>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</si>
  <si>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</si>
  <si>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</si>
  <si>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</si>
  <si>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</si>
  <si>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</si>
  <si>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</si>
  <si>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</si>
  <si>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</si>
  <si>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</si>
  <si>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</si>
  <si>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</si>
  <si>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</si>
  <si>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</si>
  <si>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</si>
  <si>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</si>
  <si>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</si>
  <si>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</si>
  <si>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</si>
  <si>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</si>
  <si>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</si>
  <si>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</si>
  <si>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</si>
  <si>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</si>
  <si>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</si>
  <si>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</si>
  <si>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</si>
  <si>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</si>
  <si>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</si>
  <si>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</si>
  <si>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</si>
  <si>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</si>
  <si>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</si>
  <si>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</si>
  <si>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</si>
  <si>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</si>
  <si>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</si>
  <si>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</si>
  <si>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</si>
  <si>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</si>
  <si>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</si>
  <si>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</si>
  <si>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</si>
  <si>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</si>
  <si>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</si>
  <si>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</si>
  <si>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</si>
  <si>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</si>
  <si>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</si>
  <si>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</si>
  <si>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</si>
  <si>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</si>
  <si>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</si>
  <si>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</si>
  <si>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</si>
  <si>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</si>
  <si>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</si>
  <si>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</si>
  <si>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</si>
  <si>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</si>
  <si>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</si>
  <si>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</si>
  <si>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</si>
  <si>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</si>
  <si>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</si>
  <si>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</si>
  <si>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</si>
  <si>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</si>
  <si>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</si>
  <si>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</si>
  <si>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</si>
  <si>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</si>
  <si>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</si>
  <si>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</si>
  <si>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</si>
  <si>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</si>
  <si>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</si>
  <si>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</si>
  <si>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</si>
  <si>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</si>
  <si>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</si>
  <si>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</si>
  <si>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</si>
  <si>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</si>
  <si>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</si>
  <si>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</si>
  <si>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</si>
  <si>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</si>
  <si>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</si>
  <si>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</si>
  <si>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</si>
  <si>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</si>
  <si>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</si>
  <si>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</si>
  <si>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</si>
  <si>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</si>
  <si>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</si>
  <si>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</si>
  <si>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</si>
  <si>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</si>
  <si>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</si>
  <si>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</si>
  <si>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</si>
  <si>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</si>
  <si>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</si>
  <si>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</si>
  <si>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</si>
  <si>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</si>
  <si>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</si>
  <si>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</si>
  <si>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</si>
  <si>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</si>
  <si>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</si>
  <si>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</si>
  <si>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</si>
  <si>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</si>
  <si>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</si>
  <si>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</si>
  <si>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</si>
  <si>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</si>
  <si>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</si>
  <si>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</si>
  <si>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</si>
  <si>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</si>
  <si>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</si>
  <si>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</si>
  <si>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</si>
  <si>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</si>
  <si>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</si>
  <si>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</si>
  <si>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</si>
  <si>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</si>
  <si>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</si>
  <si>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</si>
  <si>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</si>
  <si>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</si>
  <si>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</si>
  <si>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</si>
  <si>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</si>
  <si>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</si>
  <si>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</si>
  <si>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</si>
  <si>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</si>
  <si>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</si>
  <si>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</si>
  <si>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</si>
  <si>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</si>
  <si>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</si>
  <si>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</si>
  <si>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</si>
  <si>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</si>
  <si>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</si>
  <si>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</si>
  <si>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</si>
  <si>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</si>
  <si>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</si>
  <si>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</si>
  <si>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</si>
  <si>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</si>
  <si>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</si>
  <si>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</si>
  <si>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</si>
  <si>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</si>
  <si>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</si>
  <si>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</si>
  <si>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</si>
  <si>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</si>
  <si>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</si>
  <si>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</si>
  <si>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</si>
  <si>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</si>
  <si>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</si>
  <si>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</si>
  <si>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</si>
  <si>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</si>
  <si>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</si>
  <si>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</si>
  <si>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</si>
  <si>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</si>
  <si>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</si>
  <si>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</si>
  <si>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</si>
  <si>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</si>
  <si>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</si>
  <si>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</si>
  <si>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</si>
  <si>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</si>
  <si>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</si>
  <si>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</si>
  <si>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</si>
  <si>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</si>
  <si>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</si>
  <si>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</si>
  <si>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</si>
  <si>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</si>
  <si>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</si>
  <si>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</si>
  <si>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</si>
  <si>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</si>
  <si>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</si>
  <si>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</si>
  <si>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</si>
  <si>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</si>
  <si>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</si>
  <si>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</si>
  <si>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</si>
  <si>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</si>
  <si>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</si>
  <si>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</si>
  <si>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</si>
  <si>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</si>
  <si>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</si>
  <si>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</si>
  <si>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</si>
  <si>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</si>
  <si>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</si>
  <si>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</si>
  <si>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</si>
  <si>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</si>
  <si>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</si>
  <si>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</si>
  <si>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</si>
  <si>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</si>
  <si>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</si>
  <si>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</si>
  <si>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</si>
  <si>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</si>
  <si>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</si>
  <si>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</si>
  <si>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</si>
  <si>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</si>
  <si>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</si>
  <si>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</si>
  <si>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</si>
  <si>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</si>
  <si>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</si>
  <si>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</si>
  <si>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</si>
  <si>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</si>
  <si>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</si>
  <si>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</si>
  <si>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</si>
  <si>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</si>
  <si>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</si>
  <si>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</si>
  <si>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</si>
  <si>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</si>
  <si>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</si>
  <si>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</si>
  <si>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</si>
  <si>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</si>
  <si>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</si>
  <si>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</si>
  <si>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</si>
  <si>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</si>
  <si>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</si>
  <si>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</si>
  <si>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</si>
  <si>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</si>
  <si>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</si>
  <si>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</si>
  <si>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</si>
  <si>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</si>
  <si>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</si>
  <si>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</si>
  <si>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</si>
  <si>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</si>
  <si>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</si>
  <si>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</si>
  <si>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</si>
  <si>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</si>
  <si>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</si>
  <si>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</si>
  <si>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</si>
  <si>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</si>
  <si>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</si>
  <si>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</si>
  <si>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</si>
  <si>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</si>
  <si>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</si>
  <si>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</si>
  <si>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</si>
  <si>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</si>
  <si>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</si>
  <si>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</si>
  <si>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</si>
  <si>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</si>
  <si>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</si>
  <si>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</si>
  <si>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</si>
  <si>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</si>
  <si>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</si>
  <si>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</si>
  <si>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</si>
  <si>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</si>
  <si>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</si>
  <si>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</si>
  <si>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</si>
  <si>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</si>
  <si>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</si>
  <si>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</si>
  <si>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</si>
  <si>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</si>
  <si>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</si>
  <si>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</si>
  <si>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</si>
  <si>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</si>
  <si>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</si>
  <si>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</si>
  <si>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</si>
  <si>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</si>
  <si>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</si>
  <si>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</si>
  <si>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</si>
  <si>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</si>
  <si>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</si>
  <si>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</si>
  <si>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</si>
  <si>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</si>
  <si>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</si>
  <si>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</si>
  <si>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</si>
  <si>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</si>
  <si>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</si>
  <si>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</si>
  <si>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</si>
  <si>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</si>
  <si>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</si>
  <si>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</si>
  <si>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</si>
  <si>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</si>
  <si>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</si>
  <si>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</si>
  <si>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</si>
  <si>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</si>
  <si>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</si>
  <si>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</si>
  <si>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</si>
  <si>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</si>
  <si>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</si>
  <si>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</si>
  <si>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</si>
  <si>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</si>
  <si>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</si>
  <si>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</si>
  <si>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</si>
  <si>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</si>
  <si>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</si>
  <si>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</si>
  <si>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</si>
  <si>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</si>
  <si>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</si>
  <si>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</si>
  <si>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</si>
  <si>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</si>
  <si>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</si>
  <si>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</si>
  <si>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</si>
  <si>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</si>
  <si>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</si>
  <si>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</si>
  <si>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</si>
  <si>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</si>
  <si>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</si>
  <si>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</si>
  <si>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</si>
  <si>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</si>
  <si>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</si>
  <si>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</si>
  <si>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</si>
  <si>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</si>
  <si>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</si>
  <si>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</si>
  <si>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</si>
  <si>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</si>
  <si>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</si>
  <si>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</si>
  <si>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</si>
  <si>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</si>
  <si>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</si>
  <si>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</si>
  <si>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</si>
  <si>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</si>
  <si>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</si>
  <si>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</si>
  <si>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</si>
  <si>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</si>
  <si>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</si>
  <si>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</si>
  <si>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</si>
  <si>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</si>
  <si>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</si>
  <si>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</si>
  <si>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</si>
  <si>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</si>
  <si>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</si>
  <si>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</si>
  <si>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</si>
  <si>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</si>
  <si>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</si>
  <si>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</si>
  <si>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</si>
  <si>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</si>
  <si>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</si>
  <si>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</si>
  <si>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</si>
  <si>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</si>
  <si>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</si>
  <si>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</si>
  <si>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</si>
  <si>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</si>
  <si>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</si>
  <si>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</si>
  <si>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</si>
  <si>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</si>
  <si>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</si>
  <si>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</si>
  <si>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</si>
  <si>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</si>
  <si>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</si>
  <si>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</si>
  <si>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</si>
  <si>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</si>
  <si>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</si>
  <si>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</si>
  <si>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</si>
  <si>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</si>
  <si>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</si>
  <si>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</si>
  <si>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</si>
  <si>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</si>
  <si>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</si>
  <si>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</si>
  <si>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</si>
  <si>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</si>
  <si>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</si>
  <si>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</si>
  <si>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</si>
  <si>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</si>
  <si>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</si>
  <si>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</si>
  <si>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</si>
  <si>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</si>
  <si>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</si>
  <si>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</si>
  <si>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</si>
  <si>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</si>
  <si>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</si>
  <si>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</si>
  <si>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</si>
  <si>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</si>
  <si>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</si>
  <si>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</si>
  <si>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</si>
  <si>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</si>
  <si>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</si>
  <si>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</si>
  <si>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</si>
  <si>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</si>
  <si>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</si>
  <si>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</si>
  <si>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</si>
  <si>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</si>
  <si>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</si>
  <si>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</si>
  <si>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</si>
  <si>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</si>
  <si>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</si>
  <si>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</si>
  <si>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</si>
  <si>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</si>
  <si>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</si>
  <si>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</si>
  <si>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</si>
  <si>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</si>
  <si>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</si>
  <si>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</si>
  <si>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</si>
  <si>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</si>
  <si>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</si>
  <si>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</si>
  <si>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</si>
  <si>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</si>
  <si>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</si>
  <si>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</si>
  <si>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</si>
  <si>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</si>
  <si>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</si>
  <si>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</si>
  <si>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</si>
  <si>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</si>
  <si>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</si>
  <si>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</si>
  <si>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</si>
  <si>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</si>
  <si>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</si>
  <si>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</si>
  <si>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</si>
  <si>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</si>
  <si>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</si>
  <si>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</si>
  <si>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</si>
  <si>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</si>
  <si>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</si>
  <si>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</si>
  <si>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</si>
  <si>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</si>
  <si>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</si>
  <si>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</si>
  <si>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</si>
  <si>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</si>
  <si>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</si>
  <si>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</si>
  <si>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</si>
  <si>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</si>
  <si>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</si>
  <si>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</si>
  <si>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</si>
  <si>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</si>
  <si>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</si>
  <si>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</si>
  <si>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</si>
  <si>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</si>
  <si>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</si>
  <si>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</si>
  <si>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</si>
  <si>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</si>
  <si>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</si>
  <si>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</si>
  <si>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</si>
  <si>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</si>
  <si>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</si>
  <si>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</si>
  <si>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</si>
  <si>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</si>
  <si>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</si>
  <si>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</si>
  <si>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</si>
  <si>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</si>
  <si>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</si>
  <si>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</si>
  <si>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</si>
  <si>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</si>
  <si>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</si>
  <si>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</si>
  <si>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</si>
  <si>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</si>
  <si>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</si>
  <si>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</si>
  <si>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</si>
  <si>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</si>
  <si>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</si>
  <si>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</si>
  <si>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</si>
  <si>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</si>
  <si>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</si>
  <si>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</si>
  <si>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</si>
  <si>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</si>
  <si>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</si>
  <si>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</si>
  <si>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</si>
  <si>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</si>
  <si>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</si>
  <si>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</si>
  <si>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</si>
  <si>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</si>
  <si>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</si>
  <si>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</si>
  <si>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</si>
  <si>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</si>
  <si>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</si>
  <si>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</si>
  <si>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</si>
  <si>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</si>
  <si>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</si>
  <si>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</si>
  <si>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</si>
  <si>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</si>
  <si>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</si>
  <si>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</si>
  <si>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</si>
  <si>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</si>
  <si>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</si>
  <si>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</si>
  <si>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</si>
  <si>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</si>
  <si>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</si>
  <si>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</si>
  <si>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</si>
  <si>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</si>
  <si>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</si>
  <si>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</si>
  <si>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</si>
  <si>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</si>
  <si>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</si>
  <si>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</si>
  <si>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</si>
  <si>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</si>
  <si>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</si>
  <si>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</si>
  <si>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</si>
  <si>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</si>
  <si>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</si>
  <si>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</si>
  <si>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</si>
  <si>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</si>
  <si>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</si>
  <si>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</si>
  <si>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</si>
  <si>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</si>
  <si>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</si>
  <si>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</si>
  <si>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</si>
  <si>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</si>
  <si>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</si>
  <si>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</si>
  <si>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</si>
  <si>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</si>
  <si>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</si>
  <si>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</si>
  <si>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</si>
  <si>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</si>
  <si>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</si>
  <si>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</si>
  <si>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</si>
  <si>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</si>
  <si>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</si>
  <si>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</si>
  <si>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</si>
  <si>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</si>
  <si>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</si>
  <si>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</si>
  <si>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</si>
  <si>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</si>
  <si>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</si>
  <si>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</si>
  <si>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</si>
  <si>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</si>
  <si>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</si>
  <si>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</si>
  <si>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</si>
  <si>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</si>
  <si>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</si>
  <si>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</si>
  <si>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</si>
  <si>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</si>
  <si>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</si>
  <si>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</si>
  <si>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</si>
  <si>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</si>
  <si>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</si>
  <si>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</si>
  <si>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</si>
  <si>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</si>
  <si>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</si>
  <si>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</si>
  <si>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</si>
  <si>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</si>
  <si>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</si>
  <si>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</si>
  <si>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</si>
  <si>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</si>
  <si>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</si>
  <si>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</si>
  <si>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</si>
  <si>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</si>
  <si>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</si>
  <si>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</si>
  <si>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</si>
  <si>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</si>
  <si>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</si>
  <si>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</si>
  <si>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</si>
  <si>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</si>
  <si>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</si>
  <si>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</si>
  <si>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</si>
  <si>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</si>
  <si>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</si>
  <si>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</si>
  <si>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</si>
  <si>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</si>
  <si>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</si>
  <si>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</si>
  <si>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</si>
  <si>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</si>
  <si>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</si>
  <si>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</si>
  <si>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</si>
  <si>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</si>
  <si>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</si>
  <si>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</si>
  <si>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</si>
  <si>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</si>
  <si>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</si>
  <si>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</si>
  <si>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</si>
  <si>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</si>
  <si>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</si>
  <si>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</si>
  <si>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</si>
  <si>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</si>
  <si>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</si>
  <si>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</si>
  <si>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</si>
  <si>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</si>
  <si>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</si>
  <si>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</si>
  <si>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</si>
  <si>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</si>
  <si>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</si>
  <si>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</si>
  <si>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</si>
  <si>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</si>
  <si>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</si>
  <si>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</si>
  <si>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</si>
  <si>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</si>
  <si>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</si>
  <si>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</si>
  <si>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</si>
  <si>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</si>
  <si>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</si>
  <si>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</si>
  <si>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</si>
  <si>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</si>
  <si>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</si>
  <si>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</si>
  <si>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</si>
  <si>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</si>
  <si>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</si>
  <si>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</si>
  <si>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</si>
  <si>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</si>
  <si>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</si>
  <si>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</si>
  <si>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</si>
  <si>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</si>
  <si>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</si>
  <si>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</si>
  <si>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</si>
  <si>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</si>
  <si>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</si>
  <si>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</si>
  <si>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</si>
  <si>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</si>
  <si>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</si>
  <si>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</si>
  <si>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</si>
  <si>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</si>
  <si>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</si>
  <si>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</si>
  <si>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</si>
  <si>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</si>
  <si>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</si>
  <si>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</si>
  <si>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</si>
  <si>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</si>
  <si>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</si>
  <si>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</si>
  <si>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</si>
  <si>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</si>
  <si>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</si>
  <si>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</si>
  <si>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</si>
  <si>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</si>
  <si>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</si>
  <si>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</si>
  <si>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</si>
  <si>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</si>
  <si>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</si>
  <si>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</si>
  <si>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</si>
  <si>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</si>
  <si>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</si>
  <si>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</si>
  <si>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</si>
  <si>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</si>
  <si>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</si>
  <si>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</si>
  <si>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</si>
  <si>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</si>
  <si>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</si>
  <si>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</si>
  <si>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</si>
  <si>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</si>
  <si>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</si>
  <si>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</si>
  <si>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</si>
  <si>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</si>
  <si>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</si>
  <si>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</si>
  <si>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</si>
  <si>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</si>
  <si>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</si>
  <si>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</si>
  <si>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</si>
  <si>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</si>
  <si>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</si>
  <si>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</si>
  <si>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</si>
  <si>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</si>
  <si>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</si>
  <si>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</si>
  <si>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</si>
  <si>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</si>
  <si>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</si>
  <si>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</si>
  <si>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</si>
  <si>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</si>
  <si>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</si>
  <si>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</si>
  <si>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</si>
  <si>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</si>
  <si>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</si>
  <si>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</si>
  <si>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</si>
  <si>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</si>
  <si>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</si>
  <si>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</si>
  <si>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</si>
  <si>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</si>
  <si>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</si>
  <si>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</si>
  <si>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</si>
  <si>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</si>
  <si>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</si>
  <si>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</si>
  <si>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</si>
  <si>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</si>
  <si>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</si>
  <si>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</si>
  <si>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</si>
  <si>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</si>
  <si>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</si>
  <si>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</si>
  <si>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</si>
  <si>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</si>
  <si>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</si>
  <si>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</si>
  <si>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</si>
  <si>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</si>
  <si>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</si>
  <si>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</si>
  <si>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</si>
  <si>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</si>
  <si>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</si>
  <si>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</si>
  <si>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</si>
  <si>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</si>
  <si>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</si>
  <si>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</si>
  <si>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</si>
  <si>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</si>
  <si>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</si>
  <si>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</si>
  <si>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</si>
  <si>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</si>
  <si>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</si>
  <si>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</si>
  <si>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</si>
  <si>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</si>
  <si>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</si>
  <si>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</si>
  <si>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</si>
  <si>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</si>
  <si>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</si>
  <si>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</si>
  <si>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</si>
  <si>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</si>
  <si>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</si>
  <si>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</si>
  <si>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</si>
  <si>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</si>
  <si>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</si>
  <si>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</si>
  <si>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</si>
  <si>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</si>
  <si>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</si>
  <si>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</si>
  <si>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</si>
  <si>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</si>
  <si>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</si>
  <si>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</si>
  <si>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</si>
  <si>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</si>
  <si>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</si>
  <si>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</si>
  <si>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</si>
  <si>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</si>
  <si>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</si>
  <si>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</si>
  <si>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</si>
  <si>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</si>
  <si>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</si>
  <si>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</si>
  <si>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</si>
  <si>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</si>
  <si>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</si>
  <si>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</si>
  <si>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</si>
  <si>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</si>
  <si>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</si>
  <si>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</si>
  <si>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</si>
  <si>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</si>
  <si>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</si>
  <si>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</si>
  <si>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</si>
  <si>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</si>
  <si>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</si>
  <si>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</si>
  <si>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</si>
  <si>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</si>
  <si>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</si>
  <si>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</si>
  <si>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</si>
  <si>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</si>
  <si>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</si>
  <si>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</si>
  <si>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</si>
  <si>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</si>
  <si>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</si>
  <si>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</si>
  <si>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</si>
  <si>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</si>
  <si>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</si>
  <si>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</si>
  <si>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</si>
  <si>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</si>
  <si>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</si>
  <si>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</si>
  <si>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</si>
  <si>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</si>
  <si>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</si>
  <si>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</si>
  <si>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</si>
  <si>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</si>
  <si>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</si>
  <si>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</si>
  <si>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</si>
  <si>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</si>
  <si>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</si>
  <si>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</si>
  <si>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</si>
  <si>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</si>
  <si>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</si>
  <si>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</si>
  <si>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</si>
  <si>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</si>
  <si>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</si>
  <si>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</si>
  <si>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</si>
  <si>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</si>
  <si>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</si>
  <si>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</si>
  <si>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</si>
  <si>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</si>
  <si>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</si>
  <si>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</si>
  <si>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</si>
  <si>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</si>
  <si>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</si>
  <si>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</si>
  <si>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</si>
  <si>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</si>
  <si>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</si>
  <si>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</si>
  <si>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</si>
  <si>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</si>
  <si>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</si>
  <si>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</si>
  <si>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</si>
  <si>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</si>
  <si>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</si>
  <si>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</si>
  <si>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</si>
  <si>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</si>
  <si>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</si>
  <si>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</si>
  <si>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</si>
  <si>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</si>
  <si>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</si>
  <si>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</si>
  <si>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</si>
  <si>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</si>
  <si>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</si>
  <si>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</si>
  <si>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</si>
  <si>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</si>
  <si>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</si>
  <si>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</si>
  <si>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</si>
  <si>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</si>
  <si>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</si>
  <si>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</si>
  <si>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</si>
  <si>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</si>
  <si>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</si>
  <si>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</si>
  <si>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</si>
  <si>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</si>
  <si>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</si>
  <si>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</si>
  <si>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</si>
  <si>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</si>
  <si>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</si>
  <si>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</si>
  <si>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</si>
  <si>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</si>
  <si>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</si>
  <si>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</si>
  <si>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</si>
  <si>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</si>
  <si>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</si>
  <si>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</si>
  <si>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</si>
  <si>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</si>
  <si>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</si>
  <si>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</si>
  <si>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</si>
  <si>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</si>
  <si>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</si>
  <si>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</si>
  <si>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</si>
  <si>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</si>
  <si>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</si>
  <si>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</si>
  <si>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</si>
  <si>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</si>
  <si>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</si>
  <si>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</si>
  <si>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</si>
  <si>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</si>
  <si>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</si>
  <si>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</si>
  <si>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</si>
  <si>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</si>
  <si>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</si>
  <si>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</si>
  <si>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</si>
  <si>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</si>
  <si>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</si>
  <si>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</si>
  <si>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</si>
  <si>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</si>
  <si>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</si>
  <si>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</si>
  <si>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</si>
  <si>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</si>
  <si>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</si>
  <si>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</si>
  <si>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</si>
  <si>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</si>
  <si>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</si>
  <si>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</si>
  <si>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</si>
  <si>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</si>
  <si>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</si>
  <si>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</si>
  <si>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</si>
  <si>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</si>
  <si>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</si>
  <si>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</si>
  <si>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</si>
  <si>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</si>
  <si>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</si>
  <si>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</si>
  <si>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</si>
  <si>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</si>
  <si>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</si>
  <si>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</si>
  <si>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</si>
  <si>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</si>
  <si>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</si>
  <si>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</si>
  <si>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</si>
  <si>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</si>
  <si>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</si>
  <si>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</si>
  <si>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</si>
  <si>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</si>
  <si>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</si>
  <si>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</si>
  <si>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</si>
  <si>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</si>
  <si>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</si>
  <si>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</si>
  <si>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</si>
  <si>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</si>
  <si>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</si>
  <si>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</si>
  <si>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</si>
  <si>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</si>
  <si>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</si>
  <si>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</si>
  <si>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</si>
  <si>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</si>
  <si>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</si>
  <si>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</si>
  <si>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</si>
  <si>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</si>
  <si>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</si>
  <si>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</si>
  <si>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</si>
  <si>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</si>
  <si>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</si>
  <si>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</si>
  <si>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</si>
  <si>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</si>
  <si>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</si>
  <si>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</si>
  <si>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</si>
  <si>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</si>
  <si>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</si>
  <si>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</si>
  <si>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</si>
  <si>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</si>
  <si>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</si>
  <si>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</si>
  <si>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</si>
  <si>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</si>
  <si>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</si>
  <si>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</si>
  <si>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</si>
  <si>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</si>
  <si>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</si>
  <si>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</si>
  <si>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</si>
  <si>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</si>
  <si>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</si>
  <si>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</si>
  <si>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</si>
  <si>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</si>
  <si>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</si>
  <si>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</si>
  <si>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</si>
  <si>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</si>
  <si>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</si>
  <si>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</si>
  <si>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</si>
  <si>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</si>
  <si>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</si>
  <si>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</si>
  <si>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</si>
  <si>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</si>
  <si>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</si>
  <si>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</si>
  <si>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</si>
  <si>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</si>
  <si>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</si>
  <si>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</si>
  <si>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</si>
  <si>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</si>
  <si>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</si>
  <si>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</si>
  <si>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</si>
  <si>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</si>
  <si>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</si>
  <si>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</si>
  <si>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</si>
  <si>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</si>
  <si>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</si>
  <si>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</si>
  <si>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</si>
  <si>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</si>
  <si>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</si>
  <si>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</si>
  <si>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</si>
  <si>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</si>
  <si>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</si>
  <si>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</si>
  <si>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</si>
  <si>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</si>
  <si>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</si>
  <si>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</si>
  <si>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</si>
  <si>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</si>
  <si>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</si>
  <si>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</si>
  <si>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</si>
  <si>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</si>
  <si>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</si>
  <si>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</si>
  <si>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</si>
  <si>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</si>
  <si>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</si>
  <si>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</si>
  <si>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</si>
  <si>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</si>
  <si>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</si>
  <si>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</si>
  <si>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</si>
  <si>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</si>
  <si>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</si>
  <si>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</si>
  <si>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</si>
  <si>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</si>
  <si>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</si>
  <si>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</si>
  <si>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</si>
  <si>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</si>
  <si>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</si>
  <si>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</si>
  <si>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</si>
  <si>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</si>
  <si>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</si>
  <si>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</si>
  <si>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</si>
  <si>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</si>
  <si>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</si>
  <si>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</si>
  <si>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</si>
  <si>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</si>
  <si>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</si>
  <si>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</si>
  <si>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</si>
  <si>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</si>
  <si>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</si>
  <si>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</si>
  <si>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</si>
  <si>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</si>
  <si>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</si>
  <si>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</si>
  <si>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</si>
  <si>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</si>
  <si>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</si>
  <si>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</si>
  <si>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</si>
  <si>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</si>
  <si>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</si>
  <si>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</si>
  <si>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</si>
  <si>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</si>
  <si>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</si>
  <si>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</si>
  <si>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</si>
  <si>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</si>
  <si>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</si>
  <si>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</si>
  <si>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</si>
  <si>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</si>
  <si>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</si>
  <si>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</si>
  <si>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</si>
  <si>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</si>
  <si>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</si>
  <si>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</si>
  <si>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</si>
  <si>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</si>
  <si>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</si>
  <si>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</si>
  <si>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</si>
  <si>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</si>
  <si>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</si>
  <si>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</si>
  <si>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</si>
  <si>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</si>
  <si>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</si>
  <si>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</si>
  <si>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</si>
  <si>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</si>
  <si>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</si>
  <si>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</si>
  <si>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</si>
  <si>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</si>
  <si>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</si>
  <si>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</si>
  <si>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</si>
  <si>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</si>
  <si>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</si>
  <si>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</si>
  <si>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</si>
  <si>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</si>
  <si>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</si>
  <si>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</si>
  <si>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</si>
  <si>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</si>
  <si>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</si>
  <si>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</si>
  <si>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</si>
  <si>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</si>
  <si>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</si>
  <si>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</si>
  <si>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</si>
  <si>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</si>
  <si>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</si>
  <si>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</si>
  <si>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</si>
  <si>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</si>
  <si>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</si>
  <si>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</si>
  <si>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</si>
  <si>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</si>
  <si>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</si>
  <si>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</si>
  <si>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</si>
  <si>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</si>
  <si>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</si>
  <si>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</si>
  <si>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</si>
  <si>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</si>
  <si>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</si>
  <si>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</si>
  <si>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</si>
  <si>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</si>
  <si>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</si>
  <si>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</si>
  <si>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</si>
  <si>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</si>
  <si>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</si>
  <si>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</si>
  <si>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</si>
  <si>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</si>
  <si>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</si>
  <si>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</si>
  <si>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</si>
  <si>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</si>
  <si>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</si>
  <si>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</si>
  <si>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</si>
  <si>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</si>
  <si>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</si>
  <si>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</si>
  <si>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</si>
  <si>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</si>
  <si>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</si>
  <si>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</si>
  <si>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</si>
  <si>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</si>
  <si>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</si>
  <si>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</si>
  <si>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</si>
  <si>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</si>
  <si>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</si>
  <si>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</si>
  <si>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</si>
  <si>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</si>
  <si>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</si>
  <si>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</si>
  <si>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</si>
  <si>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</si>
  <si>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</si>
  <si>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</si>
  <si>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</si>
  <si>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</si>
  <si>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</si>
  <si>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</si>
  <si>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</si>
  <si>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</si>
  <si>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</si>
  <si>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</si>
  <si>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</si>
  <si>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</si>
  <si>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</si>
  <si>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</si>
  <si>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</si>
  <si>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</si>
  <si>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</si>
  <si>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</si>
  <si>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</si>
  <si>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</si>
  <si>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</si>
  <si>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</si>
  <si>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</si>
  <si>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</si>
  <si>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</si>
  <si>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</si>
  <si>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</si>
  <si>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</si>
  <si>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</si>
  <si>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</si>
  <si>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</si>
  <si>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</si>
  <si>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</si>
  <si>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</si>
  <si>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</si>
  <si>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</si>
  <si>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</si>
  <si>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</si>
  <si>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</si>
  <si>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</si>
  <si>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</si>
  <si>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</si>
  <si>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</si>
  <si>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</si>
  <si>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</si>
  <si>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</si>
  <si>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</si>
  <si>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</si>
  <si>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</si>
  <si>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</si>
  <si>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</si>
  <si>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</si>
  <si>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</si>
  <si>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</si>
  <si>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</si>
  <si>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</si>
  <si>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</si>
  <si>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</si>
  <si>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</si>
  <si>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</si>
  <si>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</si>
  <si>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</si>
  <si>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</si>
  <si>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</si>
  <si>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</si>
  <si>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</si>
  <si>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</si>
  <si>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</si>
  <si>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</si>
  <si>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</si>
  <si>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</si>
  <si>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</si>
  <si>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</si>
  <si>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</si>
  <si>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</si>
  <si>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</si>
  <si>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</si>
  <si>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</si>
  <si>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</si>
  <si>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</si>
  <si>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</si>
  <si>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</si>
  <si>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</si>
  <si>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</si>
  <si>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</si>
  <si>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</si>
  <si>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</si>
  <si>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</si>
  <si>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</si>
  <si>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</si>
  <si>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</si>
  <si>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</si>
  <si>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</si>
  <si>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</si>
  <si>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</si>
  <si>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</si>
  <si>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</si>
  <si>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</si>
  <si>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</si>
  <si>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</si>
  <si>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</si>
  <si>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</si>
  <si>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</si>
  <si>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</si>
  <si>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</si>
  <si>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</si>
  <si>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</si>
  <si>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</si>
  <si>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</si>
  <si>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</si>
  <si>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</si>
  <si>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</si>
  <si>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</si>
  <si>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</si>
  <si>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</si>
  <si>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</si>
  <si>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</si>
  <si>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</si>
  <si>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</si>
  <si>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</si>
  <si>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</si>
  <si>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</si>
  <si>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</si>
  <si>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</si>
  <si>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</si>
  <si>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</si>
  <si>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</si>
  <si>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</si>
  <si>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</si>
  <si>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</si>
  <si>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</si>
  <si>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</si>
  <si>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</si>
  <si>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</si>
  <si>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</si>
  <si>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</si>
  <si>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</si>
  <si>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</si>
  <si>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</si>
  <si>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</si>
  <si>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</si>
  <si>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</si>
  <si>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</si>
  <si>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</si>
  <si>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</si>
  <si>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</si>
  <si>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</si>
  <si>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</si>
  <si>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</si>
  <si>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</si>
  <si>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</si>
  <si>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</si>
  <si>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</si>
  <si>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</si>
  <si>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</si>
  <si>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</si>
  <si>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</si>
  <si>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</si>
  <si>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</si>
  <si>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</si>
  <si>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</si>
  <si>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</si>
  <si>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</si>
  <si>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</si>
  <si>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</si>
  <si>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</si>
  <si>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</si>
  <si>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</si>
  <si>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</si>
  <si>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</si>
  <si>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</si>
  <si>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</si>
  <si>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</si>
  <si>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</si>
  <si>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</si>
  <si>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</si>
  <si>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</si>
  <si>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</si>
  <si>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</si>
  <si>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</si>
  <si>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</si>
  <si>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</si>
  <si>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</si>
  <si>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</si>
  <si>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</si>
  <si>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</si>
  <si>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</si>
  <si>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</si>
  <si>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</si>
  <si>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</si>
  <si>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</si>
  <si>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</si>
  <si>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</si>
  <si>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</si>
  <si>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</si>
  <si>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</si>
  <si>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</si>
  <si>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</si>
  <si>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</si>
  <si>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</si>
  <si>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</si>
  <si>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</si>
  <si>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</si>
  <si>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</si>
  <si>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</si>
  <si>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</si>
  <si>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</si>
  <si>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</si>
  <si>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</si>
  <si>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</si>
  <si>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</si>
  <si>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</si>
  <si>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</si>
  <si>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</si>
  <si>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</si>
  <si>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</si>
  <si>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</si>
  <si>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</si>
  <si>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</si>
  <si>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</si>
  <si>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</si>
  <si>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</si>
  <si>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</si>
  <si>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</si>
  <si>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</si>
  <si>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</si>
  <si>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</si>
  <si>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</si>
  <si>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</si>
  <si>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</si>
  <si>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</si>
  <si>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</si>
  <si>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</si>
  <si>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</si>
  <si>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</si>
  <si>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</si>
  <si>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</si>
  <si>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</si>
  <si>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</si>
  <si>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</si>
  <si>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</si>
  <si>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</si>
  <si>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</si>
  <si>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</si>
  <si>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</si>
  <si>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</si>
  <si>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</si>
  <si>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</si>
  <si>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</si>
  <si>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</si>
  <si>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</si>
  <si>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</si>
  <si>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</si>
  <si>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</si>
  <si>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</si>
  <si>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</si>
  <si>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</si>
  <si>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</si>
  <si>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</si>
  <si>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</si>
  <si>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</si>
  <si>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</si>
  <si>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</si>
  <si>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</si>
  <si>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</si>
  <si>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</si>
  <si>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</si>
  <si>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</si>
  <si>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</si>
  <si>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</si>
  <si>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</si>
  <si>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</si>
  <si>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</si>
  <si>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</si>
  <si>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</si>
  <si>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</si>
  <si>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</si>
  <si>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</si>
  <si>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</si>
  <si>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</si>
  <si>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</si>
  <si>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</si>
  <si>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</si>
  <si>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</si>
  <si>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</si>
  <si>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</si>
  <si>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</si>
  <si>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</si>
  <si>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</si>
  <si>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</si>
  <si>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</si>
  <si>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</si>
  <si>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</si>
  <si>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</si>
  <si>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</si>
  <si>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</si>
  <si>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</si>
  <si>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</si>
  <si>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</si>
  <si>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</si>
  <si>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</si>
  <si>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</si>
  <si>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</si>
  <si>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</si>
  <si>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</si>
  <si>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</si>
  <si>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</si>
  <si>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</si>
  <si>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</si>
  <si>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</si>
  <si>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</si>
  <si>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</si>
  <si>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</si>
  <si>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</si>
  <si>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</si>
  <si>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</si>
  <si>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</si>
  <si>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</si>
  <si>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</si>
  <si>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</si>
  <si>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</si>
  <si>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</si>
  <si>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</si>
  <si>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</si>
  <si>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</si>
  <si>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</si>
  <si>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</si>
  <si>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</si>
  <si>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</si>
  <si>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</si>
  <si>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</si>
  <si>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</si>
  <si>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</si>
  <si>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</si>
  <si>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</si>
  <si>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</si>
  <si>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</si>
  <si>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</si>
  <si>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</si>
  <si>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</si>
  <si>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</si>
  <si>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</si>
  <si>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</si>
  <si>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</si>
  <si>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</si>
  <si>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</si>
  <si>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</si>
  <si>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</si>
  <si>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</si>
  <si>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</si>
  <si>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</si>
  <si>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</si>
  <si>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</si>
  <si>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</si>
  <si>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</si>
  <si>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</si>
  <si>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</si>
  <si>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</si>
  <si>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</si>
  <si>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</si>
  <si>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</si>
  <si>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</si>
  <si>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</si>
  <si>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</si>
  <si>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</si>
  <si>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</si>
  <si>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</si>
  <si>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</si>
  <si>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</si>
  <si>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</si>
  <si>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</si>
  <si>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</si>
  <si>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</si>
  <si>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</si>
  <si>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</si>
  <si>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</si>
  <si>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</si>
  <si>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</si>
  <si>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</si>
  <si>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</si>
  <si>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</si>
  <si>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</si>
  <si>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</si>
  <si>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</si>
  <si>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</si>
  <si>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</si>
  <si>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</si>
  <si>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</si>
  <si>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</si>
  <si>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</si>
  <si>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</si>
  <si>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</si>
  <si>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</si>
  <si>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</si>
  <si>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</si>
  <si>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</si>
  <si>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</si>
  <si>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</si>
  <si>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</si>
  <si>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</si>
  <si>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</si>
  <si>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</si>
  <si>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</si>
  <si>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</si>
  <si>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</si>
  <si>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</si>
  <si>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</si>
  <si>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</si>
  <si>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</si>
  <si>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</si>
  <si>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</si>
  <si>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</si>
  <si>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</si>
  <si>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</si>
  <si>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</si>
  <si>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</si>
  <si>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</si>
  <si>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</si>
  <si>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</si>
  <si>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</si>
  <si>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</si>
  <si>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</si>
  <si>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</si>
  <si>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</si>
  <si>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</si>
  <si>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</si>
  <si>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</si>
  <si>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</si>
  <si>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</si>
  <si>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</si>
  <si>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</si>
  <si>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</si>
  <si>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</si>
  <si>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</si>
  <si>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</si>
  <si>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</si>
  <si>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</si>
  <si>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</si>
  <si>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</si>
  <si>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</si>
  <si>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</si>
  <si>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</si>
  <si>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</si>
  <si>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</si>
  <si>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</si>
  <si>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</si>
  <si>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</si>
  <si>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</si>
  <si>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</si>
  <si>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</si>
  <si>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</si>
  <si>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</si>
  <si>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</si>
  <si>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</si>
  <si>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</si>
  <si>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</si>
  <si>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</si>
  <si>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</si>
  <si>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</si>
  <si>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</si>
  <si>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</si>
  <si>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</si>
  <si>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</si>
  <si>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</si>
  <si>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</si>
  <si>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</si>
  <si>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</si>
  <si>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</si>
  <si>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</si>
  <si>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</si>
  <si>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</si>
  <si>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</si>
  <si>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</si>
  <si>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</si>
  <si>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</si>
  <si>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</si>
  <si>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</si>
  <si>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</si>
  <si>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</si>
  <si>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</si>
  <si>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</si>
  <si>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</si>
  <si>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</si>
  <si>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</si>
  <si>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</si>
  <si>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</si>
  <si>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</si>
  <si>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</si>
  <si>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</si>
  <si>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</si>
  <si>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</si>
  <si>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</si>
  <si>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</si>
  <si>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</si>
  <si>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</si>
  <si>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</si>
  <si>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</si>
  <si>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</si>
  <si>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</si>
  <si>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</si>
  <si>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</si>
  <si>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</si>
  <si>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</si>
  <si>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</si>
  <si>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</si>
  <si>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</si>
  <si>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</si>
  <si>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</si>
  <si>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</si>
  <si>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</si>
  <si>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</si>
  <si>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</si>
  <si>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</si>
  <si>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</si>
  <si>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</si>
  <si>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</si>
  <si>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</si>
  <si>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</si>
  <si>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</si>
  <si>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</si>
  <si>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</si>
  <si>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</si>
  <si>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</si>
  <si>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</si>
  <si>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</si>
  <si>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</si>
  <si>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</si>
  <si>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</si>
  <si>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</si>
  <si>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</si>
  <si>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</si>
  <si>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</si>
  <si>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</si>
  <si>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</si>
  <si>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</si>
  <si>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</si>
  <si>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</si>
  <si>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</si>
  <si>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</si>
  <si>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</si>
  <si>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</si>
  <si>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</si>
  <si>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</si>
  <si>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</si>
  <si>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</si>
  <si>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</si>
  <si>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</si>
  <si>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</si>
  <si>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</si>
  <si>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</si>
  <si>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</si>
  <si>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</si>
  <si>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</si>
  <si>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</si>
  <si>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</si>
  <si>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</si>
  <si>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</si>
  <si>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</si>
  <si>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</si>
  <si>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</si>
  <si>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</si>
  <si>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</si>
  <si>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</si>
  <si>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</si>
  <si>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</si>
  <si>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</si>
  <si>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</si>
  <si>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</si>
  <si>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</si>
  <si>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</si>
  <si>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</si>
  <si>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</si>
  <si>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</si>
  <si>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</si>
  <si>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</si>
  <si>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</si>
  <si>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</si>
  <si>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</si>
  <si>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</si>
  <si>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</si>
  <si>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</si>
  <si>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</si>
  <si>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</si>
  <si>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</si>
  <si>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</si>
  <si>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</si>
  <si>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</si>
  <si>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</si>
  <si>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</si>
  <si>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</si>
  <si>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</si>
  <si>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</si>
  <si>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</si>
  <si>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</si>
  <si>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</si>
  <si>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</si>
  <si>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</si>
  <si>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</si>
  <si>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</si>
  <si>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</si>
  <si>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</si>
  <si>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</si>
  <si>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</si>
  <si>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</si>
  <si>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</si>
  <si>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</si>
  <si>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</si>
  <si>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</si>
  <si>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</si>
  <si>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</si>
  <si>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</si>
  <si>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</si>
  <si>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</si>
  <si>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</si>
  <si>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</si>
  <si>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</si>
  <si>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</si>
  <si>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</si>
  <si>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</si>
  <si>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</si>
  <si>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</si>
  <si>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</si>
  <si>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</si>
  <si>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</si>
  <si>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</si>
  <si>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</si>
  <si>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</si>
  <si>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</si>
  <si>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</si>
  <si>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</si>
  <si>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</si>
  <si>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</si>
  <si>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</si>
  <si>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</si>
  <si>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</si>
  <si>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</si>
  <si>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</si>
  <si>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</si>
  <si>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</si>
  <si>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</si>
  <si>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</si>
  <si>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</si>
  <si>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</si>
  <si>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</si>
  <si>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</si>
  <si>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</si>
  <si>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</si>
  <si>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</si>
  <si>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</si>
  <si>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</si>
  <si>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</si>
  <si>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</si>
  <si>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</si>
  <si>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</si>
  <si>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</si>
  <si>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</si>
  <si>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</si>
  <si>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</si>
  <si>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</si>
  <si>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</si>
  <si>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</si>
  <si>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</si>
  <si>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</si>
  <si>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</si>
  <si>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</si>
  <si>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</si>
  <si>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</si>
  <si>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</si>
  <si>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</si>
  <si>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</si>
  <si>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</si>
  <si>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</si>
  <si>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</si>
  <si>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</si>
  <si>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</si>
  <si>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</si>
  <si>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</si>
  <si>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</si>
  <si>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</si>
  <si>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</si>
  <si>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</si>
  <si>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</si>
  <si>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</si>
  <si>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</si>
  <si>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</si>
  <si>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</si>
  <si>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</si>
  <si>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</si>
  <si>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</si>
  <si>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</si>
  <si>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</si>
  <si>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</si>
  <si>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</si>
  <si>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</si>
  <si>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</si>
  <si>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</si>
  <si>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</si>
  <si>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</si>
  <si>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</si>
  <si>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</si>
  <si>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</si>
  <si>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</si>
  <si>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</si>
  <si>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</si>
  <si>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</si>
  <si>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</si>
  <si>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</si>
  <si>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</si>
  <si>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</si>
  <si>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</si>
  <si>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</si>
  <si>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</si>
  <si>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</si>
  <si>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</si>
  <si>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</si>
  <si>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</si>
  <si>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</si>
  <si>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</si>
  <si>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</si>
  <si>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</si>
  <si>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</si>
  <si>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</si>
  <si>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</si>
  <si>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</si>
  <si>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</si>
  <si>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</si>
  <si>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</si>
  <si>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</si>
  <si>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</si>
  <si>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</si>
  <si>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</si>
  <si>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</si>
  <si>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</si>
  <si>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</si>
  <si>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</si>
  <si>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</si>
  <si>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</si>
  <si>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</si>
  <si>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</si>
  <si>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</si>
  <si>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</si>
  <si>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</si>
  <si>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</si>
  <si>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</si>
  <si>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</si>
  <si>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</si>
  <si>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</si>
  <si>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</si>
  <si>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</si>
  <si>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</si>
  <si>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</si>
  <si>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</si>
  <si>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</si>
  <si>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</si>
  <si>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</si>
  <si>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</si>
  <si>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</si>
  <si>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</si>
  <si>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</si>
  <si>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</si>
  <si>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</si>
  <si>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</si>
  <si>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</si>
  <si>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</si>
  <si>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</si>
  <si>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</si>
  <si>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</si>
  <si>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</si>
  <si>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</si>
  <si>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</si>
  <si>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</si>
  <si>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</si>
  <si>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</si>
  <si>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</si>
  <si>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</si>
  <si>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</si>
  <si>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</si>
  <si>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</si>
  <si>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</si>
  <si>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</si>
  <si>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</si>
  <si>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</si>
  <si>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</si>
  <si>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</si>
  <si>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</si>
  <si>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</si>
  <si>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</si>
  <si>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</si>
  <si>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</si>
  <si>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</si>
  <si>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</si>
  <si>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</si>
  <si>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</si>
  <si>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</si>
  <si>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</si>
  <si>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</si>
  <si>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</si>
  <si>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</si>
  <si>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</si>
  <si>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</si>
  <si>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</si>
  <si>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</si>
  <si>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</si>
  <si>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</si>
  <si>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</si>
  <si>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</si>
  <si>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</si>
  <si>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</si>
  <si>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</si>
  <si>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</si>
  <si>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</si>
  <si>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</si>
  <si>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</si>
  <si>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</si>
  <si>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</si>
  <si>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</si>
  <si>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</si>
  <si>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</si>
  <si>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</si>
  <si>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</si>
  <si>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</si>
  <si>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</si>
  <si>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</si>
  <si>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</si>
  <si>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</si>
  <si>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</si>
  <si>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</si>
  <si>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</si>
  <si>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</si>
  <si>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</si>
  <si>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</si>
  <si>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</si>
  <si>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</si>
  <si>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</si>
  <si>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</si>
  <si>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</si>
  <si>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</si>
  <si>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</si>
  <si>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</si>
  <si>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</si>
  <si>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</si>
  <si>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</si>
  <si>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</si>
  <si>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</si>
  <si>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</si>
  <si>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</si>
  <si>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</si>
  <si>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</si>
  <si>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</si>
  <si>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</si>
  <si>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</si>
  <si>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</si>
  <si>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</si>
  <si>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</si>
  <si>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</si>
  <si>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</si>
  <si>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</si>
  <si>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</si>
  <si>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</si>
  <si>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</si>
  <si>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</si>
  <si>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</si>
  <si>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</si>
  <si>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</si>
  <si>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</si>
  <si>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</si>
  <si>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</si>
  <si>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</si>
  <si>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</si>
  <si>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</si>
  <si>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</si>
  <si>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</si>
  <si>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</si>
  <si>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</si>
  <si>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</si>
  <si>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</si>
  <si>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</si>
  <si>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</si>
  <si>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</si>
  <si>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</si>
  <si>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</si>
  <si>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</si>
  <si>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</si>
  <si>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</si>
  <si>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</si>
  <si>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</si>
  <si>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</si>
  <si>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</si>
  <si>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</si>
  <si>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</si>
  <si>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</si>
  <si>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</si>
  <si>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</si>
  <si>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</si>
  <si>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</si>
  <si>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</si>
  <si>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</si>
  <si>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</si>
  <si>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</si>
  <si>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</si>
  <si>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</si>
  <si>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</si>
  <si>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</si>
  <si>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</si>
  <si>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</si>
  <si>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</si>
  <si>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</si>
  <si>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</si>
  <si>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</si>
  <si>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</si>
  <si>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</si>
  <si>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</si>
  <si>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</si>
  <si>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</si>
  <si>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</si>
  <si>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</si>
  <si>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</si>
  <si>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</si>
  <si>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</si>
  <si>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</si>
  <si>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</si>
  <si>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</si>
  <si>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</si>
  <si>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</si>
  <si>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</si>
  <si>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</si>
  <si>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</si>
  <si>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</si>
  <si>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</si>
  <si>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</si>
  <si>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</si>
  <si>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</si>
  <si>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</si>
  <si>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</si>
  <si>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</si>
  <si>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</si>
  <si>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</si>
  <si>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</si>
  <si>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</si>
  <si>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</si>
  <si>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</si>
  <si>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</si>
  <si>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</si>
  <si>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</si>
  <si>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</si>
  <si>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</si>
  <si>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</si>
  <si>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</si>
  <si>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</si>
  <si>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</si>
  <si>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</si>
  <si>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</si>
  <si>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</si>
  <si>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</si>
  <si>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</si>
  <si>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</si>
  <si>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</si>
  <si>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</si>
  <si>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</si>
  <si>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</si>
  <si>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</si>
  <si>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</si>
  <si>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</si>
  <si>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</si>
  <si>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</si>
  <si>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</si>
  <si>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</si>
  <si>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</si>
  <si>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</si>
  <si>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</si>
  <si>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</si>
  <si>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</si>
  <si>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</si>
  <si>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</si>
  <si>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</si>
  <si>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</si>
  <si>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</si>
  <si>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</si>
  <si>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</si>
  <si>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</si>
  <si>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</si>
  <si>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</si>
  <si>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</si>
  <si>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</si>
  <si>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</si>
  <si>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</si>
  <si>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</si>
  <si>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</si>
  <si>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</si>
  <si>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</si>
  <si>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</si>
  <si>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</si>
  <si>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</si>
  <si>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</si>
  <si>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</si>
  <si>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</si>
  <si>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</si>
  <si>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</si>
  <si>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</si>
  <si>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</si>
  <si>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</si>
  <si>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</si>
  <si>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</si>
  <si>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</si>
  <si>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</si>
  <si>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</si>
  <si>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</si>
  <si>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</si>
  <si>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</si>
  <si>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</si>
  <si>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</si>
  <si>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</si>
  <si>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</si>
  <si>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</si>
  <si>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</si>
  <si>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</si>
  <si>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</si>
  <si>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</si>
  <si>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</si>
  <si>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</si>
  <si>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</si>
  <si>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</si>
  <si>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</si>
  <si>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</si>
  <si>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</si>
  <si>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</si>
  <si>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</si>
  <si>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</si>
  <si>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</si>
  <si>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</si>
  <si>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</si>
  <si>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</si>
  <si>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</si>
  <si>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</si>
  <si>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</si>
  <si>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</si>
  <si>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</si>
  <si>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</si>
  <si>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</si>
  <si>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</si>
  <si>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</si>
  <si>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</si>
  <si>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</si>
  <si>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</si>
  <si>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</si>
  <si>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</si>
  <si>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</si>
  <si>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</si>
  <si>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</si>
  <si>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</si>
  <si>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</si>
  <si>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</si>
  <si>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</si>
  <si>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</si>
  <si>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</si>
  <si>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</si>
  <si>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</si>
  <si>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</si>
  <si>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</si>
  <si>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</si>
  <si>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</si>
  <si>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</si>
  <si>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</si>
  <si>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</si>
  <si>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</si>
  <si>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</si>
  <si>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</si>
  <si>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</si>
  <si>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</si>
  <si>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</si>
  <si>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</si>
  <si>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</si>
  <si>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</si>
  <si>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</si>
  <si>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</si>
  <si>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</si>
  <si>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</si>
  <si>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</si>
  <si>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</si>
  <si>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</si>
  <si>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</si>
  <si>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</si>
  <si>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</si>
  <si>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</si>
  <si>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</si>
  <si>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</si>
  <si>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</si>
  <si>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</si>
  <si>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</si>
  <si>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</si>
  <si>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</si>
  <si>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</si>
  <si>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</si>
  <si>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</si>
  <si>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</si>
  <si>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</si>
  <si>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</si>
  <si>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</si>
  <si>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</si>
  <si>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</si>
  <si>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</si>
  <si>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</si>
  <si>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</si>
  <si>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</si>
  <si>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</si>
  <si>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</si>
  <si>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</si>
  <si>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</si>
  <si>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</si>
  <si>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</si>
  <si>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</si>
  <si>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</si>
  <si>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</si>
  <si>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</si>
  <si>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</si>
  <si>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</si>
  <si>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</si>
  <si>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</si>
  <si>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</si>
  <si>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</si>
  <si>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</si>
  <si>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</si>
  <si>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</si>
  <si>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</si>
  <si>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</si>
  <si>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</si>
  <si>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</si>
  <si>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</si>
  <si>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</si>
  <si>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</si>
  <si>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</si>
  <si>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</si>
  <si>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</si>
  <si>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</si>
  <si>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</si>
  <si>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</si>
  <si>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</si>
  <si>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</si>
  <si>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</si>
  <si>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</si>
  <si>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</si>
  <si>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</si>
  <si>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</si>
  <si>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</si>
  <si>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</si>
  <si>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</si>
  <si>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</si>
  <si>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</si>
  <si>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</si>
  <si>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</si>
  <si>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</si>
  <si>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</si>
  <si>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</si>
  <si>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</si>
  <si>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</si>
  <si>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</si>
  <si>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</si>
  <si>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</si>
  <si>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</si>
  <si>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</si>
  <si>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</si>
  <si>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</si>
  <si>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</si>
  <si>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</si>
  <si>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</si>
  <si>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</si>
  <si>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</si>
  <si>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</si>
  <si>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</si>
  <si>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</si>
  <si>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</si>
  <si>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</si>
  <si>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</si>
  <si>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</si>
  <si>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</si>
  <si>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</si>
  <si>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</si>
  <si>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</si>
  <si>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</si>
  <si>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</si>
  <si>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</si>
  <si>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</si>
  <si>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</si>
  <si>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</si>
  <si>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</si>
  <si>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</si>
  <si>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</si>
  <si>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</si>
  <si>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</si>
  <si>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</si>
  <si>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</si>
  <si>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</si>
  <si>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</si>
  <si>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</si>
  <si>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</si>
  <si>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</si>
  <si>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</si>
  <si>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</si>
  <si>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</si>
  <si>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</si>
  <si>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</si>
  <si>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</si>
  <si>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</si>
  <si>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</si>
  <si>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</si>
  <si>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</si>
  <si>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</si>
  <si>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</si>
  <si>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</si>
  <si>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</si>
  <si>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</si>
  <si>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</si>
  <si>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</si>
  <si>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</si>
  <si>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</si>
  <si>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</si>
  <si>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</si>
  <si>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</si>
  <si>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</si>
  <si>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</si>
  <si>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</si>
  <si>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</si>
  <si>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</si>
  <si>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</si>
  <si>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</si>
  <si>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</si>
  <si>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</si>
  <si>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</si>
  <si>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</si>
  <si>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</si>
  <si>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</si>
  <si>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</si>
  <si>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</si>
  <si>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</si>
  <si>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</si>
  <si>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</si>
  <si>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</si>
  <si>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</si>
  <si>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</si>
  <si>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</si>
  <si>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</si>
  <si>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</si>
  <si>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</si>
  <si>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</si>
  <si>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</si>
  <si>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</si>
  <si>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</si>
  <si>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</si>
  <si>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</si>
  <si>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</si>
  <si>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</si>
  <si>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</si>
  <si>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</si>
  <si>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</si>
  <si>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</si>
  <si>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</si>
  <si>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</si>
  <si>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</si>
  <si>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</si>
  <si>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</si>
  <si>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</si>
  <si>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</si>
  <si>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</si>
  <si>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</si>
  <si>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</si>
  <si>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</si>
  <si>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</si>
  <si>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</si>
  <si>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</si>
  <si>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</si>
  <si>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</si>
  <si>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</si>
  <si>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</si>
  <si>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</si>
  <si>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</si>
  <si>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</si>
  <si>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</si>
  <si>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</si>
  <si>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</si>
  <si>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</si>
  <si>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</si>
  <si>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</si>
  <si>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</si>
  <si>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</si>
  <si>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</si>
  <si>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</si>
  <si>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</si>
  <si>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</si>
  <si>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</si>
  <si>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</si>
  <si>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</si>
  <si>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</si>
  <si>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</si>
  <si>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</si>
  <si>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</si>
  <si>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</si>
  <si>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</si>
  <si>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</si>
  <si>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</si>
  <si>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</si>
  <si>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</si>
  <si>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</si>
  <si>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</si>
  <si>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</si>
  <si>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</si>
  <si>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</si>
  <si>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</si>
  <si>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</si>
  <si>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</si>
  <si>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</si>
  <si>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</si>
  <si>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</si>
  <si>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</si>
  <si>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</si>
  <si>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</si>
  <si>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</si>
  <si>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</si>
  <si>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</si>
  <si>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</si>
  <si>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</si>
  <si>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</si>
  <si>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</si>
  <si>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</si>
  <si>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</si>
  <si>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</si>
  <si>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</si>
  <si>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</si>
  <si>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</si>
  <si>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</si>
  <si>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</si>
  <si>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</si>
  <si>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</si>
  <si>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</si>
  <si>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</si>
  <si>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</si>
  <si>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</si>
  <si>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</si>
  <si>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</si>
  <si>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</si>
  <si>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</si>
  <si>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</si>
  <si>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</si>
  <si>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</si>
  <si>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</si>
  <si>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</si>
  <si>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</si>
  <si>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</si>
  <si>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</si>
  <si>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</si>
  <si>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</si>
  <si>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</si>
  <si>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</si>
  <si>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</si>
  <si>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</si>
  <si>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</si>
  <si>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</si>
  <si>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</si>
  <si>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</si>
  <si>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</si>
  <si>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</si>
  <si>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</si>
  <si>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</si>
  <si>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</si>
  <si>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</si>
  <si>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</si>
  <si>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</si>
  <si>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</si>
  <si>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</si>
  <si>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</si>
  <si>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</si>
  <si>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</si>
  <si>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</si>
  <si>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</si>
  <si>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</si>
  <si>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</si>
  <si>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</si>
  <si>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</si>
  <si>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</si>
  <si>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</si>
  <si>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</si>
  <si>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</si>
  <si>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</si>
  <si>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</si>
  <si>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</si>
  <si>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</si>
  <si>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</si>
  <si>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</si>
  <si>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</si>
  <si>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</si>
  <si>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</si>
  <si>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</si>
  <si>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</si>
  <si>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</si>
  <si>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</si>
  <si>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</si>
  <si>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</si>
  <si>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</si>
  <si>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</si>
  <si>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</si>
  <si>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</si>
  <si>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</si>
  <si>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</si>
  <si>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</si>
  <si>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</si>
  <si>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</si>
  <si>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</si>
  <si>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</si>
  <si>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</si>
  <si>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</si>
  <si>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</si>
  <si>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</si>
  <si>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</si>
  <si>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</si>
  <si>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</si>
  <si>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</si>
  <si>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</si>
  <si>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</si>
  <si>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</si>
  <si>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</si>
  <si>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</si>
  <si>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</si>
  <si>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</si>
  <si>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</si>
  <si>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</si>
  <si>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</si>
  <si>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</si>
  <si>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</si>
  <si>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</si>
  <si>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</si>
  <si>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</si>
  <si>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</si>
  <si>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</si>
  <si>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</si>
  <si>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</si>
  <si>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</si>
  <si>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</si>
  <si>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</si>
  <si>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</si>
  <si>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</si>
  <si>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</si>
  <si>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</si>
  <si>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</si>
  <si>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</si>
  <si>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</si>
  <si>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</si>
  <si>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</si>
  <si>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</si>
  <si>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</si>
  <si>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</si>
  <si>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</si>
  <si>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</si>
  <si>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</si>
  <si>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</si>
  <si>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</si>
  <si>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</si>
  <si>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</si>
  <si>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</si>
  <si>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</si>
  <si>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</si>
  <si>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</si>
  <si>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</si>
  <si>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</si>
  <si>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</si>
  <si>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</si>
  <si>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</si>
  <si>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</si>
  <si>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</si>
  <si>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</si>
  <si>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</si>
  <si>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</si>
  <si>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</si>
  <si>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</si>
  <si>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</si>
  <si>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</si>
  <si>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</si>
  <si>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</si>
  <si>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</si>
  <si>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</si>
  <si>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</si>
  <si>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</si>
  <si>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</si>
  <si>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</si>
  <si>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</si>
  <si>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</si>
  <si>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</si>
  <si>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</si>
  <si>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</si>
  <si>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</si>
  <si>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</si>
  <si>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</si>
  <si>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</si>
  <si>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</si>
  <si>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</si>
  <si>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</si>
  <si>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</si>
  <si>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</si>
  <si>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</si>
  <si>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</si>
  <si>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</si>
  <si>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</si>
  <si>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</si>
  <si>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</si>
  <si>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</si>
  <si>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</si>
  <si>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</si>
  <si>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</si>
  <si>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</si>
  <si>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</si>
  <si>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</si>
  <si>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</si>
  <si>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</si>
  <si>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</si>
  <si>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</si>
  <si>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</si>
  <si>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</si>
  <si>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</si>
  <si>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</si>
  <si>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</si>
  <si>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</si>
  <si>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</si>
  <si>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</si>
  <si>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</si>
  <si>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</si>
  <si>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</si>
  <si>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</si>
  <si>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</si>
  <si>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</si>
  <si>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</si>
  <si>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</si>
  <si>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</si>
  <si>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</si>
  <si>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</si>
  <si>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</si>
  <si>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</si>
  <si>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</si>
  <si>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</si>
  <si>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</si>
  <si>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</si>
  <si>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</si>
  <si>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</si>
  <si>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</si>
  <si>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</si>
  <si>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</si>
  <si>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</si>
  <si>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</si>
  <si>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</si>
  <si>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</si>
  <si>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</si>
  <si>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</si>
  <si>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</si>
  <si>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</si>
  <si>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</si>
  <si>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</si>
  <si>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</si>
  <si>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</si>
  <si>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</si>
  <si>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</si>
  <si>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</si>
  <si>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</si>
  <si>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</si>
  <si>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</si>
  <si>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</si>
  <si>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</si>
  <si>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</si>
  <si>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</si>
  <si>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</si>
  <si>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</si>
  <si>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</si>
  <si>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</si>
  <si>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</si>
  <si>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</si>
  <si>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</si>
  <si>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</si>
  <si>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</si>
  <si>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</si>
  <si>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</si>
  <si>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</si>
  <si>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</si>
  <si>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</si>
  <si>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</si>
  <si>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</si>
  <si>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</si>
  <si>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</si>
  <si>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</si>
  <si>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</si>
  <si>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</si>
  <si>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</si>
  <si>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</si>
  <si>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</si>
  <si>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</si>
  <si>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</si>
  <si>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</si>
  <si>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</si>
  <si>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</si>
  <si>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</si>
  <si>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</si>
  <si>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</si>
  <si>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</si>
  <si>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</si>
  <si>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</si>
  <si>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</si>
  <si>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</si>
  <si>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</si>
  <si>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</si>
  <si>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</si>
  <si>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</si>
  <si>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</si>
  <si>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</si>
  <si>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</si>
  <si>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</si>
  <si>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</si>
  <si>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</si>
  <si>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</si>
  <si>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</si>
  <si>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</si>
  <si>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</si>
  <si>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</si>
  <si>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</si>
  <si>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</si>
  <si>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</si>
  <si>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</si>
  <si>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</si>
  <si>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</si>
  <si>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</si>
  <si>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</si>
  <si>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</si>
  <si>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</si>
  <si>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</si>
  <si>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</si>
  <si>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</si>
  <si>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</si>
  <si>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</si>
  <si>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</si>
  <si>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</si>
  <si>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</si>
  <si>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</si>
  <si>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</si>
  <si>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</si>
  <si>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</si>
  <si>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</si>
  <si>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</si>
  <si>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</si>
  <si>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</si>
  <si>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</si>
  <si>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</si>
  <si>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</si>
  <si>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</si>
  <si>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</si>
  <si>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</si>
  <si>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</si>
  <si>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</si>
  <si>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</si>
  <si>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</si>
  <si>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</si>
  <si>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</si>
  <si>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</si>
  <si>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</si>
  <si>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</si>
  <si>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</si>
  <si>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</si>
  <si>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</si>
  <si>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</si>
  <si>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</si>
  <si>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</si>
  <si>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</si>
  <si>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</si>
  <si>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</si>
  <si>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</si>
  <si>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</si>
  <si>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</si>
  <si>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</si>
  <si>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</si>
  <si>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</si>
  <si>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</si>
  <si>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</si>
  <si>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</si>
  <si>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</si>
  <si>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</si>
  <si>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</si>
  <si>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</si>
  <si>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</si>
  <si>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</si>
  <si>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</si>
  <si>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</si>
  <si>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</si>
  <si>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</si>
  <si>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</si>
  <si>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</si>
  <si>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</si>
  <si>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</si>
  <si>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</si>
  <si>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</si>
  <si>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</si>
  <si>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</si>
  <si>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</si>
  <si>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</si>
  <si>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</si>
  <si>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</si>
  <si>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</si>
  <si>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</si>
  <si>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</si>
  <si>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</si>
  <si>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</si>
  <si>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</si>
  <si>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</si>
  <si>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</si>
  <si>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</si>
  <si>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</si>
  <si>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</si>
  <si>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</si>
  <si>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</si>
  <si>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</si>
  <si>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</si>
  <si>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</si>
  <si>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</si>
  <si>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</si>
  <si>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</si>
  <si>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</si>
  <si>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</si>
  <si>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</si>
  <si>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</si>
  <si>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</si>
  <si>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</si>
  <si>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</si>
  <si>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</si>
  <si>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</si>
  <si>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</si>
  <si>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</si>
  <si>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</si>
  <si>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</si>
  <si>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</si>
  <si>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</si>
  <si>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</si>
  <si>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</si>
  <si>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</si>
  <si>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</si>
  <si>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</si>
  <si>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</si>
  <si>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</si>
  <si>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</si>
  <si>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</si>
  <si>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</si>
  <si>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</si>
  <si>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</si>
  <si>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</si>
  <si>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</si>
  <si>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</si>
  <si>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</si>
  <si>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</si>
  <si>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</si>
  <si>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</si>
  <si>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</si>
  <si>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</si>
  <si>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</si>
  <si>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</si>
  <si>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</si>
  <si>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</si>
  <si>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</si>
  <si>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</si>
  <si>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</si>
  <si>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</si>
  <si>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</si>
  <si>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</si>
  <si>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</si>
  <si>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</si>
  <si>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</si>
  <si>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</si>
  <si>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</si>
  <si>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</si>
  <si>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</si>
  <si>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</si>
  <si>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</si>
  <si>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</si>
  <si>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</si>
  <si>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</si>
  <si>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</si>
  <si>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</si>
  <si>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</si>
  <si>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</si>
  <si>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</si>
  <si>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</si>
  <si>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</si>
  <si>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</si>
  <si>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</si>
  <si>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</si>
  <si>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</si>
  <si>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</si>
  <si>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</si>
  <si>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</si>
  <si>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</si>
  <si>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</si>
  <si>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</si>
  <si>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</si>
  <si>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</si>
  <si>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</si>
  <si>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</si>
  <si>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</si>
  <si>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</si>
  <si>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</si>
  <si>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</si>
  <si>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</si>
  <si>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</si>
  <si>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</si>
  <si>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</si>
  <si>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</si>
  <si>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</si>
  <si>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</si>
  <si>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</si>
  <si>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</si>
  <si>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</si>
  <si>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</si>
  <si>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</si>
  <si>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</si>
  <si>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</si>
  <si>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</si>
  <si>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</si>
  <si>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</si>
  <si>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</si>
  <si>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</si>
  <si>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</si>
  <si>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</si>
  <si>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</si>
  <si>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</si>
  <si>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</si>
  <si>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</si>
  <si>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</si>
  <si>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</si>
  <si>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</si>
  <si>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</si>
  <si>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</si>
  <si>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</si>
  <si>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</si>
  <si>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</si>
  <si>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</si>
  <si>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</si>
  <si>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</si>
  <si>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</si>
  <si>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</si>
  <si>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</si>
  <si>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</si>
  <si>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</si>
  <si>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</si>
  <si>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</si>
  <si>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</si>
  <si>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</si>
  <si>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</si>
  <si>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</si>
  <si>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</si>
  <si>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</si>
  <si>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</si>
  <si>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</si>
  <si>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</si>
  <si>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</si>
  <si>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</si>
  <si>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</si>
  <si>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</si>
  <si>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</si>
  <si>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</si>
  <si>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</si>
  <si>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</si>
  <si>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</si>
  <si>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</si>
  <si>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</si>
  <si>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</si>
  <si>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</si>
  <si>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</si>
  <si>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</si>
  <si>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</si>
  <si>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</si>
  <si>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</si>
  <si>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</si>
  <si>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</si>
  <si>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</si>
  <si>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</si>
  <si>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</si>
  <si>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</si>
  <si>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</si>
  <si>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</si>
  <si>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</si>
  <si>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</si>
  <si>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</si>
  <si>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</si>
  <si>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</si>
  <si>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</si>
  <si>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</si>
  <si>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</si>
  <si>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</si>
  <si>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</si>
  <si>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</si>
  <si>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</si>
  <si>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</si>
  <si>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</si>
  <si>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</si>
  <si>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</si>
  <si>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</si>
  <si>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</si>
  <si>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</si>
  <si>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</si>
  <si>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</si>
  <si>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</si>
  <si>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</si>
  <si>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</si>
  <si>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</si>
  <si>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</si>
  <si>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</si>
  <si>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</si>
  <si>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</si>
  <si>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</si>
  <si>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</si>
  <si>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</si>
  <si>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</si>
  <si>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</si>
  <si>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</si>
  <si>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</si>
  <si>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</si>
  <si>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</si>
  <si>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</si>
  <si>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</si>
  <si>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</si>
  <si>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</si>
  <si>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</si>
  <si>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</si>
  <si>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</si>
  <si>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</si>
  <si>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</si>
  <si>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</si>
  <si>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</si>
  <si>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</si>
  <si>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</si>
  <si>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</si>
  <si>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</si>
  <si>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</si>
  <si>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</si>
  <si>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</si>
  <si>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</si>
  <si>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</si>
  <si>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</si>
  <si>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</si>
  <si>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</si>
  <si>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</si>
  <si>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</si>
  <si>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</si>
  <si>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</si>
  <si>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</si>
  <si>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</si>
  <si>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</si>
  <si>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</si>
  <si>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</si>
  <si>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</si>
  <si>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</si>
  <si>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</si>
  <si>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</si>
  <si>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</si>
  <si>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</si>
  <si>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</si>
  <si>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</si>
  <si>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</si>
  <si>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</si>
  <si>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</si>
  <si>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</si>
  <si>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</si>
  <si>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</si>
  <si>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</si>
  <si>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</si>
  <si>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</si>
  <si>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</si>
  <si>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</si>
  <si>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</si>
  <si>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</si>
  <si>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</si>
  <si>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</si>
  <si>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</si>
  <si>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</si>
  <si>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</si>
  <si>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</si>
  <si>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</si>
  <si>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</si>
  <si>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</si>
  <si>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</si>
  <si>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</si>
  <si>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</si>
  <si>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</si>
  <si>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</si>
  <si>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</si>
  <si>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</si>
  <si>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</si>
  <si>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</si>
  <si>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</si>
  <si>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</si>
  <si>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</si>
  <si>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</si>
  <si>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</si>
  <si>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</si>
  <si>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</si>
  <si>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</si>
  <si>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</si>
  <si>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</si>
  <si>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</si>
  <si>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</si>
  <si>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</si>
  <si>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</si>
  <si>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</si>
  <si>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</si>
  <si>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</si>
  <si>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</si>
  <si>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</si>
  <si>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</si>
  <si>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</si>
  <si>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</si>
  <si>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</si>
  <si>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</si>
  <si>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</si>
  <si>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</si>
  <si>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</si>
  <si>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</si>
  <si>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</si>
  <si>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</si>
  <si>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</si>
  <si>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</si>
  <si>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</si>
  <si>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</si>
  <si>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</si>
  <si>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</si>
  <si>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</si>
  <si>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</si>
  <si>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</si>
  <si>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</si>
  <si>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</si>
  <si>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</si>
  <si>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</si>
  <si>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</si>
  <si>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</si>
  <si>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</si>
  <si>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</si>
  <si>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</si>
  <si>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</si>
  <si>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</si>
  <si>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</si>
  <si>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</si>
  <si>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</si>
  <si>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</si>
  <si>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</si>
  <si>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</si>
  <si>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</si>
  <si>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</si>
  <si>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</si>
  <si>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</si>
  <si>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</si>
  <si>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</si>
  <si>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</si>
  <si>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</si>
  <si>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</si>
  <si>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</si>
  <si>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</si>
  <si>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</si>
  <si>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</si>
  <si>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</si>
  <si>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</si>
  <si>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</si>
  <si>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</si>
  <si>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</si>
  <si>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</si>
  <si>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</si>
  <si>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</si>
  <si>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</si>
  <si>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</si>
  <si>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</si>
  <si>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</si>
  <si>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</si>
  <si>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</si>
  <si>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</si>
  <si>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</si>
  <si>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</si>
  <si>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</si>
  <si>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</si>
  <si>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</si>
  <si>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</si>
  <si>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</si>
  <si>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</si>
  <si>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</si>
  <si>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</si>
  <si>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</si>
  <si>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</si>
  <si>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</si>
  <si>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</si>
  <si>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</si>
  <si>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</si>
  <si>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</si>
  <si>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</si>
  <si>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</si>
  <si>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</si>
  <si>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</si>
  <si>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</si>
  <si>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</si>
  <si>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</si>
  <si>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</si>
  <si>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</si>
  <si>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</si>
  <si>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</si>
  <si>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</si>
  <si>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</si>
  <si>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</si>
  <si>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</si>
  <si>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</si>
  <si>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</si>
  <si>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</si>
  <si>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</si>
  <si>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</si>
  <si>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</si>
  <si>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</si>
  <si>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</si>
  <si>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</si>
  <si>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</si>
  <si>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</si>
  <si>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</si>
  <si>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</si>
  <si>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</si>
  <si>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</si>
  <si>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</si>
  <si>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</si>
  <si>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</si>
  <si>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</si>
  <si>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</si>
  <si>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</si>
  <si>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</si>
  <si>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</si>
  <si>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</si>
  <si>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</si>
  <si>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</si>
  <si>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</si>
  <si>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</si>
  <si>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</si>
  <si>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</si>
  <si>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</si>
  <si>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</si>
  <si>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</si>
  <si>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</si>
  <si>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</si>
  <si>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</si>
  <si>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</si>
  <si>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</si>
  <si>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</si>
  <si>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</si>
  <si>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</si>
  <si>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</si>
  <si>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</si>
  <si>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</si>
  <si>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</si>
  <si>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</si>
  <si>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</si>
  <si>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</si>
  <si>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</si>
  <si>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</si>
  <si>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</si>
  <si>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</si>
  <si>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</si>
  <si>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</si>
  <si>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</si>
  <si>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</si>
  <si>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</si>
  <si>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</si>
  <si>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</si>
  <si>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</si>
  <si>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</si>
  <si>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</si>
  <si>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</si>
  <si>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</si>
  <si>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</si>
  <si>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</si>
  <si>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</si>
  <si>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</si>
  <si>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</si>
  <si>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</si>
  <si>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</si>
  <si>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</si>
  <si>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</si>
  <si>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</si>
  <si>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</si>
  <si>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</si>
  <si>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</si>
  <si>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</si>
  <si>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</si>
  <si>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</si>
  <si>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</si>
  <si>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</si>
  <si>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</si>
  <si>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</si>
  <si>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</si>
  <si>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</si>
  <si>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</si>
  <si>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</si>
  <si>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</si>
  <si>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</si>
  <si>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</si>
  <si>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</si>
  <si>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</si>
  <si>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</si>
  <si>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</si>
  <si>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</si>
  <si>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</si>
  <si>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</si>
  <si>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</si>
  <si>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</si>
  <si>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</si>
  <si>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</si>
  <si>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</si>
  <si>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</si>
  <si>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</si>
  <si>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</si>
  <si>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</si>
  <si>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</si>
  <si>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</si>
  <si>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</si>
  <si>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</si>
  <si>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</si>
  <si>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</si>
  <si>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</si>
  <si>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</si>
  <si>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</si>
  <si>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</si>
  <si>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</si>
  <si>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</si>
  <si>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</si>
  <si>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</si>
  <si>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</si>
  <si>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</si>
  <si>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</si>
  <si>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</si>
  <si>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</si>
  <si>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</si>
  <si>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</si>
  <si>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</si>
  <si>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</si>
  <si>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</si>
  <si>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</si>
  <si>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</si>
  <si>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</si>
  <si>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</si>
  <si>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</si>
  <si>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</si>
  <si>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</si>
  <si>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</si>
  <si>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</si>
  <si>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</si>
  <si>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</si>
  <si>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</si>
  <si>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</si>
  <si>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</si>
  <si>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</si>
  <si>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</si>
  <si>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</si>
  <si>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</si>
  <si>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</si>
  <si>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</si>
  <si>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</si>
  <si>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</si>
  <si>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</si>
  <si>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</si>
  <si>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</si>
  <si>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</si>
  <si>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</si>
  <si>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</si>
  <si>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</si>
  <si>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</si>
  <si>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</si>
  <si>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</si>
  <si>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</si>
  <si>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</si>
  <si>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</si>
  <si>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</si>
  <si>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</si>
  <si>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</si>
  <si>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</si>
  <si>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</si>
  <si>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</si>
  <si>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</si>
  <si>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</si>
  <si>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</si>
  <si>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</si>
  <si>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</si>
  <si>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</si>
  <si>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</si>
  <si>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</si>
  <si>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</si>
  <si>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</si>
  <si>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</si>
  <si>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</si>
  <si>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</si>
  <si>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</si>
  <si>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</si>
  <si>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</si>
  <si>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</si>
  <si>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</si>
  <si>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</si>
  <si>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</si>
  <si>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</si>
  <si>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</si>
  <si>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</si>
  <si>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</si>
  <si>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</si>
  <si>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</si>
  <si>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</si>
  <si>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</si>
  <si>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</si>
  <si>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</si>
  <si>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</si>
  <si>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</si>
  <si>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</si>
  <si>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</si>
  <si>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</si>
  <si>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</si>
  <si>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</si>
  <si>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</si>
  <si>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</si>
  <si>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</si>
  <si>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</si>
  <si>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</si>
  <si>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</si>
  <si>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</si>
  <si>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</si>
  <si>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</si>
  <si>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</si>
  <si>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</si>
  <si>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</si>
  <si>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</si>
  <si>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</si>
  <si>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</si>
  <si>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</si>
  <si>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</si>
  <si>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</si>
  <si>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</si>
  <si>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</si>
  <si>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</si>
  <si>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</si>
  <si>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</si>
  <si>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</si>
  <si>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</si>
  <si>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</si>
  <si>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</si>
  <si>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</si>
  <si>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</si>
  <si>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</si>
  <si>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</si>
  <si>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</si>
  <si>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</si>
  <si>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</si>
  <si>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</si>
  <si>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</si>
  <si>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</si>
  <si>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</si>
  <si>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</si>
  <si>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</si>
  <si>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</si>
  <si>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</si>
  <si>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</si>
  <si>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</si>
  <si>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</si>
  <si>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</si>
  <si>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</si>
  <si>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</si>
  <si>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</si>
  <si>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</si>
  <si>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</si>
  <si>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</si>
  <si>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</si>
  <si>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</si>
  <si>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</si>
  <si>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</si>
  <si>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</si>
  <si>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</si>
  <si>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</si>
  <si>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</si>
  <si>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</si>
  <si>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</si>
  <si>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</si>
  <si>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</si>
  <si>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</si>
  <si>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</si>
  <si>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</si>
  <si>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</si>
  <si>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</si>
  <si>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</si>
  <si>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</si>
  <si>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</si>
  <si>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</si>
  <si>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</si>
  <si>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</si>
  <si>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</si>
  <si>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</si>
  <si>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</si>
  <si>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</si>
  <si>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</si>
  <si>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</si>
  <si>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</si>
  <si>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</si>
  <si>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</si>
  <si>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</si>
  <si>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</si>
  <si>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</si>
  <si>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</si>
  <si>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</si>
  <si>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</si>
  <si>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</si>
  <si>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</si>
  <si>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</si>
  <si>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</si>
  <si>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</si>
  <si>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</si>
  <si>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</si>
  <si>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</si>
  <si>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</si>
  <si>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</si>
  <si>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</si>
  <si>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</si>
  <si>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</si>
  <si>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</si>
  <si>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</si>
  <si>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</si>
  <si>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</si>
  <si>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</si>
  <si>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</si>
  <si>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</si>
  <si>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</si>
  <si>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</si>
  <si>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</si>
  <si>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</si>
  <si>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</si>
  <si>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</si>
  <si>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</si>
  <si>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</si>
  <si>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</si>
  <si>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</si>
  <si>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</si>
  <si>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</si>
  <si>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</si>
  <si>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</si>
  <si>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</si>
  <si>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</si>
  <si>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</si>
  <si>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</si>
  <si>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</si>
  <si>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</si>
  <si>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</si>
  <si>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</si>
  <si>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</si>
  <si>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</si>
  <si>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</si>
  <si>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</si>
  <si>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</si>
  <si>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</si>
  <si>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</si>
  <si>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</si>
  <si>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</si>
  <si>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</si>
  <si>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</si>
  <si>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</si>
  <si>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</si>
  <si>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</si>
  <si>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</si>
  <si>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</si>
  <si>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</si>
  <si>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</si>
  <si>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</si>
  <si>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</si>
  <si>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</si>
  <si>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</si>
  <si>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</si>
  <si>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</si>
  <si>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</si>
  <si>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</si>
  <si>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</si>
  <si>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</si>
  <si>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</si>
  <si>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</si>
  <si>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</si>
  <si>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</si>
  <si>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</si>
  <si>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</si>
  <si>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</si>
  <si>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</si>
  <si>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</si>
  <si>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</si>
  <si>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</si>
  <si>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</si>
  <si>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</si>
  <si>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</si>
  <si>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</si>
  <si>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</si>
  <si>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</si>
  <si>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</si>
  <si>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</si>
  <si>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</si>
  <si>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</si>
  <si>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</si>
  <si>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</si>
  <si>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</si>
  <si>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</si>
  <si>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</si>
  <si>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</si>
  <si>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</si>
  <si>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</si>
  <si>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</si>
  <si>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</si>
  <si>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</si>
  <si>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</si>
  <si>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</si>
  <si>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</si>
  <si>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</si>
  <si>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</si>
  <si>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</si>
  <si>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</si>
  <si>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</si>
  <si>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</si>
  <si>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</si>
  <si>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</si>
  <si>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</si>
  <si>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</si>
  <si>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</si>
  <si>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</si>
  <si>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</si>
  <si>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</si>
  <si>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</si>
  <si>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</si>
  <si>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</si>
  <si>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</si>
  <si>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</si>
  <si>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</si>
  <si>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</si>
  <si>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</si>
  <si>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</si>
  <si>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</si>
  <si>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</si>
  <si>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</si>
  <si>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</si>
  <si>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</si>
  <si>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</si>
  <si>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</si>
  <si>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</si>
  <si>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</si>
  <si>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</si>
  <si>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</si>
  <si>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</si>
  <si>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</si>
  <si>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</si>
  <si>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</si>
  <si>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</si>
  <si>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</si>
  <si>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</si>
  <si>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</si>
  <si>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</si>
  <si>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</si>
  <si>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</si>
  <si>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</si>
  <si>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</si>
  <si>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</si>
  <si>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</si>
  <si>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</si>
  <si>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</si>
  <si>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</si>
  <si>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</si>
  <si>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</si>
  <si>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</si>
  <si>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</si>
  <si>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</si>
  <si>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</si>
  <si>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</si>
  <si>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</si>
  <si>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</si>
  <si>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</si>
  <si>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</si>
  <si>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</si>
  <si>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</si>
  <si>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</si>
  <si>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</si>
  <si>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</si>
  <si>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</si>
  <si>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</si>
  <si>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</si>
  <si>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</si>
  <si>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</si>
  <si>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</si>
  <si>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</si>
  <si>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</si>
  <si>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</si>
  <si>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</si>
  <si>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</si>
  <si>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</si>
  <si>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</si>
  <si>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</si>
  <si>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</si>
  <si>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</si>
  <si>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</si>
  <si>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</si>
  <si>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</si>
  <si>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</si>
  <si>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</si>
  <si>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</si>
  <si>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</si>
  <si>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</si>
  <si>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</si>
  <si>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</si>
  <si>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</si>
  <si>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</si>
  <si>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</si>
  <si>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</si>
  <si>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</si>
  <si>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</si>
  <si>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</si>
  <si>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</si>
  <si>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</si>
  <si>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</si>
  <si>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</si>
  <si>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</si>
  <si>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</si>
  <si>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</si>
  <si>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</si>
  <si>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</si>
  <si>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</si>
  <si>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</si>
  <si>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</si>
  <si>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</si>
  <si>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</si>
  <si>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</si>
  <si>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</si>
  <si>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</si>
  <si>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</si>
  <si>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</si>
  <si>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</si>
  <si>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</si>
  <si>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</si>
  <si>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</si>
  <si>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</si>
  <si>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</si>
  <si>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</si>
  <si>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</si>
  <si>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</si>
  <si>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</si>
  <si>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</si>
  <si>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</si>
  <si>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</si>
  <si>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</si>
  <si>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</si>
  <si>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</si>
  <si>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</si>
  <si>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</si>
  <si>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</si>
  <si>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</si>
  <si>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</si>
  <si>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</si>
  <si>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</si>
  <si>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</si>
  <si>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</si>
  <si>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</si>
  <si>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</si>
  <si>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</si>
  <si>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</si>
  <si>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</si>
  <si>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</si>
  <si>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</si>
  <si>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</si>
  <si>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</si>
  <si>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</si>
  <si>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</si>
  <si>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</si>
  <si>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</si>
  <si>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</si>
  <si>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</si>
  <si>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</si>
  <si>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</si>
  <si>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</si>
  <si>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</si>
  <si>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</si>
  <si>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</si>
  <si>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</si>
  <si>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</si>
  <si>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</si>
  <si>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</si>
  <si>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</si>
  <si>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</si>
  <si>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</si>
  <si>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</si>
  <si>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</si>
  <si>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</si>
  <si>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</si>
  <si>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</si>
  <si>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</si>
  <si>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</si>
  <si>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</si>
  <si>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</si>
  <si>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</si>
  <si>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</si>
  <si>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</si>
  <si>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</si>
  <si>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</si>
  <si>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</si>
  <si>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</si>
  <si>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</si>
  <si>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</si>
  <si>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</si>
  <si>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</si>
  <si>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</si>
  <si>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</si>
  <si>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</si>
  <si>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</si>
  <si>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</si>
  <si>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</si>
  <si>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</si>
  <si>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</si>
  <si>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</si>
  <si>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</si>
  <si>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</si>
  <si>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</si>
  <si>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</si>
  <si>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</si>
  <si>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</si>
  <si>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</si>
  <si>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</si>
  <si>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</si>
  <si>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</si>
  <si>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</si>
  <si>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</si>
  <si>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</si>
  <si>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</si>
  <si>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</si>
  <si>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</si>
  <si>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</si>
  <si>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</si>
  <si>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</si>
  <si>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</si>
  <si>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</si>
  <si>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</si>
  <si>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</si>
  <si>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</si>
  <si>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</si>
  <si>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</si>
  <si>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</si>
  <si>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</si>
  <si>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</si>
  <si>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</si>
  <si>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</si>
  <si>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</si>
  <si>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</si>
  <si>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</si>
  <si>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</si>
  <si>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</si>
  <si>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</si>
  <si>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</si>
  <si>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</si>
  <si>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</si>
  <si>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</si>
  <si>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</si>
  <si>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</si>
  <si>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</si>
  <si>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</si>
  <si>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</si>
  <si>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</si>
  <si>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</si>
  <si>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</si>
  <si>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</si>
  <si>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</si>
  <si>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</si>
  <si>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</si>
  <si>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</si>
  <si>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</si>
  <si>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</si>
  <si>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</si>
  <si>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</si>
  <si>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</si>
  <si>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</si>
  <si>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</si>
  <si>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</si>
  <si>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</si>
  <si>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</si>
  <si>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</si>
  <si>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</si>
  <si>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</si>
  <si>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</si>
  <si>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</si>
  <si>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</si>
  <si>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</si>
  <si>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</si>
  <si>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</si>
  <si>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</si>
  <si>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</si>
  <si>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</si>
  <si>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</si>
  <si>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</si>
  <si>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</si>
  <si>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</si>
  <si>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</si>
  <si>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</si>
  <si>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</si>
  <si>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</si>
  <si>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</si>
  <si>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</si>
  <si>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</si>
  <si>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</si>
  <si>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</si>
  <si>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</si>
  <si>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</si>
  <si>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</si>
  <si>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</si>
  <si>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</si>
  <si>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</si>
  <si>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</si>
  <si>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</si>
  <si>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</si>
  <si>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</si>
  <si>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</si>
  <si>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</si>
  <si>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</si>
  <si>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</si>
  <si>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</si>
  <si>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</si>
  <si>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</si>
  <si>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</si>
  <si>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</si>
  <si>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</si>
  <si>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</si>
  <si>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</si>
  <si>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</si>
  <si>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</si>
  <si>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</si>
  <si>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</si>
  <si>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</si>
  <si>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</si>
  <si>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</si>
  <si>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</si>
  <si>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</si>
  <si>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</si>
  <si>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</si>
  <si>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</si>
  <si>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</si>
  <si>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</si>
  <si>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</si>
  <si>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</si>
  <si>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</si>
  <si>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</si>
  <si>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</si>
  <si>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</si>
  <si>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</si>
  <si>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</si>
  <si>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</si>
  <si>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</si>
  <si>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</si>
  <si>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</si>
  <si>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</si>
  <si>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</si>
  <si>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</si>
  <si>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</si>
  <si>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</si>
  <si>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</si>
  <si>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</si>
  <si>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</si>
  <si>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</si>
  <si>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</si>
  <si>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</si>
  <si>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</si>
  <si>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</si>
  <si>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</si>
  <si>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</si>
  <si>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</si>
  <si>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</si>
  <si>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</si>
  <si>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</si>
  <si>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</si>
  <si>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</si>
  <si>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</si>
  <si>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</si>
  <si>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</si>
  <si>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</si>
  <si>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</si>
  <si>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</si>
  <si>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</si>
  <si>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</si>
  <si>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</si>
  <si>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</si>
  <si>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</si>
  <si>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</si>
  <si>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</si>
  <si>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</si>
  <si>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</si>
  <si>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</si>
  <si>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</si>
  <si>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</si>
  <si>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</si>
  <si>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</si>
  <si>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</si>
  <si>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</si>
  <si>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</si>
  <si>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</si>
  <si>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</si>
  <si>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</si>
  <si>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</si>
  <si>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</si>
  <si>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</si>
  <si>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</si>
  <si>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</si>
  <si>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</si>
  <si>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</si>
  <si>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</si>
  <si>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</si>
  <si>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</si>
  <si>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</si>
  <si>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</si>
  <si>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</si>
  <si>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</si>
  <si>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</si>
  <si>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</si>
  <si>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</si>
  <si>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</si>
  <si>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</si>
  <si>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</si>
  <si>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</si>
  <si>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</si>
  <si>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</si>
  <si>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</si>
  <si>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</si>
  <si>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</si>
  <si>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</si>
  <si>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</si>
  <si>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</si>
  <si>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</si>
  <si>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</si>
  <si>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</si>
  <si>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</si>
  <si>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</si>
  <si>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</si>
  <si>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</si>
  <si>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</si>
  <si>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</si>
  <si>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</si>
  <si>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</si>
  <si>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</si>
  <si>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</si>
  <si>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</si>
  <si>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</si>
  <si>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</si>
  <si>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</si>
  <si>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</si>
  <si>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</si>
  <si>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</si>
  <si>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</si>
  <si>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</si>
  <si>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</si>
  <si>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</si>
  <si>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</si>
  <si>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</si>
  <si>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</si>
  <si>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</si>
  <si>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</si>
  <si>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</si>
  <si>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</si>
  <si>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</si>
  <si>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</si>
  <si>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</si>
  <si>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</si>
  <si>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</si>
  <si>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</si>
  <si>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</si>
  <si>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</si>
  <si>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</si>
  <si>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</si>
  <si>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</si>
  <si>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</si>
  <si>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</si>
  <si>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</si>
  <si>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</si>
  <si>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</si>
  <si>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</si>
  <si>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</si>
  <si>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</si>
  <si>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</si>
  <si>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</si>
  <si>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</si>
  <si>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</si>
  <si>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</si>
  <si>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</si>
  <si>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</si>
  <si>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</si>
  <si>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</si>
  <si>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</si>
  <si>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</si>
  <si>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</si>
  <si>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</si>
  <si>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</si>
  <si>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</si>
  <si>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</si>
  <si>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</si>
  <si>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</si>
  <si>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</si>
  <si>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</si>
  <si>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</si>
  <si>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</si>
  <si>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</si>
  <si>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</si>
  <si>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</si>
  <si>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</si>
  <si>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</si>
  <si>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</si>
  <si>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</si>
  <si>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</si>
  <si>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</si>
  <si>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</si>
  <si>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</si>
  <si>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</si>
  <si>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</si>
  <si>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</si>
  <si>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</si>
  <si>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</si>
  <si>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</si>
  <si>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</si>
  <si>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</si>
  <si>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</si>
  <si>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</si>
  <si>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</si>
  <si>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</si>
  <si>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</si>
  <si>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</si>
  <si>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</si>
  <si>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</si>
  <si>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</si>
  <si>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</si>
  <si>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</si>
  <si>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</si>
  <si>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</si>
  <si>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</si>
  <si>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</si>
  <si>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</si>
  <si>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</si>
  <si>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</si>
  <si>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</si>
  <si>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</si>
  <si>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</si>
  <si>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</si>
  <si>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</si>
  <si>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</si>
  <si>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</si>
  <si>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</si>
  <si>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</si>
  <si>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</si>
  <si>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</si>
  <si>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</si>
  <si>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</si>
  <si>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</si>
  <si>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</si>
  <si>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</si>
  <si>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</si>
  <si>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</si>
  <si>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</si>
  <si>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</si>
  <si>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</si>
  <si>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</si>
  <si>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</si>
  <si>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</si>
  <si>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</si>
  <si>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</si>
  <si>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</si>
  <si>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</si>
  <si>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</si>
  <si>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</si>
  <si>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</si>
  <si>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</si>
  <si>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</si>
  <si>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</si>
  <si>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</si>
  <si>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</si>
  <si>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</si>
  <si>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</si>
  <si>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</si>
  <si>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</si>
  <si>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</si>
  <si>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</si>
  <si>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</si>
  <si>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</si>
  <si>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</si>
  <si>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</si>
  <si>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</si>
  <si>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</si>
  <si>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</si>
  <si>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</si>
  <si>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</si>
  <si>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</si>
  <si>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</si>
  <si>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</si>
  <si>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</si>
  <si>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</si>
  <si>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</si>
  <si>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</si>
  <si>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</si>
  <si>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</si>
  <si>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</si>
  <si>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</si>
  <si>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</si>
  <si>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</si>
  <si>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</si>
  <si>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</si>
  <si>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</si>
  <si>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</si>
  <si>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</si>
  <si>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</si>
  <si>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</si>
  <si>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</si>
  <si>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</si>
  <si>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</si>
  <si>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</si>
  <si>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</si>
  <si>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</si>
  <si>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</si>
  <si>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</si>
  <si>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</si>
  <si>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</si>
  <si>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</si>
  <si>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</si>
  <si>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</si>
  <si>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</si>
  <si>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</si>
  <si>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</si>
  <si>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</si>
  <si>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</si>
  <si>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</si>
  <si>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</si>
  <si>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</si>
  <si>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</si>
  <si>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</si>
  <si>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</si>
  <si>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</si>
  <si>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</si>
  <si>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</si>
  <si>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</si>
  <si>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</si>
  <si>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</si>
  <si>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</si>
  <si>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</si>
  <si>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</si>
  <si>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</si>
  <si>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</si>
  <si>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</si>
  <si>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</si>
  <si>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</si>
  <si>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</si>
  <si>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</si>
  <si>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</si>
  <si>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</si>
  <si>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</si>
  <si>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</si>
  <si>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</si>
  <si>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</si>
  <si>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</si>
  <si>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</si>
  <si>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</si>
  <si>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</si>
  <si>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</si>
  <si>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</si>
  <si>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</si>
  <si>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</si>
  <si>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</si>
  <si>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</si>
  <si>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</si>
  <si>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</si>
  <si>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</si>
  <si>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</si>
  <si>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</si>
  <si>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</si>
  <si>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</si>
  <si>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</si>
  <si>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</si>
  <si>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</si>
  <si>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</si>
  <si>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</si>
  <si>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</si>
  <si>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</si>
  <si>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</si>
  <si>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</si>
  <si>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</si>
  <si>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</si>
  <si>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</si>
  <si>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</si>
  <si>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</si>
  <si>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</si>
  <si>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</si>
  <si>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</si>
  <si>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</si>
  <si>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</si>
  <si>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</si>
  <si>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</si>
  <si>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</si>
  <si>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</si>
  <si>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</si>
  <si>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</si>
  <si>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</si>
  <si>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</si>
  <si>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</si>
  <si>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</si>
  <si>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</si>
  <si>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</si>
  <si>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</si>
  <si>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</si>
  <si>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</si>
  <si>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</si>
  <si>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</si>
  <si>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</si>
  <si>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</si>
  <si>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</si>
  <si>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</si>
  <si>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</si>
  <si>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</si>
  <si>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</si>
  <si>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</si>
  <si>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</si>
  <si>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</si>
  <si>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</si>
  <si>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</si>
  <si>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</si>
  <si>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</si>
  <si>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</si>
  <si>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</si>
  <si>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</si>
  <si>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</si>
  <si>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</si>
  <si>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</si>
  <si>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</si>
  <si>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</si>
  <si>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</si>
  <si>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</si>
  <si>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</si>
  <si>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</si>
  <si>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</si>
  <si>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</si>
  <si>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</si>
  <si>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</si>
  <si>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</si>
  <si>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</si>
  <si>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</si>
  <si>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</si>
  <si>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</si>
  <si>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</si>
  <si>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</si>
  <si>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</si>
  <si>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</si>
  <si>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</si>
  <si>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</si>
  <si>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</si>
  <si>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</si>
  <si>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</si>
  <si>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</si>
  <si>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</si>
  <si>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</si>
  <si>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</si>
  <si>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</si>
  <si>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</si>
  <si>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</si>
  <si>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</si>
  <si>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</si>
  <si>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</si>
  <si>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</si>
  <si>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</si>
  <si>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</si>
  <si>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</si>
  <si>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</si>
  <si>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</si>
  <si>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</si>
  <si>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</si>
  <si>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</si>
  <si>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</si>
  <si>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</si>
  <si>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</si>
  <si>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</si>
  <si>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</si>
  <si>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</si>
  <si>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</si>
  <si>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</si>
  <si>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</si>
  <si>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</si>
  <si>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</si>
  <si>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</si>
  <si>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</si>
  <si>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</si>
  <si>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</si>
  <si>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</si>
  <si>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</si>
  <si>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</si>
  <si>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</si>
  <si>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</si>
  <si>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</si>
  <si>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</si>
  <si>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</si>
  <si>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</si>
  <si>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</si>
  <si>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</si>
  <si>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</si>
  <si>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</si>
  <si>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</si>
  <si>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</si>
  <si>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</si>
  <si>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</si>
  <si>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</si>
  <si>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</si>
  <si>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</si>
  <si>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</si>
  <si>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</si>
  <si>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</si>
  <si>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</si>
  <si>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</si>
  <si>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</si>
  <si>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</si>
  <si>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</si>
  <si>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</si>
  <si>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</si>
  <si>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</si>
  <si>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</si>
  <si>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</si>
  <si>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</si>
  <si>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</si>
  <si>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</si>
  <si>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</si>
  <si>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</si>
  <si>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</si>
  <si>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</si>
  <si>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</si>
  <si>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</si>
  <si>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</si>
  <si>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</si>
  <si>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</si>
  <si>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</si>
  <si>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</si>
  <si>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</si>
  <si>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</si>
  <si>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</si>
  <si>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</si>
  <si>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</si>
  <si>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</si>
  <si>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</si>
  <si>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</si>
  <si>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</si>
  <si>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</si>
  <si>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</si>
  <si>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</si>
  <si>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</si>
  <si>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</si>
  <si>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</si>
  <si>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</si>
  <si>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</si>
  <si>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</si>
  <si>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</si>
  <si>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</si>
  <si>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</si>
  <si>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</si>
  <si>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</si>
  <si>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</si>
  <si>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</si>
  <si>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</si>
  <si>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</si>
  <si>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</si>
  <si>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</si>
  <si>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</si>
  <si>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</si>
  <si>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</si>
  <si>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</si>
  <si>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</si>
  <si>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</si>
  <si>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</si>
  <si>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</si>
  <si>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</si>
  <si>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</si>
  <si>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</si>
  <si>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</si>
  <si>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</si>
  <si>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</si>
  <si>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</si>
  <si>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</si>
  <si>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</si>
  <si>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</si>
  <si>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</si>
  <si>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</si>
  <si>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</si>
  <si>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</si>
  <si>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</si>
  <si>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</si>
  <si>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</si>
  <si>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</si>
  <si>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</si>
  <si>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</si>
  <si>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</si>
  <si>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</si>
  <si>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</si>
  <si>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</si>
  <si>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</si>
  <si>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</si>
  <si>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</si>
  <si>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</si>
  <si>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</si>
  <si>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</si>
  <si>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</si>
  <si>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</si>
  <si>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</si>
  <si>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</si>
  <si>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</si>
  <si>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</si>
  <si>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</si>
  <si>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</si>
  <si>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</si>
  <si>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</si>
  <si>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</si>
  <si>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</si>
  <si>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</si>
  <si>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</si>
  <si>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</si>
  <si>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</si>
  <si>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</si>
  <si>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</si>
  <si>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</si>
  <si>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</si>
  <si>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</si>
  <si>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</si>
  <si>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</si>
  <si>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</si>
  <si>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</si>
  <si>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</si>
  <si>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</si>
  <si>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</si>
  <si>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</si>
  <si>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</si>
  <si>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</si>
  <si>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</si>
  <si>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</si>
  <si>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</si>
  <si>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</si>
  <si>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</si>
  <si>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</si>
  <si>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</si>
  <si>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</si>
  <si>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</si>
  <si>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</si>
  <si>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</si>
  <si>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</si>
  <si>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</si>
  <si>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</si>
  <si>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</si>
  <si>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</si>
  <si>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</si>
  <si>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</si>
  <si>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</si>
  <si>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</si>
  <si>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</si>
  <si>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</si>
  <si>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</si>
  <si>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</si>
  <si>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</si>
  <si>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</si>
  <si>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</si>
  <si>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</si>
  <si>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</si>
  <si>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</si>
  <si>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</si>
  <si>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</si>
  <si>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</si>
  <si>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</si>
  <si>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</si>
  <si>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</si>
  <si>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</si>
  <si>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</si>
  <si>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</si>
  <si>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</si>
  <si>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</si>
  <si>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</si>
  <si>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</si>
  <si>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</si>
  <si>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</si>
  <si>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</si>
  <si>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</si>
  <si>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</si>
  <si>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</si>
  <si>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</si>
  <si>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</si>
  <si>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</si>
  <si>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</si>
  <si>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</si>
  <si>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</si>
  <si>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</si>
  <si>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</si>
  <si>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</si>
  <si>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</si>
  <si>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</si>
  <si>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</si>
  <si>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</si>
  <si>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</si>
  <si>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</si>
  <si>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</si>
  <si>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</si>
  <si>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</si>
  <si>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</si>
  <si>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</si>
  <si>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</si>
  <si>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</si>
  <si>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</si>
  <si>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</si>
  <si>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</si>
  <si>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</si>
  <si>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</si>
  <si>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</si>
  <si>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</si>
  <si>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</si>
  <si>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</si>
  <si>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</si>
  <si>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</si>
  <si>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</si>
  <si>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</si>
  <si>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</si>
  <si>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</si>
  <si>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</si>
  <si>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</si>
  <si>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</si>
  <si>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</si>
  <si>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</si>
  <si>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</si>
  <si>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</si>
  <si>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</si>
  <si>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</si>
  <si>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</si>
  <si>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</si>
  <si>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</si>
  <si>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</si>
  <si>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</si>
  <si>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</si>
  <si>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</si>
  <si>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</si>
  <si>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</si>
  <si>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</si>
  <si>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</si>
  <si>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</si>
  <si>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</si>
  <si>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</si>
  <si>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</si>
  <si>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</si>
  <si>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</si>
  <si>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</si>
  <si>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</si>
  <si>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</si>
  <si>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</si>
  <si>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</si>
  <si>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</si>
  <si>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</si>
  <si>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</si>
  <si>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</si>
  <si>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</si>
  <si>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</si>
  <si>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</si>
  <si>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</si>
  <si>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</si>
  <si>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</si>
  <si>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</si>
  <si>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</si>
  <si>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</si>
  <si>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</si>
  <si>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</si>
  <si>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</si>
  <si>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</si>
  <si>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</si>
  <si>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</si>
  <si>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</si>
  <si>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</si>
  <si>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</si>
  <si>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</si>
  <si>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</si>
  <si>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</si>
  <si>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</si>
  <si>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</si>
  <si>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</si>
  <si>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</si>
  <si>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</si>
  <si>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</si>
  <si>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</si>
  <si>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</si>
  <si>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</si>
  <si>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</si>
  <si>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</si>
  <si>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</si>
  <si>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</si>
  <si>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</si>
  <si>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</si>
  <si>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</si>
  <si>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</si>
  <si>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</si>
  <si>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</si>
  <si>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</si>
  <si>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</si>
  <si>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</si>
  <si>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</si>
  <si>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</si>
  <si>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</si>
  <si>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</si>
  <si>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</si>
  <si>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</si>
  <si>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</si>
  <si>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</si>
  <si>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</si>
  <si>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</si>
  <si>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</si>
  <si>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</si>
  <si>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</si>
  <si>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</si>
  <si>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</si>
  <si>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</si>
  <si>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</si>
  <si>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</si>
  <si>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</si>
  <si>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</si>
  <si>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</si>
  <si>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</si>
  <si>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</si>
  <si>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</si>
  <si>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</si>
  <si>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</si>
  <si>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</si>
  <si>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</si>
  <si>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</si>
  <si>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</si>
  <si>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</si>
  <si>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</si>
  <si>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</si>
  <si>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</si>
  <si>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</si>
  <si>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</si>
  <si>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</si>
  <si>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</si>
  <si>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</si>
  <si>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</si>
  <si>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</si>
  <si>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</si>
  <si>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</si>
  <si>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</si>
  <si>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</si>
  <si>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</si>
  <si>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</si>
  <si>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</si>
  <si>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</si>
  <si>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</si>
  <si>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</si>
  <si>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</si>
  <si>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</si>
  <si>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</si>
  <si>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</si>
  <si>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</si>
  <si>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</si>
  <si>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</si>
  <si>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</si>
  <si>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</si>
  <si>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</si>
  <si>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</si>
  <si>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</si>
  <si>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</si>
  <si>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</si>
  <si>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</si>
  <si>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</si>
  <si>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</si>
  <si>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</si>
  <si>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</si>
  <si>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</si>
  <si>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</si>
  <si>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</si>
  <si>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</si>
  <si>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</si>
  <si>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</si>
  <si>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</si>
  <si>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</si>
  <si>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</si>
  <si>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</si>
  <si>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</si>
  <si>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</si>
  <si>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</si>
  <si>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</si>
  <si>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</si>
  <si>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</si>
  <si>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</si>
  <si>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</si>
  <si>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</si>
  <si>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</si>
  <si>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</si>
  <si>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</si>
  <si>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</si>
  <si>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</si>
  <si>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</si>
  <si>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</si>
  <si>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</si>
  <si>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</si>
  <si>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</si>
  <si>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</si>
  <si>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</si>
  <si>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</si>
  <si>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</si>
  <si>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</si>
  <si>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</si>
  <si>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</si>
  <si>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</si>
  <si>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</si>
  <si>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</si>
  <si>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</si>
  <si>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</si>
  <si>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</si>
  <si>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</si>
  <si>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</si>
  <si>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</si>
  <si>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</si>
  <si>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</si>
  <si>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</si>
  <si>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</si>
  <si>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</si>
  <si>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</si>
  <si>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</si>
  <si>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</si>
  <si>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</si>
  <si>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</si>
  <si>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</si>
  <si>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</si>
  <si>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</si>
  <si>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</si>
  <si>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</si>
  <si>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</si>
  <si>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</si>
  <si>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</si>
  <si>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</si>
  <si>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</si>
  <si>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</si>
  <si>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</si>
  <si>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</si>
  <si>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</si>
  <si>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</si>
  <si>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</si>
  <si>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</si>
  <si>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</si>
  <si>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</si>
  <si>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</si>
  <si>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</si>
  <si>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</si>
  <si>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</si>
  <si>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</si>
  <si>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</si>
  <si>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</si>
  <si>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</si>
  <si>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</si>
  <si>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</si>
  <si>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</si>
  <si>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</si>
  <si>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</si>
  <si>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</si>
  <si>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</si>
  <si>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</si>
  <si>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</si>
  <si>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</si>
  <si>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</si>
  <si>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</si>
  <si>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</si>
  <si>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</si>
  <si>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</si>
  <si>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</si>
  <si>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</si>
  <si>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</si>
  <si>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</si>
  <si>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</si>
  <si>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</si>
  <si>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</si>
  <si>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</si>
  <si>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</si>
  <si>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</si>
  <si>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</si>
  <si>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</si>
  <si>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</si>
  <si>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</si>
  <si>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</si>
  <si>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</si>
  <si>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</si>
  <si>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</si>
  <si>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</si>
  <si>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</si>
  <si>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</si>
  <si>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</si>
  <si>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</si>
  <si>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</si>
  <si>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</si>
  <si>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</si>
  <si>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</si>
  <si>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</si>
  <si>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</si>
  <si>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</si>
  <si>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</si>
  <si>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</si>
  <si>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</si>
  <si>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</si>
  <si>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</si>
  <si>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</si>
  <si>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</si>
  <si>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</si>
  <si>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</si>
  <si>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</si>
  <si>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</si>
  <si>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</si>
  <si>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</si>
  <si>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</si>
  <si>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</si>
  <si>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</si>
  <si>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</si>
  <si>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</si>
  <si>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</si>
  <si>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</si>
  <si>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</si>
  <si>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</si>
  <si>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</si>
  <si>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</si>
  <si>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</si>
  <si>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</si>
  <si>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</si>
  <si>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</si>
  <si>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</si>
  <si>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</si>
  <si>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</si>
  <si>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</si>
  <si>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</si>
  <si>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</si>
  <si>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</si>
  <si>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</si>
  <si>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</si>
  <si>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</si>
  <si>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</si>
  <si>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</si>
  <si>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</si>
  <si>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</si>
  <si>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</si>
  <si>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</si>
  <si>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</si>
  <si>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</si>
  <si>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</si>
  <si>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</si>
  <si>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</si>
  <si>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</si>
  <si>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</si>
  <si>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</si>
  <si>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</si>
  <si>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</si>
  <si>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</si>
  <si>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</si>
  <si>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</si>
  <si>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</si>
  <si>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</si>
  <si>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</si>
  <si>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</si>
  <si>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</si>
  <si>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</si>
  <si>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</si>
  <si>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</si>
  <si>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</si>
  <si>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</si>
  <si>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</si>
  <si>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</si>
  <si>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</si>
  <si>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</si>
  <si>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</si>
  <si>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</si>
  <si>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</si>
  <si>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</si>
  <si>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</si>
  <si>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</si>
  <si>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</si>
  <si>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</si>
  <si>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</si>
  <si>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</si>
  <si>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</si>
  <si>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</si>
  <si>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</si>
  <si>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</si>
  <si>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</si>
  <si>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</si>
  <si>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</si>
  <si>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</si>
  <si>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</si>
  <si>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</si>
  <si>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</si>
  <si>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</si>
  <si>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</si>
  <si>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</si>
  <si>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</si>
  <si>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</si>
  <si>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</si>
  <si>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</si>
  <si>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</si>
  <si>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</si>
  <si>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</si>
  <si>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</si>
  <si>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</si>
  <si>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</si>
  <si>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</si>
  <si>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</si>
  <si>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</si>
  <si>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</si>
  <si>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</si>
  <si>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</si>
  <si>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</si>
  <si>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</si>
  <si>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</si>
  <si>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</si>
  <si>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</si>
  <si>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</si>
  <si>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</si>
  <si>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</si>
  <si>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</si>
  <si>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</si>
  <si>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</si>
  <si>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</si>
  <si>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</si>
  <si>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</si>
  <si>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</si>
  <si>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</si>
  <si>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</si>
  <si>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</si>
  <si>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</si>
  <si>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</si>
  <si>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</si>
  <si>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</si>
  <si>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</si>
  <si>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</si>
  <si>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</si>
  <si>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</si>
  <si>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</si>
  <si>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</si>
  <si>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</si>
  <si>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</si>
  <si>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</si>
  <si>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</si>
  <si>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</si>
  <si>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</si>
  <si>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</si>
  <si>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</si>
  <si>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</si>
  <si>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</si>
  <si>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</si>
  <si>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</si>
  <si>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</si>
  <si>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</si>
  <si>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</si>
  <si>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</si>
  <si>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</si>
  <si>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</si>
  <si>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</si>
  <si>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</si>
  <si>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</si>
  <si>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</si>
  <si>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</si>
  <si>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</si>
  <si>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</si>
  <si>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</si>
  <si>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</si>
  <si>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</si>
  <si>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</si>
  <si>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</si>
  <si>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</si>
  <si>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</si>
  <si>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</si>
  <si>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</si>
  <si>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</si>
  <si>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</si>
  <si>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</si>
  <si>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</si>
  <si>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</si>
  <si>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</si>
  <si>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</si>
  <si>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</si>
  <si>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</si>
  <si>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</si>
  <si>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</si>
  <si>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</si>
  <si>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</si>
  <si>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</si>
  <si>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</si>
  <si>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</si>
  <si>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</si>
  <si>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</si>
  <si>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</si>
  <si>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</si>
  <si>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</si>
  <si>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</si>
  <si>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</si>
  <si>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</si>
  <si>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</si>
  <si>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</si>
  <si>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</si>
  <si>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</si>
  <si>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</si>
  <si>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</si>
  <si>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</si>
  <si>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</si>
  <si>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</si>
  <si>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</si>
  <si>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</si>
  <si>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</si>
  <si>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</si>
  <si>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</si>
  <si>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</si>
  <si>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</si>
  <si>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</si>
  <si>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</si>
  <si>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</si>
  <si>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</si>
  <si>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</si>
  <si>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</si>
  <si>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</si>
  <si>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</si>
  <si>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</si>
  <si>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</si>
  <si>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</si>
  <si>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</si>
  <si>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</si>
  <si>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</si>
  <si>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</si>
  <si>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</si>
  <si>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</si>
  <si>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</si>
  <si>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</si>
  <si>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</si>
  <si>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</si>
  <si>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</si>
  <si>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</si>
  <si>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</si>
  <si>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</si>
  <si>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</si>
  <si>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</si>
  <si>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</si>
  <si>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</si>
  <si>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</si>
  <si>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</si>
  <si>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</si>
  <si>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</si>
  <si>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</si>
  <si>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</si>
  <si>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</si>
  <si>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</si>
  <si>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</si>
  <si>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</si>
  <si>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</si>
  <si>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</si>
  <si>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</si>
  <si>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</si>
  <si>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</si>
  <si>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</si>
  <si>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</si>
  <si>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</si>
  <si>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</si>
  <si>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</si>
  <si>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</si>
  <si>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</si>
  <si>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</si>
  <si>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</si>
  <si>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</si>
  <si>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</si>
  <si>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</si>
  <si>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</si>
  <si>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</si>
  <si>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</si>
  <si>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</si>
  <si>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</si>
  <si>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</si>
  <si>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</si>
  <si>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</si>
  <si>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</si>
  <si>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</si>
  <si>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</si>
  <si>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</si>
  <si>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</si>
  <si>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</si>
  <si>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</si>
  <si>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</si>
  <si>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</si>
  <si>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</si>
  <si>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</si>
  <si>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</si>
  <si>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</si>
  <si>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</si>
  <si>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</si>
  <si>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</si>
  <si>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</si>
  <si>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</si>
  <si>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</si>
  <si>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</si>
  <si>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</si>
  <si>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</si>
  <si>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</si>
  <si>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</si>
  <si>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</si>
  <si>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</si>
  <si>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</si>
  <si>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</si>
  <si>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</si>
  <si>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</si>
  <si>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</si>
  <si>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</si>
  <si>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</si>
  <si>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</si>
  <si>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</si>
  <si>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</si>
  <si>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</si>
  <si>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</si>
  <si>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</si>
  <si>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</si>
  <si>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</si>
  <si>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</si>
  <si>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</si>
  <si>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</si>
  <si>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</si>
  <si>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</si>
  <si>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</si>
  <si>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</si>
  <si>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</si>
  <si>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</si>
  <si>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</si>
  <si>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</si>
  <si>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</si>
  <si>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</si>
  <si>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</si>
  <si>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</si>
  <si>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</si>
  <si>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</si>
  <si>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</si>
  <si>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</si>
  <si>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</si>
  <si>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</si>
  <si>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</si>
  <si>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</si>
  <si>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</si>
  <si>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</si>
  <si>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</si>
  <si>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</si>
  <si>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</si>
  <si>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</si>
  <si>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</si>
  <si>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</si>
  <si>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</si>
  <si>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</si>
  <si>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</si>
  <si>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</si>
  <si>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</si>
  <si>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</si>
  <si>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</si>
  <si>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</si>
  <si>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</si>
  <si>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</si>
  <si>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</si>
  <si>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</si>
  <si>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</si>
  <si>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</si>
  <si>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</si>
  <si>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</si>
  <si>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</si>
  <si>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</si>
  <si>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</si>
  <si>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</si>
  <si>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</si>
  <si>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Early Grades Literacy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</si>
</sst>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38">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9" fillId="0" borderId="38" xfId="0" applyFont="1" applyBorder="1" applyAlignment="1" applyProtection="1">
      <alignment horizontal="left" vertical="center"/>
      <protection hidden="1"/>
    </xf>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center"/>
      <protection hidden="1"/>
    </xf>
    <xf numFmtId="0" fontId="3" fillId="21" borderId="0" xfId="0" applyFont="1" applyFill="1" applyBorder="1" applyAlignment="1" applyProtection="1">
      <alignment horizontal="center" vertical="center" wrapText="1"/>
      <protection locked="0" hidden="1"/>
    </xf>
    <xf numFmtId="0" fontId="3" fillId="21" borderId="0" xfId="0" applyFont="1" applyFill="1" applyBorder="1" applyAlignment="1" applyProtection="1">
      <alignment horizontal="center" vertical="center"/>
      <protection hidden="1"/>
    </xf>
    <xf numFmtId="0" fontId="3" fillId="21" borderId="0" xfId="0" applyFont="1" applyFill="1" applyBorder="1" applyAlignment="1" applyProtection="1">
      <alignment horizontal="center" vertical="center" wrapText="1"/>
      <protection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0" fillId="12" borderId="3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0" fontId="7" fillId="9" borderId="30" xfId="0" applyFont="1" applyFill="1" applyBorder="1" applyAlignment="1" applyProtection="1">
      <alignment horizontal="left"/>
      <protection hidden="1"/>
    </xf>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95250</xdr:colOff>
          <xdr:row>12</xdr:row>
          <xdr:rowOff>285750</xdr:rowOff>
        </xdr:from>
        <xdr:to>
          <xdr:col>10</xdr:col>
          <xdr:colOff>352425</xdr:colOff>
          <xdr:row>14</xdr:row>
          <xdr:rowOff>19050</xdr:rowOff>
        </xdr:to>
        <xdr:sp macro="" textlink="">
          <xdr:nvSpPr>
            <xdr:cNvPr id="5121" name="Check Box 1" descr="CheckBox"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27</xdr:row>
          <xdr:rowOff>295275</xdr:rowOff>
        </xdr:from>
        <xdr:to>
          <xdr:col>10</xdr:col>
          <xdr:colOff>342900</xdr:colOff>
          <xdr:row>29</xdr:row>
          <xdr:rowOff>28575</xdr:rowOff>
        </xdr:to>
        <xdr:sp macro="" textlink="">
          <xdr:nvSpPr>
            <xdr:cNvPr id="5130" name="Check Box 10" descr="CheckBox"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29</xdr:row>
          <xdr:rowOff>38100</xdr:rowOff>
        </xdr:from>
        <xdr:to>
          <xdr:col>10</xdr:col>
          <xdr:colOff>342900</xdr:colOff>
          <xdr:row>29</xdr:row>
          <xdr:rowOff>104775</xdr:rowOff>
        </xdr:to>
        <xdr:sp macro="" textlink="">
          <xdr:nvSpPr>
            <xdr:cNvPr id="5131" name="Check Box 11" descr="CheckBox"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30</xdr:row>
          <xdr:rowOff>47625</xdr:rowOff>
        </xdr:from>
        <xdr:to>
          <xdr:col>10</xdr:col>
          <xdr:colOff>342900</xdr:colOff>
          <xdr:row>30</xdr:row>
          <xdr:rowOff>114300</xdr:rowOff>
        </xdr:to>
        <xdr:sp macro="" textlink="">
          <xdr:nvSpPr>
            <xdr:cNvPr id="5132" name="Check Box 12" descr="CheckBox"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34</xdr:row>
          <xdr:rowOff>47625</xdr:rowOff>
        </xdr:from>
        <xdr:to>
          <xdr:col>10</xdr:col>
          <xdr:colOff>352425</xdr:colOff>
          <xdr:row>34</xdr:row>
          <xdr:rowOff>114300</xdr:rowOff>
        </xdr:to>
        <xdr:sp macro="" textlink="">
          <xdr:nvSpPr>
            <xdr:cNvPr id="5134" name="Check Box 14" descr="CheckBox"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34</xdr:row>
          <xdr:rowOff>133350</xdr:rowOff>
        </xdr:from>
        <xdr:to>
          <xdr:col>10</xdr:col>
          <xdr:colOff>342900</xdr:colOff>
          <xdr:row>36</xdr:row>
          <xdr:rowOff>47625</xdr:rowOff>
        </xdr:to>
        <xdr:sp macro="" textlink="">
          <xdr:nvSpPr>
            <xdr:cNvPr id="5135" name="Check Box 15" descr="CheckBox"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13</xdr:row>
          <xdr:rowOff>133350</xdr:rowOff>
        </xdr:from>
        <xdr:to>
          <xdr:col>10</xdr:col>
          <xdr:colOff>361950</xdr:colOff>
          <xdr:row>15</xdr:row>
          <xdr:rowOff>47625</xdr:rowOff>
        </xdr:to>
        <xdr:sp macro="" textlink="">
          <xdr:nvSpPr>
            <xdr:cNvPr id="5165" name="Check Box 45" descr="CheckBox"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14</xdr:row>
          <xdr:rowOff>133350</xdr:rowOff>
        </xdr:from>
        <xdr:to>
          <xdr:col>10</xdr:col>
          <xdr:colOff>352425</xdr:colOff>
          <xdr:row>16</xdr:row>
          <xdr:rowOff>47625</xdr:rowOff>
        </xdr:to>
        <xdr:sp macro="" textlink="">
          <xdr:nvSpPr>
            <xdr:cNvPr id="5166" name="Check Box 46" descr="CheckBox"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18</xdr:row>
          <xdr:rowOff>285750</xdr:rowOff>
        </xdr:from>
        <xdr:to>
          <xdr:col>10</xdr:col>
          <xdr:colOff>361950</xdr:colOff>
          <xdr:row>20</xdr:row>
          <xdr:rowOff>57150</xdr:rowOff>
        </xdr:to>
        <xdr:sp macro="" textlink="">
          <xdr:nvSpPr>
            <xdr:cNvPr id="5170" name="Check Box 50" descr="CheckBox"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19</xdr:row>
          <xdr:rowOff>133350</xdr:rowOff>
        </xdr:from>
        <xdr:to>
          <xdr:col>10</xdr:col>
          <xdr:colOff>361950</xdr:colOff>
          <xdr:row>21</xdr:row>
          <xdr:rowOff>47625</xdr:rowOff>
        </xdr:to>
        <xdr:sp macro="" textlink="">
          <xdr:nvSpPr>
            <xdr:cNvPr id="5171" name="Check Box 51" descr="CheckBox"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21</xdr:row>
          <xdr:rowOff>38100</xdr:rowOff>
        </xdr:from>
        <xdr:to>
          <xdr:col>10</xdr:col>
          <xdr:colOff>352425</xdr:colOff>
          <xdr:row>21</xdr:row>
          <xdr:rowOff>104775</xdr:rowOff>
        </xdr:to>
        <xdr:sp macro="" textlink="">
          <xdr:nvSpPr>
            <xdr:cNvPr id="5244" name="Check Box 124" descr="CheckBox" hidden="1">
              <a:extLst>
                <a:ext uri="{63B3BB69-23CF-44E3-9099-C40C66FF867C}">
                  <a14:compatExt spid="_x0000_s5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22</xdr:row>
          <xdr:rowOff>38100</xdr:rowOff>
        </xdr:from>
        <xdr:to>
          <xdr:col>10</xdr:col>
          <xdr:colOff>352425</xdr:colOff>
          <xdr:row>22</xdr:row>
          <xdr:rowOff>104775</xdr:rowOff>
        </xdr:to>
        <xdr:sp macro="" textlink="">
          <xdr:nvSpPr>
            <xdr:cNvPr id="5245" name="Check Box 125" descr="CheckBox" hidden="1">
              <a:extLst>
                <a:ext uri="{63B3BB69-23CF-44E3-9099-C40C66FF867C}">
                  <a14:compatExt spid="_x0000_s5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23</xdr:row>
          <xdr:rowOff>38100</xdr:rowOff>
        </xdr:from>
        <xdr:to>
          <xdr:col>10</xdr:col>
          <xdr:colOff>352425</xdr:colOff>
          <xdr:row>23</xdr:row>
          <xdr:rowOff>104775</xdr:rowOff>
        </xdr:to>
        <xdr:sp macro="" textlink="">
          <xdr:nvSpPr>
            <xdr:cNvPr id="5246" name="Check Box 126" descr="CheckBox" hidden="1">
              <a:extLst>
                <a:ext uri="{63B3BB69-23CF-44E3-9099-C40C66FF867C}">
                  <a14:compatExt spid="_x0000_s5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24</xdr:row>
          <xdr:rowOff>57150</xdr:rowOff>
        </xdr:from>
        <xdr:to>
          <xdr:col>10</xdr:col>
          <xdr:colOff>352425</xdr:colOff>
          <xdr:row>25</xdr:row>
          <xdr:rowOff>0</xdr:rowOff>
        </xdr:to>
        <xdr:sp macro="" textlink="">
          <xdr:nvSpPr>
            <xdr:cNvPr id="5247" name="Check Box 127" descr="CheckBox" hidden="1">
              <a:extLst>
                <a:ext uri="{63B3BB69-23CF-44E3-9099-C40C66FF867C}">
                  <a14:compatExt spid="_x0000_s5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36</xdr:row>
          <xdr:rowOff>47625</xdr:rowOff>
        </xdr:from>
        <xdr:to>
          <xdr:col>10</xdr:col>
          <xdr:colOff>352425</xdr:colOff>
          <xdr:row>36</xdr:row>
          <xdr:rowOff>114300</xdr:rowOff>
        </xdr:to>
        <xdr:sp macro="" textlink="">
          <xdr:nvSpPr>
            <xdr:cNvPr id="5254" name="Check Box 134" descr="CheckBox" hidden="1">
              <a:extLst>
                <a:ext uri="{63B3BB69-23CF-44E3-9099-C40C66FF867C}">
                  <a14:compatExt spid="_x0000_s5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37</xdr:row>
          <xdr:rowOff>47625</xdr:rowOff>
        </xdr:from>
        <xdr:to>
          <xdr:col>10</xdr:col>
          <xdr:colOff>352425</xdr:colOff>
          <xdr:row>37</xdr:row>
          <xdr:rowOff>114300</xdr:rowOff>
        </xdr:to>
        <xdr:sp macro="" textlink="">
          <xdr:nvSpPr>
            <xdr:cNvPr id="5255" name="Check Box 135" descr="CheckBox" hidden="1">
              <a:extLst>
                <a:ext uri="{63B3BB69-23CF-44E3-9099-C40C66FF867C}">
                  <a14:compatExt spid="_x0000_s5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0" tint="-0.249977111117893"/>
  </sheetPr>
  <dimension ref="A1:AA104"/>
  <sheetViews>
    <sheetView tabSelected="1" zoomScaleNormal="100" workbookViewId="0">
      <selection activeCell="K3" sqref="K3:P3"/>
    </sheetView>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26" width="13.140625" style="2" hidden="1" customWidth="1"/>
    <col min="27" max="27" width="28.285156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55"/>
      <c r="T1" s="555"/>
      <c r="U1" s="555"/>
      <c r="V1" s="555"/>
      <c r="W1" s="555"/>
      <c r="X1" s="555"/>
      <c r="Y1" s="9"/>
    </row>
    <row r="2" spans="1:27" ht="8.25" customHeight="1" x14ac:dyDescent="0.25">
      <c r="A2" s="10"/>
      <c r="B2" s="10"/>
      <c r="C2" s="558"/>
      <c r="D2" s="558"/>
      <c r="E2" s="558"/>
      <c r="F2" s="558"/>
      <c r="G2" s="558"/>
      <c r="H2" s="558"/>
      <c r="I2" s="558"/>
      <c r="J2" s="558"/>
      <c r="K2" s="558"/>
      <c r="L2" s="558"/>
      <c r="M2" s="558"/>
      <c r="N2" s="558"/>
      <c r="O2" s="558"/>
      <c r="P2" s="558"/>
      <c r="Q2" s="558"/>
      <c r="R2" s="558"/>
      <c r="S2" s="558"/>
      <c r="T2" s="13"/>
      <c r="U2" s="13"/>
      <c r="V2" s="13"/>
      <c r="W2" s="13"/>
      <c r="X2" s="14"/>
      <c r="Y2" s="11"/>
    </row>
    <row r="3" spans="1:27" ht="26.25" customHeight="1" x14ac:dyDescent="0.25">
      <c r="A3" s="10"/>
      <c r="B3" s="578" t="s">
        <v>14</v>
      </c>
      <c r="C3" s="579"/>
      <c r="D3" s="579"/>
      <c r="E3" s="580"/>
      <c r="F3" s="574"/>
      <c r="G3" s="574"/>
      <c r="H3" s="534"/>
      <c r="I3" s="385" t="s">
        <v>6590</v>
      </c>
      <c r="J3" s="69"/>
      <c r="K3" s="574"/>
      <c r="L3" s="574"/>
      <c r="M3" s="574"/>
      <c r="N3" s="574"/>
      <c r="O3" s="574"/>
      <c r="P3" s="574"/>
      <c r="R3" s="563"/>
      <c r="S3" s="564"/>
      <c r="T3" s="13"/>
      <c r="U3" s="13"/>
      <c r="V3" s="13"/>
      <c r="W3" s="13"/>
      <c r="X3" s="14"/>
      <c r="Y3" s="13"/>
      <c r="Z3" s="1"/>
      <c r="AA3" s="1"/>
    </row>
    <row r="4" spans="1:27" ht="7.1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8" t="s">
        <v>15</v>
      </c>
      <c r="C5" s="579"/>
      <c r="D5" s="579"/>
      <c r="E5" s="580"/>
      <c r="F5" s="535">
        <v>2019</v>
      </c>
      <c r="G5" s="41"/>
      <c r="H5" s="41"/>
      <c r="I5" s="68" t="s">
        <v>16</v>
      </c>
      <c r="J5" s="15"/>
      <c r="K5" s="575">
        <v>734</v>
      </c>
      <c r="L5" s="575"/>
      <c r="M5" s="575"/>
      <c r="N5" s="575"/>
      <c r="O5" s="575"/>
      <c r="P5" s="575"/>
      <c r="R5" s="559"/>
      <c r="S5" s="560"/>
      <c r="T5" s="13"/>
      <c r="U5" s="13"/>
      <c r="V5" s="13"/>
      <c r="W5" s="13"/>
      <c r="X5" s="14"/>
      <c r="Y5" s="13"/>
      <c r="Z5" s="1"/>
      <c r="AA5" s="1"/>
    </row>
    <row r="6" spans="1:27" ht="6.75" customHeight="1" x14ac:dyDescent="0.25">
      <c r="A6" s="10"/>
      <c r="B6" s="10"/>
      <c r="C6" s="12"/>
      <c r="D6" s="12"/>
      <c r="E6" s="12"/>
      <c r="F6" s="12"/>
      <c r="G6" s="12"/>
      <c r="H6" s="12"/>
      <c r="I6" s="68"/>
      <c r="J6" s="15"/>
      <c r="K6" s="42"/>
      <c r="L6" s="12"/>
      <c r="M6" s="12"/>
      <c r="N6" s="12"/>
      <c r="O6" s="12"/>
      <c r="R6" s="1"/>
      <c r="S6" s="373"/>
      <c r="T6" s="13"/>
      <c r="U6" s="13"/>
      <c r="V6" s="13"/>
      <c r="W6" s="13"/>
      <c r="X6" s="14"/>
      <c r="Y6" s="13"/>
      <c r="Z6" s="1"/>
      <c r="AA6" s="1"/>
    </row>
    <row r="7" spans="1:27" ht="28.5" customHeight="1" x14ac:dyDescent="0.25">
      <c r="A7" s="10"/>
      <c r="B7" s="578"/>
      <c r="C7" s="580"/>
      <c r="D7" s="580"/>
      <c r="E7" s="580"/>
      <c r="F7" s="12"/>
      <c r="G7" s="12"/>
      <c r="H7" s="12"/>
      <c r="I7" s="374" t="s">
        <v>6587</v>
      </c>
      <c r="J7" s="69"/>
      <c r="K7" s="576" t="s">
        <v>6592</v>
      </c>
      <c r="L7" s="576"/>
      <c r="M7" s="576"/>
      <c r="N7" s="576"/>
      <c r="O7" s="576"/>
      <c r="P7" s="576"/>
      <c r="R7" s="561"/>
      <c r="S7" s="562"/>
      <c r="T7" s="13"/>
      <c r="U7" s="13"/>
      <c r="V7" s="13"/>
      <c r="W7" s="13"/>
      <c r="X7" s="14"/>
      <c r="Y7" s="13"/>
      <c r="Z7" s="1"/>
      <c r="AA7" s="1"/>
    </row>
    <row r="8" spans="1:27" ht="12" customHeight="1" thickBot="1" x14ac:dyDescent="0.3">
      <c r="A8" s="10"/>
      <c r="B8" s="335"/>
      <c r="C8" s="336"/>
      <c r="D8" s="336"/>
      <c r="E8" s="83"/>
      <c r="F8" s="12"/>
      <c r="G8" s="12"/>
      <c r="H8" s="12"/>
      <c r="I8" s="335"/>
      <c r="J8" s="334"/>
      <c r="K8" s="335"/>
      <c r="L8" s="335"/>
      <c r="M8" s="335"/>
      <c r="N8" s="335"/>
      <c r="O8" s="335"/>
      <c r="P8" s="335"/>
      <c r="R8" s="561"/>
      <c r="S8" s="562"/>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69"/>
      <c r="S9" s="569"/>
      <c r="T9" s="569"/>
      <c r="U9" s="569"/>
      <c r="V9" s="569"/>
      <c r="W9" s="569"/>
      <c r="X9" s="455"/>
      <c r="Y9" s="456"/>
      <c r="Z9" s="456"/>
      <c r="AA9" s="596"/>
    </row>
    <row r="10" spans="1:27" ht="10.9" customHeight="1" x14ac:dyDescent="0.25">
      <c r="A10" s="16"/>
      <c r="B10" s="457"/>
      <c r="C10" s="581" t="s">
        <v>6588</v>
      </c>
      <c r="D10" s="582"/>
      <c r="E10" s="582"/>
      <c r="F10" s="582"/>
      <c r="G10" s="582"/>
      <c r="H10" s="582"/>
      <c r="I10" s="582"/>
      <c r="J10" s="582"/>
      <c r="K10" s="583"/>
      <c r="L10" s="179"/>
      <c r="M10" s="179"/>
      <c r="N10" s="179"/>
      <c r="O10" s="179"/>
      <c r="P10" s="567" t="s">
        <v>1</v>
      </c>
      <c r="Q10" s="403"/>
      <c r="R10" s="13"/>
      <c r="S10" s="13"/>
      <c r="T10" s="13"/>
      <c r="U10" s="13"/>
      <c r="V10" s="565"/>
      <c r="W10" s="180"/>
      <c r="X10" s="1"/>
      <c r="Y10" s="1"/>
      <c r="Z10" s="1"/>
      <c r="AA10" s="597"/>
    </row>
    <row r="11" spans="1:27" ht="16.5" thickBot="1" x14ac:dyDescent="0.3">
      <c r="A11" s="16"/>
      <c r="B11" s="457"/>
      <c r="C11" s="584"/>
      <c r="D11" s="585"/>
      <c r="E11" s="585"/>
      <c r="F11" s="585"/>
      <c r="G11" s="585"/>
      <c r="H11" s="585"/>
      <c r="I11" s="585"/>
      <c r="J11" s="585"/>
      <c r="K11" s="586"/>
      <c r="L11" s="74"/>
      <c r="M11" s="74"/>
      <c r="N11" s="74"/>
      <c r="O11" s="181"/>
      <c r="P11" s="568"/>
      <c r="Q11" s="404"/>
      <c r="R11" s="13"/>
      <c r="S11" s="13"/>
      <c r="T11" s="13"/>
      <c r="U11" s="13"/>
      <c r="V11" s="566"/>
      <c r="W11" s="180"/>
      <c r="X11" s="1"/>
      <c r="Y11" s="1"/>
      <c r="Z11" s="1"/>
      <c r="AA11" s="597"/>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98"/>
    </row>
    <row r="13" spans="1:27" ht="30" customHeight="1" x14ac:dyDescent="0.25">
      <c r="A13" s="17"/>
      <c r="B13" s="458"/>
      <c r="C13" s="406">
        <v>1</v>
      </c>
      <c r="D13" s="556" t="s">
        <v>135</v>
      </c>
      <c r="E13" s="556"/>
      <c r="F13" s="556"/>
      <c r="G13" s="557"/>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15" customHeight="1" x14ac:dyDescent="0.25">
      <c r="A14" s="3"/>
      <c r="B14" s="463"/>
      <c r="C14" s="387"/>
      <c r="D14" s="570"/>
      <c r="E14" s="571"/>
      <c r="F14" s="571"/>
      <c r="G14" s="572"/>
      <c r="H14" s="5"/>
      <c r="I14" s="377"/>
      <c r="J14" s="378"/>
      <c r="K14" s="18"/>
      <c r="L14" s="73" t="b">
        <v>0</v>
      </c>
      <c r="M14" s="6"/>
      <c r="N14" s="6">
        <f>IF(L14,P14,0)</f>
        <v>0</v>
      </c>
      <c r="O14" s="179"/>
      <c r="P14" s="379">
        <v>0</v>
      </c>
      <c r="Q14" s="408"/>
      <c r="R14" s="319" t="b">
        <v>1</v>
      </c>
      <c r="S14" s="320">
        <v>112926</v>
      </c>
      <c r="T14" s="321"/>
      <c r="U14" s="322"/>
      <c r="V14" s="14"/>
      <c r="W14" s="180"/>
      <c r="X14" s="1"/>
      <c r="Y14" s="1"/>
      <c r="Z14" s="1"/>
      <c r="AA14" s="464"/>
    </row>
    <row r="15" spans="1:27" ht="13.15" customHeight="1" x14ac:dyDescent="0.25">
      <c r="A15" s="3"/>
      <c r="B15" s="463"/>
      <c r="C15" s="387"/>
      <c r="D15" s="570"/>
      <c r="E15" s="571"/>
      <c r="F15" s="571"/>
      <c r="G15" s="572"/>
      <c r="H15" s="5"/>
      <c r="I15" s="377"/>
      <c r="J15" s="378"/>
      <c r="K15" s="18"/>
      <c r="L15" s="73" t="b">
        <v>0</v>
      </c>
      <c r="M15" s="6"/>
      <c r="N15" s="6">
        <f>IF(L15,P15,0)</f>
        <v>0</v>
      </c>
      <c r="O15" s="179"/>
      <c r="P15" s="379">
        <v>0</v>
      </c>
      <c r="Q15" s="408"/>
      <c r="R15" s="323" t="b">
        <v>0</v>
      </c>
      <c r="S15" s="324">
        <v>0</v>
      </c>
      <c r="T15" s="325" t="s">
        <v>23</v>
      </c>
      <c r="U15" s="326" t="s">
        <v>23</v>
      </c>
      <c r="V15" s="19"/>
      <c r="W15" s="180"/>
      <c r="X15" s="1"/>
      <c r="Y15" s="1"/>
      <c r="Z15" s="1"/>
      <c r="AA15" s="464"/>
    </row>
    <row r="16" spans="1:27" ht="13.15" customHeight="1" x14ac:dyDescent="0.25">
      <c r="A16" s="3"/>
      <c r="B16" s="463"/>
      <c r="C16" s="387"/>
      <c r="D16" s="570"/>
      <c r="E16" s="571"/>
      <c r="F16" s="571"/>
      <c r="G16" s="572"/>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4" t="s">
        <v>24</v>
      </c>
      <c r="D18" s="545"/>
      <c r="E18" s="545"/>
      <c r="F18" s="545"/>
      <c r="G18" s="545"/>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39"/>
      <c r="E20" s="540"/>
      <c r="F20" s="540"/>
      <c r="G20" s="541"/>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39"/>
      <c r="E21" s="540"/>
      <c r="F21" s="540"/>
      <c r="G21" s="541"/>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39"/>
      <c r="E22" s="540"/>
      <c r="F22" s="540"/>
      <c r="G22" s="541"/>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6" customHeight="1" x14ac:dyDescent="0.25">
      <c r="A23" s="3"/>
      <c r="B23" s="463"/>
      <c r="C23" s="387"/>
      <c r="D23" s="539"/>
      <c r="E23" s="540"/>
      <c r="F23" s="540"/>
      <c r="G23" s="541"/>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39"/>
      <c r="E24" s="540"/>
      <c r="F24" s="540"/>
      <c r="G24" s="541"/>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39"/>
      <c r="E25" s="540"/>
      <c r="F25" s="540"/>
      <c r="G25" s="541"/>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4" t="s">
        <v>24</v>
      </c>
      <c r="D27" s="577"/>
      <c r="E27" s="577"/>
      <c r="F27" s="577"/>
      <c r="G27" s="577"/>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54" t="s">
        <v>130</v>
      </c>
      <c r="E28" s="554"/>
      <c r="F28" s="554"/>
      <c r="G28" s="554"/>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39"/>
      <c r="E29" s="540"/>
      <c r="F29" s="540"/>
      <c r="G29" s="541"/>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39"/>
      <c r="E30" s="540"/>
      <c r="F30" s="540"/>
      <c r="G30" s="541"/>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606"/>
      <c r="E31" s="606"/>
      <c r="F31" s="606"/>
      <c r="G31" s="606"/>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87"/>
      <c r="E32" s="588"/>
      <c r="F32" s="588"/>
      <c r="G32" s="588"/>
      <c r="H32" s="588"/>
      <c r="I32" s="588"/>
      <c r="J32" s="588"/>
      <c r="K32" s="589"/>
      <c r="L32" s="73"/>
      <c r="M32" s="73"/>
      <c r="N32" s="6"/>
      <c r="O32" s="191"/>
      <c r="P32" s="372"/>
      <c r="Q32" s="412"/>
      <c r="R32" s="82"/>
      <c r="S32" s="14"/>
      <c r="T32" s="19"/>
      <c r="U32" s="19"/>
      <c r="V32" s="19"/>
      <c r="W32" s="189"/>
      <c r="X32" s="1"/>
      <c r="Y32" s="1"/>
      <c r="Z32" s="1"/>
      <c r="AA32" s="501"/>
    </row>
    <row r="33" spans="1:27" ht="12.75" customHeight="1" x14ac:dyDescent="0.25">
      <c r="A33" s="23"/>
      <c r="B33" s="467"/>
      <c r="C33" s="602" t="s">
        <v>24</v>
      </c>
      <c r="D33" s="603"/>
      <c r="E33" s="603"/>
      <c r="F33" s="603"/>
      <c r="G33" s="603"/>
      <c r="H33" s="604"/>
      <c r="I33" s="604"/>
      <c r="J33" s="604"/>
      <c r="K33" s="605"/>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73" t="s">
        <v>131</v>
      </c>
      <c r="E34" s="573"/>
      <c r="F34" s="573"/>
      <c r="G34" s="573"/>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39"/>
      <c r="E35" s="540"/>
      <c r="F35" s="540"/>
      <c r="G35" s="541"/>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39"/>
      <c r="E36" s="540"/>
      <c r="F36" s="540"/>
      <c r="G36" s="541"/>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39"/>
      <c r="E37" s="540"/>
      <c r="F37" s="540"/>
      <c r="G37" s="541"/>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39"/>
      <c r="E38" s="540"/>
      <c r="F38" s="540"/>
      <c r="G38" s="541"/>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4" t="s">
        <v>24</v>
      </c>
      <c r="D40" s="545"/>
      <c r="E40" s="545"/>
      <c r="F40" s="545"/>
      <c r="G40" s="545"/>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600" t="s">
        <v>25</v>
      </c>
      <c r="E41" s="600"/>
      <c r="F41" s="600"/>
      <c r="G41" s="600"/>
      <c r="H41" s="600"/>
      <c r="I41" s="600"/>
      <c r="J41" s="600"/>
      <c r="K41" s="601"/>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36" t="s">
        <v>4666</v>
      </c>
      <c r="E42" s="537"/>
      <c r="F42" s="537"/>
      <c r="G42" s="537"/>
      <c r="H42" s="537"/>
      <c r="I42" s="537"/>
      <c r="J42" s="537"/>
      <c r="K42" s="538"/>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36" t="s">
        <v>4667</v>
      </c>
      <c r="E43" s="537"/>
      <c r="F43" s="537"/>
      <c r="G43" s="537"/>
      <c r="H43" s="537"/>
      <c r="I43" s="537"/>
      <c r="J43" s="537"/>
      <c r="K43" s="538"/>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546" t="s">
        <v>136</v>
      </c>
      <c r="E44" s="547"/>
      <c r="F44" s="547"/>
      <c r="G44" s="547"/>
      <c r="H44" s="547"/>
      <c r="I44" s="547"/>
      <c r="J44" s="547"/>
      <c r="K44" s="548"/>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546" t="s">
        <v>134</v>
      </c>
      <c r="E45" s="547"/>
      <c r="F45" s="547"/>
      <c r="G45" s="547"/>
      <c r="H45" s="547"/>
      <c r="I45" s="547"/>
      <c r="J45" s="547"/>
      <c r="K45" s="548"/>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546" t="s">
        <v>137</v>
      </c>
      <c r="E46" s="547"/>
      <c r="F46" s="547"/>
      <c r="G46" s="547"/>
      <c r="H46" s="547"/>
      <c r="I46" s="547"/>
      <c r="J46" s="547"/>
      <c r="K46" s="548"/>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549" t="s">
        <v>4100</v>
      </c>
      <c r="E47" s="550"/>
      <c r="F47" s="550"/>
      <c r="G47" s="550"/>
      <c r="H47" s="550"/>
      <c r="I47" s="550"/>
      <c r="J47" s="550"/>
      <c r="K47" s="551"/>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52" t="s">
        <v>24</v>
      </c>
      <c r="D49" s="553"/>
      <c r="E49" s="553"/>
      <c r="F49" s="553"/>
      <c r="G49" s="553"/>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39"/>
      <c r="E51" s="540"/>
      <c r="F51" s="540"/>
      <c r="G51" s="541"/>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39"/>
      <c r="E52" s="540"/>
      <c r="F52" s="540"/>
      <c r="G52" s="541"/>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39"/>
      <c r="E53" s="540"/>
      <c r="F53" s="540"/>
      <c r="G53" s="541"/>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39"/>
      <c r="E54" s="540"/>
      <c r="F54" s="540"/>
      <c r="G54" s="541"/>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39"/>
      <c r="E55" s="540"/>
      <c r="F55" s="540"/>
      <c r="G55" s="541"/>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39"/>
      <c r="E56" s="540"/>
      <c r="F56" s="540"/>
      <c r="G56" s="541"/>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4" t="s">
        <v>24</v>
      </c>
      <c r="D58" s="545"/>
      <c r="E58" s="545"/>
      <c r="F58" s="545"/>
      <c r="G58" s="545"/>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70"/>
      <c r="E60" s="571"/>
      <c r="F60" s="571"/>
      <c r="G60" s="571"/>
      <c r="H60" s="590"/>
      <c r="I60" s="590"/>
      <c r="J60" s="572"/>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70"/>
      <c r="E61" s="571"/>
      <c r="F61" s="571"/>
      <c r="G61" s="571"/>
      <c r="H61" s="590"/>
      <c r="I61" s="590"/>
      <c r="J61" s="572"/>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70"/>
      <c r="E62" s="571"/>
      <c r="F62" s="571"/>
      <c r="G62" s="571"/>
      <c r="H62" s="590"/>
      <c r="I62" s="590"/>
      <c r="J62" s="572"/>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70"/>
      <c r="E63" s="571"/>
      <c r="F63" s="571"/>
      <c r="G63" s="571"/>
      <c r="H63" s="590"/>
      <c r="I63" s="590"/>
      <c r="J63" s="572"/>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95"/>
      <c r="E64" s="595"/>
      <c r="F64" s="595"/>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4" t="s">
        <v>24</v>
      </c>
      <c r="D65" s="545"/>
      <c r="E65" s="545"/>
      <c r="F65" s="545"/>
      <c r="G65" s="545"/>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2"/>
      <c r="E67" s="543"/>
      <c r="F67" s="543"/>
      <c r="G67" s="543"/>
      <c r="H67" s="543"/>
      <c r="I67" s="543"/>
      <c r="J67" s="543"/>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2"/>
      <c r="E68" s="543"/>
      <c r="F68" s="543"/>
      <c r="G68" s="543"/>
      <c r="H68" s="543"/>
      <c r="I68" s="543"/>
      <c r="J68" s="543"/>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2"/>
      <c r="E69" s="543"/>
      <c r="F69" s="543"/>
      <c r="G69" s="543"/>
      <c r="H69" s="543"/>
      <c r="I69" s="543"/>
      <c r="J69" s="543"/>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2"/>
      <c r="E70" s="543"/>
      <c r="F70" s="543"/>
      <c r="G70" s="543"/>
      <c r="H70" s="543"/>
      <c r="I70" s="543"/>
      <c r="J70" s="543"/>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4" t="s">
        <v>24</v>
      </c>
      <c r="D72" s="545"/>
      <c r="E72" s="545"/>
      <c r="F72" s="545"/>
      <c r="G72" s="545"/>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2"/>
      <c r="E74" s="543"/>
      <c r="F74" s="543"/>
      <c r="G74" s="543"/>
      <c r="H74" s="543"/>
      <c r="I74" s="543"/>
      <c r="J74" s="543"/>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2"/>
      <c r="E75" s="543"/>
      <c r="F75" s="543"/>
      <c r="G75" s="543"/>
      <c r="H75" s="543"/>
      <c r="I75" s="543"/>
      <c r="J75" s="543"/>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2"/>
      <c r="E76" s="543"/>
      <c r="F76" s="543"/>
      <c r="G76" s="543"/>
      <c r="H76" s="543"/>
      <c r="I76" s="543"/>
      <c r="J76" s="543"/>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2"/>
      <c r="E77" s="543"/>
      <c r="F77" s="543"/>
      <c r="G77" s="543"/>
      <c r="H77" s="543"/>
      <c r="I77" s="543"/>
      <c r="J77" s="543"/>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4" t="s">
        <v>24</v>
      </c>
      <c r="D79" s="545"/>
      <c r="E79" s="545"/>
      <c r="F79" s="545"/>
      <c r="G79" s="545"/>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93"/>
      <c r="J81" s="594"/>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91" t="s">
        <v>6589</v>
      </c>
      <c r="E85" s="591"/>
      <c r="F85" s="591"/>
      <c r="G85" s="591"/>
      <c r="H85" s="591"/>
      <c r="I85" s="591"/>
      <c r="J85" s="591"/>
      <c r="K85" s="592"/>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2"/>
      <c r="E86" s="542"/>
      <c r="F86" s="542"/>
      <c r="G86" s="542"/>
      <c r="H86" s="543"/>
      <c r="I86" s="543"/>
      <c r="J86" s="543"/>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2"/>
      <c r="E87" s="542"/>
      <c r="F87" s="542"/>
      <c r="G87" s="542"/>
      <c r="H87" s="543"/>
      <c r="I87" s="543"/>
      <c r="J87" s="543"/>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52" t="s">
        <v>24</v>
      </c>
      <c r="D89" s="553"/>
      <c r="E89" s="553"/>
      <c r="F89" s="553"/>
      <c r="G89" s="553"/>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599" t="s">
        <v>35</v>
      </c>
      <c r="D91" s="573"/>
      <c r="E91" s="573"/>
      <c r="F91" s="573"/>
      <c r="G91" s="573"/>
      <c r="H91" s="573"/>
      <c r="I91" s="573"/>
      <c r="J91" s="573"/>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algorithmName="SHA-512" hashValue="XQ5w80BrBIr7OZ0h1Ld8mmh/eqjEFk3p2QKzS5EnJfgsSs75lkY49J0vxPq5CjKRC0+TVTLzzg+5BMd1t8jZBA==" saltValue="3j5QJhPSFNGUZOoLL9GFFQ==" spinCount="100000" sheet="1" objects="1" scenarios="1" selectLockedCells="1"/>
  <mergeCells count="79">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35:G35"/>
    <mergeCell ref="D32:K32"/>
    <mergeCell ref="D86:J86"/>
    <mergeCell ref="D63:J63"/>
    <mergeCell ref="C65:G65"/>
    <mergeCell ref="D85:K85"/>
    <mergeCell ref="I81:J81"/>
    <mergeCell ref="D54:G54"/>
    <mergeCell ref="D69:J69"/>
    <mergeCell ref="D62:J62"/>
    <mergeCell ref="D64:F64"/>
    <mergeCell ref="D60:J60"/>
    <mergeCell ref="D61:J61"/>
    <mergeCell ref="D68:J68"/>
    <mergeCell ref="D42:K42"/>
    <mergeCell ref="C72:G72"/>
    <mergeCell ref="D30:G30"/>
    <mergeCell ref="D34:G34"/>
    <mergeCell ref="F3:G3"/>
    <mergeCell ref="K3:P3"/>
    <mergeCell ref="K5:P5"/>
    <mergeCell ref="K7:P7"/>
    <mergeCell ref="C27:G27"/>
    <mergeCell ref="B3:E3"/>
    <mergeCell ref="B7:E7"/>
    <mergeCell ref="B5:E5"/>
    <mergeCell ref="C10:K11"/>
    <mergeCell ref="D14:G14"/>
    <mergeCell ref="D15:G15"/>
    <mergeCell ref="D29:G29"/>
    <mergeCell ref="D21:G21"/>
    <mergeCell ref="D22:G22"/>
    <mergeCell ref="S1:X1"/>
    <mergeCell ref="D20:G20"/>
    <mergeCell ref="D13:G13"/>
    <mergeCell ref="C2:S2"/>
    <mergeCell ref="R5:S5"/>
    <mergeCell ref="R7:S7"/>
    <mergeCell ref="R8:S8"/>
    <mergeCell ref="R3:S3"/>
    <mergeCell ref="V10:V11"/>
    <mergeCell ref="P10:P11"/>
    <mergeCell ref="R9:W9"/>
    <mergeCell ref="D16:G16"/>
    <mergeCell ref="D28:G28"/>
    <mergeCell ref="C18:G18"/>
    <mergeCell ref="D25:G25"/>
    <mergeCell ref="D24:G24"/>
    <mergeCell ref="D23:G23"/>
    <mergeCell ref="D43:K43"/>
    <mergeCell ref="D56:G56"/>
    <mergeCell ref="D51:G51"/>
    <mergeCell ref="D70:J70"/>
    <mergeCell ref="C58:G58"/>
    <mergeCell ref="D67:J67"/>
    <mergeCell ref="D44:K44"/>
    <mergeCell ref="D45:K45"/>
    <mergeCell ref="D46:K46"/>
    <mergeCell ref="D47:K47"/>
    <mergeCell ref="D55:G55"/>
    <mergeCell ref="D52:G52"/>
    <mergeCell ref="D53:G53"/>
    <mergeCell ref="C49:G49"/>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dataValidation type="whole" allowBlank="1" showInputMessage="1" showErrorMessage="1" error="Please enter a numeric value." sqref="P35:Q39 P29:Q31">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formula1>0</formula1>
      <formula2>10000000</formula2>
    </dataValidation>
    <dataValidation type="list" allowBlank="1" showInputMessage="1" showErrorMessage="1" sqref="D51:G56">
      <formula1>lstLn6</formula1>
    </dataValidation>
    <dataValidation type="list" allowBlank="1" showInputMessage="1" showErrorMessage="1" sqref="D60:J63">
      <formula1>lstLn7</formula1>
    </dataValidation>
    <dataValidation type="list" allowBlank="1" showInputMessage="1" showErrorMessage="1" sqref="J51:J56 J35:J38">
      <formula1>",per hour, per day, flat"</formula1>
    </dataValidation>
    <dataValidation type="list" allowBlank="1" showInputMessage="1" showErrorMessage="1" sqref="D74:J77">
      <formula1>Line9OtherCosts</formula1>
    </dataValidation>
    <dataValidation type="list" allowBlank="1" showInputMessage="1" showErrorMessage="1" sqref="D67:J70">
      <formula1>Line8Travel</formula1>
    </dataValidation>
    <dataValidation type="list" allowBlank="1" showInputMessage="1" showErrorMessage="1" sqref="D86:J87">
      <formula1>Line_11</formula1>
    </dataValidation>
    <dataValidation type="list" allowBlank="1" showInputMessage="1" showErrorMessage="1" sqref="D14:G16">
      <formula1>lstLn1</formula1>
    </dataValidation>
    <dataValidation type="list" allowBlank="1" showInputMessage="1" showErrorMessage="1" sqref="D20:G25">
      <formula1>lstLn2</formula1>
    </dataValidation>
    <dataValidation type="list" allowBlank="1" showInputMessage="1" showErrorMessage="1" sqref="D29:G31">
      <formula1>lstLn3</formula1>
    </dataValidation>
    <dataValidation allowBlank="1" showErrorMessage="1" error="Please enter a numeric value." prompt="IMPORTANT - if you are contributing to MTRS you must click the MTRS box - 9% will be calculated automatically_x000a_" sqref="P26"/>
    <dataValidation type="list" allowBlank="1" showInputMessage="1" showErrorMessage="1" sqref="D35:G38">
      <formula1>lstLn4</formula1>
    </dataValidation>
    <dataValidation type="list" allowBlank="1" showInputMessage="1" showErrorMessage="1" sqref="R7:S8">
      <formula1>"Yes"</formula1>
    </dataValidation>
  </dataValidations>
  <hyperlinks>
    <hyperlink ref="S1:X1" location="'Table of Contents'!A1" tooltip="Back to Table of Contents" display="Back to Table of Contents"/>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95250</xdr:colOff>
                    <xdr:row>12</xdr:row>
                    <xdr:rowOff>285750</xdr:rowOff>
                  </from>
                  <to>
                    <xdr:col>10</xdr:col>
                    <xdr:colOff>352425</xdr:colOff>
                    <xdr:row>14</xdr:row>
                    <xdr:rowOff>19050</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95250</xdr:colOff>
                    <xdr:row>27</xdr:row>
                    <xdr:rowOff>295275</xdr:rowOff>
                  </from>
                  <to>
                    <xdr:col>10</xdr:col>
                    <xdr:colOff>342900</xdr:colOff>
                    <xdr:row>29</xdr:row>
                    <xdr:rowOff>28575</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95250</xdr:colOff>
                    <xdr:row>29</xdr:row>
                    <xdr:rowOff>38100</xdr:rowOff>
                  </from>
                  <to>
                    <xdr:col>10</xdr:col>
                    <xdr:colOff>342900</xdr:colOff>
                    <xdr:row>29</xdr:row>
                    <xdr:rowOff>104775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95250</xdr:colOff>
                    <xdr:row>30</xdr:row>
                    <xdr:rowOff>47625</xdr:rowOff>
                  </from>
                  <to>
                    <xdr:col>10</xdr:col>
                    <xdr:colOff>342900</xdr:colOff>
                    <xdr:row>30</xdr:row>
                    <xdr:rowOff>114300</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95250</xdr:colOff>
                    <xdr:row>34</xdr:row>
                    <xdr:rowOff>47625</xdr:rowOff>
                  </from>
                  <to>
                    <xdr:col>10</xdr:col>
                    <xdr:colOff>352425</xdr:colOff>
                    <xdr:row>34</xdr:row>
                    <xdr:rowOff>114300</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95250</xdr:colOff>
                    <xdr:row>34</xdr:row>
                    <xdr:rowOff>133350</xdr:rowOff>
                  </from>
                  <to>
                    <xdr:col>10</xdr:col>
                    <xdr:colOff>342900</xdr:colOff>
                    <xdr:row>36</xdr:row>
                    <xdr:rowOff>47625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95250</xdr:colOff>
                    <xdr:row>13</xdr:row>
                    <xdr:rowOff>133350</xdr:rowOff>
                  </from>
                  <to>
                    <xdr:col>10</xdr:col>
                    <xdr:colOff>361950</xdr:colOff>
                    <xdr:row>15</xdr:row>
                    <xdr:rowOff>47625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95250</xdr:colOff>
                    <xdr:row>14</xdr:row>
                    <xdr:rowOff>133350</xdr:rowOff>
                  </from>
                  <to>
                    <xdr:col>10</xdr:col>
                    <xdr:colOff>352425</xdr:colOff>
                    <xdr:row>16</xdr:row>
                    <xdr:rowOff>47625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95250</xdr:colOff>
                    <xdr:row>18</xdr:row>
                    <xdr:rowOff>285750</xdr:rowOff>
                  </from>
                  <to>
                    <xdr:col>10</xdr:col>
                    <xdr:colOff>361950</xdr:colOff>
                    <xdr:row>20</xdr:row>
                    <xdr:rowOff>57150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95250</xdr:colOff>
                    <xdr:row>19</xdr:row>
                    <xdr:rowOff>133350</xdr:rowOff>
                  </from>
                  <to>
                    <xdr:col>10</xdr:col>
                    <xdr:colOff>361950</xdr:colOff>
                    <xdr:row>21</xdr:row>
                    <xdr:rowOff>47625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95250</xdr:colOff>
                    <xdr:row>21</xdr:row>
                    <xdr:rowOff>38100</xdr:rowOff>
                  </from>
                  <to>
                    <xdr:col>10</xdr:col>
                    <xdr:colOff>352425</xdr:colOff>
                    <xdr:row>21</xdr:row>
                    <xdr:rowOff>104775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95250</xdr:colOff>
                    <xdr:row>22</xdr:row>
                    <xdr:rowOff>38100</xdr:rowOff>
                  </from>
                  <to>
                    <xdr:col>10</xdr:col>
                    <xdr:colOff>352425</xdr:colOff>
                    <xdr:row>22</xdr:row>
                    <xdr:rowOff>104775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95250</xdr:colOff>
                    <xdr:row>23</xdr:row>
                    <xdr:rowOff>38100</xdr:rowOff>
                  </from>
                  <to>
                    <xdr:col>10</xdr:col>
                    <xdr:colOff>352425</xdr:colOff>
                    <xdr:row>23</xdr:row>
                    <xdr:rowOff>104775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95250</xdr:colOff>
                    <xdr:row>24</xdr:row>
                    <xdr:rowOff>57150</xdr:rowOff>
                  </from>
                  <to>
                    <xdr:col>10</xdr:col>
                    <xdr:colOff>352425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95250</xdr:colOff>
                    <xdr:row>36</xdr:row>
                    <xdr:rowOff>47625</xdr:rowOff>
                  </from>
                  <to>
                    <xdr:col>10</xdr:col>
                    <xdr:colOff>352425</xdr:colOff>
                    <xdr:row>36</xdr:row>
                    <xdr:rowOff>114300</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95250</xdr:colOff>
                    <xdr:row>37</xdr:row>
                    <xdr:rowOff>47625</xdr:rowOff>
                  </from>
                  <to>
                    <xdr:col>10</xdr:col>
                    <xdr:colOff>352425</xdr:colOff>
                    <xdr:row>37</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7109375" style="211" customWidth="1"/>
    <col min="5" max="6" width="16.42578125" style="211" customWidth="1"/>
    <col min="7" max="7" width="14.28515625" style="211" customWidth="1"/>
    <col min="8" max="8" width="15.42578125" style="211" customWidth="1"/>
    <col min="9" max="16384" width="9.140625" style="211"/>
  </cols>
  <sheetData>
    <row r="1" spans="1:10" x14ac:dyDescent="0.2">
      <c r="A1" s="209"/>
      <c r="B1" s="210"/>
      <c r="C1" s="210"/>
      <c r="D1" s="210"/>
      <c r="E1" s="210"/>
      <c r="G1" s="653"/>
      <c r="H1" s="653"/>
    </row>
    <row r="2" spans="1:10" ht="15.75" x14ac:dyDescent="0.25">
      <c r="A2" s="209"/>
      <c r="B2" s="638" t="s">
        <v>121</v>
      </c>
      <c r="C2" s="639"/>
      <c r="D2" s="639"/>
      <c r="E2" s="639"/>
      <c r="F2" s="639"/>
      <c r="G2" s="639"/>
      <c r="H2" s="640"/>
    </row>
    <row r="3" spans="1:10" x14ac:dyDescent="0.2">
      <c r="A3" s="209"/>
      <c r="B3" s="641" t="s">
        <v>43</v>
      </c>
      <c r="C3" s="642"/>
      <c r="D3" s="642"/>
      <c r="E3" s="642"/>
      <c r="F3" s="642"/>
      <c r="G3" s="642"/>
      <c r="H3" s="643"/>
    </row>
    <row r="4" spans="1:10" x14ac:dyDescent="0.2">
      <c r="A4" s="209"/>
      <c r="B4" s="212"/>
      <c r="C4" s="213"/>
      <c r="D4" s="213"/>
      <c r="E4" s="213"/>
      <c r="F4" s="213"/>
      <c r="G4" s="213"/>
      <c r="H4" s="214"/>
    </row>
    <row r="5" spans="1:10" x14ac:dyDescent="0.2">
      <c r="A5" s="209"/>
      <c r="B5" s="644" t="s">
        <v>4668</v>
      </c>
      <c r="C5" s="645"/>
      <c r="D5" s="645"/>
      <c r="E5" s="645"/>
      <c r="F5" s="645"/>
      <c r="G5" s="645"/>
      <c r="H5" s="646"/>
    </row>
    <row r="6" spans="1:10" x14ac:dyDescent="0.2">
      <c r="A6" s="209"/>
      <c r="B6" s="209"/>
      <c r="C6" s="209"/>
      <c r="D6" s="209"/>
      <c r="E6" s="209"/>
      <c r="F6" s="209"/>
      <c r="G6" s="209"/>
      <c r="H6" s="209"/>
    </row>
    <row r="7" spans="1:10" x14ac:dyDescent="0.2">
      <c r="A7" s="209"/>
      <c r="B7" s="633" t="s">
        <v>4663</v>
      </c>
      <c r="C7" s="634"/>
      <c r="D7" s="634"/>
      <c r="E7" s="634"/>
      <c r="F7" s="634"/>
      <c r="G7" s="634"/>
      <c r="H7" s="635"/>
    </row>
    <row r="8" spans="1:10" ht="5.25" customHeight="1" x14ac:dyDescent="0.2">
      <c r="A8" s="209"/>
      <c r="B8" s="61"/>
      <c r="C8" s="166"/>
      <c r="D8" s="166"/>
      <c r="E8" s="166"/>
      <c r="F8" s="166"/>
      <c r="G8" s="166"/>
      <c r="H8" s="167"/>
    </row>
    <row r="9" spans="1:10" ht="54.75" customHeight="1" x14ac:dyDescent="0.2">
      <c r="A9" s="209"/>
      <c r="B9" s="55" t="s">
        <v>68</v>
      </c>
      <c r="C9" s="647" t="s">
        <v>4157</v>
      </c>
      <c r="D9" s="647"/>
      <c r="E9" s="647"/>
      <c r="F9" s="647"/>
      <c r="G9" s="647"/>
      <c r="H9" s="648"/>
    </row>
    <row r="10" spans="1:10" ht="22.15" customHeight="1" x14ac:dyDescent="0.2">
      <c r="A10" s="209"/>
      <c r="B10" s="55" t="s">
        <v>116</v>
      </c>
      <c r="C10" s="647" t="s">
        <v>6096</v>
      </c>
      <c r="D10" s="647"/>
      <c r="E10" s="647"/>
      <c r="F10" s="647"/>
      <c r="G10" s="647"/>
      <c r="H10" s="648"/>
    </row>
    <row r="11" spans="1:10" ht="23.25" customHeight="1" x14ac:dyDescent="0.2">
      <c r="A11" s="209"/>
      <c r="B11" s="55" t="s">
        <v>70</v>
      </c>
      <c r="C11" s="631" t="s">
        <v>6095</v>
      </c>
      <c r="D11" s="631"/>
      <c r="E11" s="631"/>
      <c r="F11" s="631"/>
      <c r="G11" s="631"/>
      <c r="H11" s="632"/>
    </row>
    <row r="12" spans="1:10" ht="61.5" customHeight="1" x14ac:dyDescent="0.2">
      <c r="A12" s="209"/>
      <c r="B12" s="56" t="s">
        <v>71</v>
      </c>
      <c r="C12" s="649" t="s">
        <v>73</v>
      </c>
      <c r="D12" s="649"/>
      <c r="E12" s="649"/>
      <c r="F12" s="649"/>
      <c r="G12" s="649"/>
      <c r="H12" s="650"/>
    </row>
    <row r="13" spans="1:10" s="210" customFormat="1" x14ac:dyDescent="0.2">
      <c r="A13" s="215"/>
      <c r="B13" s="56"/>
      <c r="C13" s="651"/>
      <c r="D13" s="651"/>
      <c r="E13" s="651"/>
      <c r="F13" s="651"/>
      <c r="G13" s="651"/>
      <c r="H13" s="652"/>
    </row>
    <row r="14" spans="1:10" x14ac:dyDescent="0.2">
      <c r="A14" s="209"/>
      <c r="B14" s="665" t="s">
        <v>72</v>
      </c>
      <c r="C14" s="636" t="s">
        <v>75</v>
      </c>
      <c r="D14" s="637"/>
      <c r="E14" s="667" t="str">
        <f>valDistrName</f>
        <v>Org Name</v>
      </c>
      <c r="F14" s="668"/>
      <c r="G14" s="216" t="s">
        <v>76</v>
      </c>
      <c r="H14" s="217">
        <v>305</v>
      </c>
      <c r="J14" s="78"/>
    </row>
    <row r="15" spans="1:10" x14ac:dyDescent="0.2">
      <c r="A15" s="209"/>
      <c r="B15" s="666"/>
      <c r="C15" s="701" t="s">
        <v>4664</v>
      </c>
      <c r="D15" s="702"/>
      <c r="E15" s="218" t="str">
        <f>valorg4code</f>
        <v xml:space="preserve">Org </v>
      </c>
      <c r="F15" s="219"/>
      <c r="G15" s="219" t="s">
        <v>4095</v>
      </c>
      <c r="H15" s="220" t="s">
        <v>6098</v>
      </c>
    </row>
    <row r="16" spans="1:10" x14ac:dyDescent="0.2">
      <c r="A16" s="209"/>
      <c r="B16" s="665" t="s">
        <v>74</v>
      </c>
      <c r="C16" s="636" t="s">
        <v>78</v>
      </c>
      <c r="D16" s="637"/>
      <c r="E16" s="667" t="str">
        <f>valAddr1</f>
        <v>Address 1</v>
      </c>
      <c r="F16" s="668"/>
      <c r="G16" s="668"/>
      <c r="H16" s="669"/>
    </row>
    <row r="17" spans="1:8" x14ac:dyDescent="0.2">
      <c r="A17" s="209"/>
      <c r="B17" s="666"/>
      <c r="C17" s="701"/>
      <c r="D17" s="702"/>
      <c r="E17" s="703" t="str">
        <f>valCtyStZip</f>
        <v>Town, State  Zip</v>
      </c>
      <c r="F17" s="704"/>
      <c r="G17" s="221"/>
      <c r="H17" s="222" t="s">
        <v>124</v>
      </c>
    </row>
    <row r="18" spans="1:8" ht="20.100000000000001" customHeight="1" x14ac:dyDescent="0.2">
      <c r="A18" s="209"/>
      <c r="B18" s="57" t="s">
        <v>77</v>
      </c>
      <c r="C18" s="705" t="s">
        <v>80</v>
      </c>
      <c r="D18" s="706"/>
      <c r="E18" s="712"/>
      <c r="F18" s="713"/>
      <c r="G18" s="713"/>
      <c r="H18" s="714"/>
    </row>
    <row r="19" spans="1:8" ht="16.899999999999999" customHeight="1" x14ac:dyDescent="0.2">
      <c r="A19" s="209"/>
      <c r="B19" s="665" t="s">
        <v>79</v>
      </c>
      <c r="C19" s="715" t="s">
        <v>5918</v>
      </c>
      <c r="D19" s="716"/>
      <c r="E19" s="719" t="s">
        <v>125</v>
      </c>
      <c r="F19" s="720"/>
      <c r="G19" s="720"/>
      <c r="H19" s="721"/>
    </row>
    <row r="20" spans="1:8" ht="7.15" customHeight="1" x14ac:dyDescent="0.2">
      <c r="A20" s="209"/>
      <c r="B20" s="666"/>
      <c r="C20" s="717"/>
      <c r="D20" s="718"/>
      <c r="E20" s="722"/>
      <c r="F20" s="723"/>
      <c r="G20" s="723"/>
      <c r="H20" s="724"/>
    </row>
    <row r="21" spans="1:8" ht="20.100000000000001" customHeight="1" x14ac:dyDescent="0.2">
      <c r="A21" s="209"/>
      <c r="B21" s="693" t="s">
        <v>81</v>
      </c>
      <c r="C21" s="707" t="s">
        <v>82</v>
      </c>
      <c r="D21" s="708"/>
      <c r="E21" s="223" t="s">
        <v>83</v>
      </c>
      <c r="F21" s="672"/>
      <c r="G21" s="673"/>
      <c r="H21" s="674"/>
    </row>
    <row r="22" spans="1:8" ht="20.100000000000001" customHeight="1" x14ac:dyDescent="0.2">
      <c r="A22" s="209"/>
      <c r="B22" s="694"/>
      <c r="C22" s="670" t="s">
        <v>84</v>
      </c>
      <c r="D22" s="671"/>
      <c r="E22" s="223" t="s">
        <v>85</v>
      </c>
      <c r="F22" s="672"/>
      <c r="G22" s="673"/>
      <c r="H22" s="674"/>
    </row>
    <row r="23" spans="1:8" ht="20.100000000000001" customHeight="1" x14ac:dyDescent="0.2">
      <c r="A23" s="209"/>
      <c r="B23" s="694"/>
      <c r="C23" s="70"/>
      <c r="D23" s="71"/>
      <c r="E23" s="224" t="s">
        <v>129</v>
      </c>
      <c r="F23" s="672"/>
      <c r="G23" s="673"/>
      <c r="H23" s="674"/>
    </row>
    <row r="24" spans="1:8" ht="20.100000000000001" customHeight="1" x14ac:dyDescent="0.2">
      <c r="A24" s="209"/>
      <c r="B24" s="695"/>
      <c r="C24" s="725"/>
      <c r="D24" s="726"/>
      <c r="E24" s="225" t="s">
        <v>86</v>
      </c>
      <c r="F24" s="698"/>
      <c r="G24" s="699"/>
      <c r="H24" s="700"/>
    </row>
    <row r="25" spans="1:8" x14ac:dyDescent="0.2">
      <c r="A25" s="209"/>
      <c r="B25" s="58"/>
      <c r="C25" s="59"/>
      <c r="D25" s="59"/>
      <c r="E25" s="60"/>
      <c r="F25" s="215"/>
      <c r="G25" s="215"/>
      <c r="H25" s="215"/>
    </row>
    <row r="26" spans="1:8" x14ac:dyDescent="0.2">
      <c r="A26" s="209"/>
      <c r="B26" s="688" t="s">
        <v>4665</v>
      </c>
      <c r="C26" s="689"/>
      <c r="D26" s="689"/>
      <c r="E26" s="689"/>
      <c r="F26" s="689"/>
      <c r="G26" s="226"/>
      <c r="H26" s="227"/>
    </row>
    <row r="27" spans="1:8" ht="54" customHeight="1" x14ac:dyDescent="0.2">
      <c r="B27" s="690" t="s">
        <v>6099</v>
      </c>
      <c r="C27" s="691"/>
      <c r="D27" s="691"/>
      <c r="E27" s="691"/>
      <c r="F27" s="691"/>
      <c r="G27" s="691"/>
      <c r="H27" s="692"/>
    </row>
    <row r="28" spans="1:8" ht="237.6" customHeight="1" x14ac:dyDescent="0.2">
      <c r="B28" s="675"/>
      <c r="C28" s="676"/>
      <c r="D28" s="676"/>
      <c r="E28" s="676"/>
      <c r="F28" s="676"/>
      <c r="G28" s="676"/>
      <c r="H28" s="677"/>
    </row>
    <row r="29" spans="1:8" s="228" customFormat="1" ht="11.25" customHeight="1" x14ac:dyDescent="0.2">
      <c r="B29" s="229"/>
      <c r="C29" s="177"/>
      <c r="D29" s="177"/>
      <c r="E29" s="177"/>
      <c r="F29" s="177"/>
      <c r="G29" s="177"/>
      <c r="H29" s="230"/>
    </row>
    <row r="30" spans="1:8" x14ac:dyDescent="0.2">
      <c r="B30" s="683" t="s">
        <v>4669</v>
      </c>
      <c r="C30" s="684"/>
      <c r="D30" s="684"/>
      <c r="E30" s="684"/>
      <c r="F30" s="684"/>
      <c r="G30" s="684"/>
      <c r="H30" s="685"/>
    </row>
    <row r="31" spans="1:8" ht="7.5" customHeight="1" x14ac:dyDescent="0.2">
      <c r="B31" s="231"/>
      <c r="C31" s="232"/>
      <c r="D31" s="232"/>
      <c r="E31" s="232"/>
      <c r="F31" s="232"/>
      <c r="G31" s="232"/>
      <c r="H31" s="233"/>
    </row>
    <row r="32" spans="1:8" x14ac:dyDescent="0.2">
      <c r="B32" s="61" t="s">
        <v>68</v>
      </c>
      <c r="C32" s="663" t="s">
        <v>126</v>
      </c>
      <c r="D32" s="663"/>
      <c r="E32" s="663"/>
      <c r="F32" s="663"/>
      <c r="G32" s="663"/>
      <c r="H32" s="664"/>
    </row>
    <row r="33" spans="1:13" ht="12.75" customHeight="1" x14ac:dyDescent="0.2">
      <c r="B33" s="65" t="s">
        <v>69</v>
      </c>
      <c r="C33" s="663" t="s">
        <v>4670</v>
      </c>
      <c r="D33" s="663"/>
      <c r="E33" s="663"/>
      <c r="F33" s="663"/>
      <c r="G33" s="663"/>
      <c r="H33" s="664"/>
    </row>
    <row r="34" spans="1:13" x14ac:dyDescent="0.2">
      <c r="B34" s="61" t="s">
        <v>87</v>
      </c>
      <c r="C34" s="663" t="s">
        <v>127</v>
      </c>
      <c r="D34" s="663"/>
      <c r="E34" s="663"/>
      <c r="F34" s="663"/>
      <c r="G34" s="663"/>
      <c r="H34" s="664"/>
    </row>
    <row r="35" spans="1:13" x14ac:dyDescent="0.2">
      <c r="B35" s="61" t="s">
        <v>71</v>
      </c>
      <c r="C35" s="663" t="s">
        <v>128</v>
      </c>
      <c r="D35" s="663"/>
      <c r="E35" s="663"/>
      <c r="F35" s="663"/>
      <c r="G35" s="663"/>
      <c r="H35" s="664"/>
    </row>
    <row r="36" spans="1:13" x14ac:dyDescent="0.2">
      <c r="B36" s="686"/>
      <c r="C36" s="687"/>
      <c r="D36" s="234"/>
      <c r="E36" s="654"/>
      <c r="F36" s="654"/>
      <c r="G36" s="235"/>
      <c r="H36" s="236"/>
      <c r="L36" s="237"/>
    </row>
    <row r="37" spans="1:13" ht="6.75" customHeight="1" x14ac:dyDescent="0.2">
      <c r="A37" s="215"/>
      <c r="B37" s="655"/>
      <c r="C37" s="655"/>
      <c r="D37" s="238"/>
      <c r="E37" s="659"/>
      <c r="F37" s="659"/>
      <c r="G37" s="209"/>
      <c r="H37" s="209"/>
      <c r="L37" s="67"/>
    </row>
    <row r="38" spans="1:13" x14ac:dyDescent="0.2">
      <c r="B38" s="660"/>
      <c r="C38" s="661"/>
      <c r="D38" s="662"/>
      <c r="E38" s="49" t="s">
        <v>17</v>
      </c>
      <c r="F38" s="49" t="s">
        <v>18</v>
      </c>
      <c r="G38" s="49" t="s">
        <v>88</v>
      </c>
      <c r="H38" s="62" t="s">
        <v>89</v>
      </c>
    </row>
    <row r="39" spans="1:13" x14ac:dyDescent="0.2">
      <c r="B39" s="239"/>
      <c r="C39" s="240"/>
      <c r="D39" s="241"/>
      <c r="E39" s="709" t="s">
        <v>4671</v>
      </c>
      <c r="F39" s="168" t="s">
        <v>91</v>
      </c>
      <c r="G39" s="168"/>
      <c r="H39" s="169"/>
    </row>
    <row r="40" spans="1:13" ht="12.75" customHeight="1" x14ac:dyDescent="0.2">
      <c r="B40" s="239"/>
      <c r="C40" s="170" t="s">
        <v>92</v>
      </c>
      <c r="D40" s="241"/>
      <c r="E40" s="710"/>
      <c r="F40" s="171" t="s">
        <v>93</v>
      </c>
      <c r="G40" s="171" t="s">
        <v>94</v>
      </c>
      <c r="H40" s="171" t="s">
        <v>95</v>
      </c>
    </row>
    <row r="41" spans="1:13" ht="12.75" customHeight="1" x14ac:dyDescent="0.2">
      <c r="B41" s="239"/>
      <c r="C41" s="240"/>
      <c r="D41" s="241"/>
      <c r="E41" s="710"/>
      <c r="F41" s="172" t="s">
        <v>90</v>
      </c>
      <c r="G41" s="172" t="s">
        <v>96</v>
      </c>
      <c r="H41" s="172" t="s">
        <v>90</v>
      </c>
    </row>
    <row r="42" spans="1:13" ht="12.75" customHeight="1" x14ac:dyDescent="0.2">
      <c r="B42" s="242"/>
      <c r="C42" s="243"/>
      <c r="D42" s="244"/>
      <c r="E42" s="711"/>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81" t="s">
        <v>99</v>
      </c>
      <c r="D44" s="682"/>
      <c r="E44" s="248"/>
      <c r="F44" s="248"/>
      <c r="G44" s="249">
        <f>IF(F44 ="",H44-E44,H44-F44)</f>
        <v>0</v>
      </c>
      <c r="H44" s="249">
        <f>valTILn1</f>
        <v>0</v>
      </c>
      <c r="I44" s="696"/>
      <c r="J44" s="697"/>
      <c r="K44" s="697"/>
      <c r="L44" s="697"/>
      <c r="M44" s="697"/>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56" t="s">
        <v>4096</v>
      </c>
      <c r="C58" s="657"/>
      <c r="D58" s="657"/>
      <c r="E58" s="657"/>
      <c r="F58" s="657"/>
      <c r="G58" s="657"/>
      <c r="H58" s="658"/>
      <c r="K58" s="79"/>
    </row>
    <row r="59" spans="1:11" ht="20.100000000000001" customHeight="1" x14ac:dyDescent="0.2">
      <c r="B59" s="95"/>
      <c r="C59" s="626" t="s">
        <v>111</v>
      </c>
      <c r="D59" s="626"/>
      <c r="E59" s="622"/>
      <c r="F59" s="678" t="s">
        <v>112</v>
      </c>
      <c r="G59" s="679"/>
      <c r="H59" s="680"/>
      <c r="K59" s="79"/>
    </row>
    <row r="60" spans="1:11" ht="20.100000000000001" customHeight="1" x14ac:dyDescent="0.2">
      <c r="B60" s="95"/>
      <c r="C60" s="626" t="s">
        <v>5919</v>
      </c>
      <c r="D60" s="626"/>
      <c r="E60" s="622"/>
      <c r="F60" s="616"/>
      <c r="G60" s="617"/>
      <c r="H60" s="618"/>
      <c r="K60" s="6"/>
    </row>
    <row r="61" spans="1:11" ht="20.100000000000001" customHeight="1" x14ac:dyDescent="0.2">
      <c r="B61" s="95"/>
      <c r="C61" s="626" t="s">
        <v>113</v>
      </c>
      <c r="D61" s="626"/>
      <c r="E61" s="622"/>
      <c r="F61" s="616"/>
      <c r="G61" s="617"/>
      <c r="H61" s="618"/>
      <c r="K61" s="6"/>
    </row>
    <row r="62" spans="1:11" ht="20.100000000000001" customHeight="1" x14ac:dyDescent="0.2">
      <c r="B62" s="258"/>
      <c r="C62" s="626" t="s">
        <v>120</v>
      </c>
      <c r="D62" s="626"/>
      <c r="E62" s="622"/>
      <c r="F62" s="616"/>
      <c r="G62" s="617"/>
      <c r="H62" s="618"/>
      <c r="K62" s="6"/>
    </row>
    <row r="63" spans="1:11" ht="20.100000000000001" customHeight="1" x14ac:dyDescent="0.2">
      <c r="A63" s="209"/>
      <c r="B63" s="209"/>
      <c r="C63" s="209"/>
      <c r="D63" s="209"/>
      <c r="E63" s="209"/>
      <c r="F63" s="209"/>
      <c r="G63" s="209"/>
      <c r="H63" s="209"/>
    </row>
    <row r="64" spans="1:11" ht="20.100000000000001" customHeight="1" x14ac:dyDescent="0.2">
      <c r="A64" s="209"/>
      <c r="B64" s="619" t="s">
        <v>4097</v>
      </c>
      <c r="C64" s="553"/>
      <c r="D64" s="553"/>
      <c r="E64" s="553"/>
      <c r="F64" s="553"/>
      <c r="G64" s="553"/>
      <c r="H64" s="620"/>
    </row>
    <row r="65" spans="1:8" ht="20.100000000000001" customHeight="1" x14ac:dyDescent="0.2">
      <c r="A65" s="209"/>
      <c r="B65" s="63" t="s">
        <v>114</v>
      </c>
      <c r="C65" s="64" t="s">
        <v>91</v>
      </c>
      <c r="D65" s="259"/>
      <c r="E65" s="621" t="s">
        <v>115</v>
      </c>
      <c r="F65" s="622"/>
      <c r="G65" s="627"/>
      <c r="H65" s="628"/>
    </row>
    <row r="66" spans="1:8" ht="20.100000000000001" customHeight="1" x14ac:dyDescent="0.2">
      <c r="B66" s="63" t="s">
        <v>116</v>
      </c>
      <c r="C66" s="64" t="s">
        <v>117</v>
      </c>
      <c r="D66" s="260"/>
      <c r="E66" s="621" t="s">
        <v>118</v>
      </c>
      <c r="F66" s="622"/>
      <c r="G66" s="629"/>
      <c r="H66" s="630"/>
    </row>
    <row r="67" spans="1:8" ht="6.75" customHeight="1" x14ac:dyDescent="0.25">
      <c r="B67" s="623"/>
      <c r="C67" s="624"/>
      <c r="D67" s="624"/>
      <c r="E67" s="624"/>
      <c r="F67" s="624"/>
      <c r="G67" s="624"/>
      <c r="H67" s="625"/>
    </row>
    <row r="68" spans="1:8" ht="20.100000000000001" customHeight="1" x14ac:dyDescent="0.2">
      <c r="B68" s="66"/>
      <c r="C68" s="608" t="s">
        <v>119</v>
      </c>
      <c r="D68" s="608"/>
      <c r="E68" s="609"/>
      <c r="F68" s="610" t="s">
        <v>112</v>
      </c>
      <c r="G68" s="611"/>
      <c r="H68" s="612"/>
    </row>
    <row r="69" spans="1:8" ht="20.100000000000001" customHeight="1" x14ac:dyDescent="0.2">
      <c r="B69" s="66"/>
      <c r="C69" s="608" t="s">
        <v>5919</v>
      </c>
      <c r="D69" s="608"/>
      <c r="E69" s="609"/>
      <c r="F69" s="613"/>
      <c r="G69" s="614"/>
      <c r="H69" s="615"/>
    </row>
    <row r="70" spans="1:8" ht="20.100000000000001" customHeight="1" x14ac:dyDescent="0.2">
      <c r="B70" s="66"/>
      <c r="C70" s="608" t="s">
        <v>113</v>
      </c>
      <c r="D70" s="608"/>
      <c r="E70" s="609"/>
      <c r="F70" s="613"/>
      <c r="G70" s="614"/>
      <c r="H70" s="615"/>
    </row>
    <row r="71" spans="1:8" ht="20.100000000000001" customHeight="1" x14ac:dyDescent="0.2">
      <c r="B71" s="66"/>
      <c r="C71" s="608" t="s">
        <v>120</v>
      </c>
      <c r="D71" s="608"/>
      <c r="E71" s="609"/>
      <c r="F71" s="613"/>
      <c r="G71" s="614"/>
      <c r="H71" s="615"/>
    </row>
    <row r="72" spans="1:8" x14ac:dyDescent="0.2">
      <c r="A72" s="209"/>
      <c r="B72" s="209"/>
      <c r="C72" s="209"/>
      <c r="D72" s="209"/>
      <c r="E72" s="209"/>
      <c r="F72" s="607"/>
      <c r="G72" s="607"/>
      <c r="H72" s="607"/>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56" customWidth="1"/>
    <col min="3" max="3" width="12.85546875" style="155" customWidth="1"/>
    <col min="4" max="5" width="10.28515625" style="131" customWidth="1"/>
    <col min="6" max="9" width="10.28515625" style="155" customWidth="1"/>
    <col min="10" max="10" width="4.7109375" style="155"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27" t="s">
        <v>6100</v>
      </c>
      <c r="C2" s="728"/>
      <c r="D2" s="728"/>
      <c r="E2" s="728"/>
      <c r="F2" s="728"/>
      <c r="G2" s="728"/>
      <c r="H2" s="728"/>
      <c r="I2" s="728"/>
      <c r="J2" s="316"/>
    </row>
    <row r="4" spans="1:11" x14ac:dyDescent="0.25">
      <c r="B4" s="124" t="s">
        <v>66</v>
      </c>
      <c r="C4" s="732" t="str">
        <f>valDistrName</f>
        <v>Org Name</v>
      </c>
      <c r="D4" s="732"/>
      <c r="E4" s="732"/>
      <c r="F4" s="732"/>
      <c r="G4" s="125"/>
      <c r="H4" s="125"/>
      <c r="I4" s="125"/>
      <c r="J4" s="125"/>
    </row>
    <row r="5" spans="1:11" x14ac:dyDescent="0.25">
      <c r="B5" s="126"/>
      <c r="C5" s="127"/>
      <c r="D5" s="128"/>
      <c r="E5" s="128"/>
      <c r="F5" s="127"/>
      <c r="G5" s="129"/>
      <c r="H5" s="129"/>
      <c r="I5" s="129"/>
      <c r="J5" s="129"/>
    </row>
    <row r="6" spans="1:11" x14ac:dyDescent="0.25">
      <c r="B6" s="124" t="s">
        <v>67</v>
      </c>
      <c r="C6" s="732" t="s">
        <v>5917</v>
      </c>
      <c r="D6" s="732"/>
      <c r="E6" s="732"/>
      <c r="F6" s="732"/>
      <c r="G6" s="125"/>
      <c r="H6" s="125"/>
      <c r="I6" s="125"/>
      <c r="J6" s="125"/>
    </row>
    <row r="7" spans="1:11" ht="13.5" customHeight="1" x14ac:dyDescent="0.25">
      <c r="B7" s="126"/>
      <c r="C7" s="130"/>
      <c r="F7" s="130"/>
      <c r="G7" s="132"/>
      <c r="H7" s="132"/>
      <c r="I7" s="132"/>
      <c r="J7" s="132"/>
    </row>
    <row r="8" spans="1:11" s="133" customFormat="1" ht="12.75" x14ac:dyDescent="0.2">
      <c r="B8" s="733"/>
      <c r="C8" s="731" t="s">
        <v>55</v>
      </c>
      <c r="D8" s="731"/>
      <c r="E8" s="731"/>
      <c r="F8" s="731"/>
      <c r="G8" s="731"/>
      <c r="H8" s="731"/>
      <c r="I8" s="731"/>
      <c r="J8" s="306"/>
      <c r="K8" s="311"/>
    </row>
    <row r="9" spans="1:11" s="133" customFormat="1" ht="12.75" x14ac:dyDescent="0.2">
      <c r="B9" s="734"/>
      <c r="C9" s="731" t="s">
        <v>1</v>
      </c>
      <c r="D9" s="731" t="s">
        <v>5875</v>
      </c>
      <c r="E9" s="731"/>
      <c r="F9" s="731" t="s">
        <v>5876</v>
      </c>
      <c r="G9" s="731"/>
      <c r="H9" s="731" t="s">
        <v>5877</v>
      </c>
      <c r="I9" s="731"/>
      <c r="J9" s="306"/>
      <c r="K9" s="311"/>
    </row>
    <row r="10" spans="1:11" s="133" customFormat="1" ht="18" customHeight="1" x14ac:dyDescent="0.2">
      <c r="B10" s="735"/>
      <c r="C10" s="731"/>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SUM('FY18 Budget'!H35:H38)</f>
        <v>0</v>
      </c>
      <c r="E14" s="289">
        <f>SUM('FY18 Budget'!P35:P38)</f>
        <v>0</v>
      </c>
      <c r="F14" s="138">
        <f>SUM('FY18 Budget'!M35:M38)</f>
        <v>0</v>
      </c>
      <c r="G14" s="289">
        <f>SUM('FY18 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6" t="s">
        <v>4156</v>
      </c>
      <c r="C28" s="737"/>
      <c r="D28" s="737"/>
      <c r="E28" s="737"/>
      <c r="F28" s="737"/>
      <c r="G28" s="737"/>
      <c r="H28" s="737"/>
      <c r="I28" s="737"/>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29" t="s">
        <v>57</v>
      </c>
      <c r="C34" s="147" t="e">
        <f t="shared" si="1"/>
        <v>#REF!</v>
      </c>
      <c r="D34" s="147"/>
      <c r="E34" s="147"/>
      <c r="F34" s="147"/>
      <c r="G34" s="147"/>
      <c r="H34" s="147"/>
      <c r="I34" s="147"/>
      <c r="J34" s="310"/>
      <c r="K34" s="1"/>
    </row>
    <row r="35" spans="2:11" ht="18" customHeight="1" x14ac:dyDescent="0.25">
      <c r="B35" s="730"/>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710937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75"/>
  <sheetViews>
    <sheetView workbookViewId="0">
      <selection activeCell="H22" sqref="H22"/>
    </sheetView>
  </sheetViews>
  <sheetFormatPr defaultColWidth="9.140625" defaultRowHeight="15" x14ac:dyDescent="0.25"/>
  <cols>
    <col min="1" max="1" width="53.28515625" style="99" customWidth="1"/>
    <col min="2" max="2" width="12" style="99" customWidth="1"/>
    <col min="3" max="3" width="48.85546875" style="99" customWidth="1"/>
    <col min="4" max="4" width="9.140625" style="99"/>
    <col min="5" max="5" width="29.285156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DESE-231-43805</_dlc_DocId>
    <_dlc_DocIdUrl xmlns="733efe1c-5bbe-4968-87dc-d400e65c879f">
      <Url>https://sharepoint.doemass.org/ese/webteam/cps/_layouts/DocIdRedir.aspx?ID=DESE-231-43805</Url>
      <Description>DESE-231-43805</Description>
    </_dlc_DocIdUrl>
    <_vti_RoutingExistingProperties xmlns="0a4e05da-b9bc-4326-ad73-01ef31b95567"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2CA9CDC4-F4B1-4B0E-A758-FB02F117F466}">
  <ds:schemaRefs>
    <ds:schemaRef ds:uri="http://schemas.openxmlformats.org/package/2006/metadata/core-properties"/>
    <ds:schemaRef ds:uri="http://schemas.microsoft.com/office/2006/metadata/properties"/>
    <ds:schemaRef ds:uri="733efe1c-5bbe-4968-87dc-d400e65c879f"/>
    <ds:schemaRef ds:uri="http://purl.org/dc/elements/1.1/"/>
    <ds:schemaRef ds:uri="http://purl.org/dc/dcmitype/"/>
    <ds:schemaRef ds:uri="http://schemas.microsoft.com/office/2006/documentManagement/types"/>
    <ds:schemaRef ds:uri="http://schemas.microsoft.com/office/infopath/2007/PartnerControls"/>
    <ds:schemaRef ds:uri="http://www.w3.org/XML/1998/namespace"/>
    <ds:schemaRef ds:uri="0a4e05da-b9bc-4326-ad73-01ef31b95567"/>
    <ds:schemaRef ds:uri="http://purl.org/dc/terms/"/>
  </ds:schemaRefs>
</ds:datastoreItem>
</file>

<file path=customXml/itemProps2.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3.xml><?xml version="1.0" encoding="utf-8"?>
<ds:datastoreItem xmlns:ds="http://schemas.openxmlformats.org/officeDocument/2006/customXml" ds:itemID="{608680B3-45A4-4BE1-B1E9-9BB439B147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CE25161-6F24-40FC-92E7-686884A51E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FY18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'FY18 Budget'!Print_Area</vt:lpstr>
      <vt:lpstr>'Summary Sheet'!Print_Area</vt:lpstr>
      <vt:lpstr>'Title I Amendment'!Print_Area</vt:lpstr>
      <vt:lpstr>'FY18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FY19 FC734 Early Literacy Part II</dc:title>
  <dc:creator>DESE</dc:creator>
  <cp:lastModifiedBy>dzou</cp:lastModifiedBy>
  <cp:lastPrinted>2018-01-05T21:12:21Z</cp:lastPrinted>
  <dcterms:created xsi:type="dcterms:W3CDTF">2017-03-16T18:10:20Z</dcterms:created>
  <dcterms:modified xsi:type="dcterms:W3CDTF">2018-08-03T18:38:09Z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Aug 3 2018</vt:lpwstr>
  </property>
</Properties>
</file>