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W:\grants\2020\187a\"/>
    </mc:Choice>
  </mc:AlternateContent>
  <xr:revisionPtr revIDLastSave="0" documentId="13_ncr:1_{2977940B-9C2E-468D-B3A0-8E6DF4020496}" xr6:coauthVersionLast="36" xr6:coauthVersionMax="36" xr10:uidLastSave="{00000000-0000-0000-0000-000000000000}"/>
  <bookViews>
    <workbookView xWindow="330" yWindow="105" windowWidth="12510" windowHeight="8085"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Budget'!$B$3:$AB$96</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Budget'!$P$20</definedName>
    <definedName name="valTILn10">'FY20 Budget'!$P$84</definedName>
    <definedName name="valTILn11">'FY20 Budget'!$P$92</definedName>
    <definedName name="valTILn2">'FY20 Budget'!$P$29</definedName>
    <definedName name="valTILn3">'FY20 Budget'!$P$35</definedName>
    <definedName name="valTILn4">'FY20 Budget'!$P$42</definedName>
    <definedName name="valTILn5a">'FY20 Budget'!$P$44</definedName>
    <definedName name="valTILn5b">'FY20 Budget'!$P$45</definedName>
    <definedName name="valTILn6">'FY20 Budget'!$P$61</definedName>
    <definedName name="valTILn7">'FY20 Budget'!$P$68</definedName>
    <definedName name="valTILn8">'FY20 Budget'!$P$75</definedName>
    <definedName name="valTILn9">'FY20 Budget'!$P$82</definedName>
    <definedName name="valTIoptionA">#REF!</definedName>
    <definedName name="valTitleI">dataLookupValues!$B$22</definedName>
    <definedName name="valTITot">'FY20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5" i="9"/>
  <c r="E56" i="17"/>
  <c r="P42" i="9"/>
  <c r="H47" i="17" s="1"/>
  <c r="G47" i="17" s="1"/>
  <c r="P35"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5" i="9"/>
  <c r="H49" i="17" s="1"/>
  <c r="G49" i="17" s="1"/>
  <c r="N40" i="9"/>
  <c r="M40" i="9"/>
  <c r="N39" i="9"/>
  <c r="M39" i="9"/>
  <c r="N38" i="9"/>
  <c r="M38" i="9"/>
  <c r="N37" i="9"/>
  <c r="M37" i="9"/>
  <c r="N33" i="9"/>
  <c r="N32" i="9"/>
  <c r="N31" i="9"/>
  <c r="P29" i="9"/>
  <c r="C12" i="13" s="1"/>
  <c r="M29" i="9"/>
  <c r="N27" i="9"/>
  <c r="N26" i="9"/>
  <c r="N25" i="9"/>
  <c r="N24" i="9"/>
  <c r="N23" i="9"/>
  <c r="N22" i="9"/>
  <c r="P20" i="9"/>
  <c r="H44" i="17" s="1"/>
  <c r="G44" i="17" s="1"/>
  <c r="M20" i="9"/>
  <c r="N18" i="9"/>
  <c r="N17" i="9"/>
  <c r="N16"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5" i="9"/>
  <c r="C17" i="13"/>
  <c r="C14" i="13"/>
  <c r="N20" i="9"/>
  <c r="C11" i="13"/>
  <c r="H45" i="17"/>
  <c r="G45" i="17" s="1"/>
  <c r="N42" i="9"/>
  <c r="G14" i="13"/>
  <c r="H53" i="17"/>
  <c r="G53" i="17" s="1"/>
  <c r="N29" i="9"/>
  <c r="M42" i="9"/>
  <c r="Q3" i="23"/>
  <c r="F14" i="13"/>
  <c r="H14" i="13" s="1"/>
  <c r="H24" i="13" s="1"/>
  <c r="C36" i="13"/>
  <c r="C37" i="13"/>
  <c r="C4" i="13"/>
  <c r="N3" i="23"/>
  <c r="P3" i="23"/>
  <c r="R3" i="23"/>
  <c r="P44"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<sst xmlns="http://schemas.openxmlformats.org/spreadsheetml/2006/main" count="24224" uniqueCount="6597">
  <si>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</si>
  <si>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</si>
  <si>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</si>
  <si>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</si>
  <si>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</si>
  <si>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</si>
  <si>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</si>
  <si>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</si>
  <si>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</si>
  <si>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</si>
  <si>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</si>
  <si>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</si>
  <si>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</si>
  <si>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</si>
  <si>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</si>
  <si>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</si>
  <si>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</si>
  <si>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</si>
  <si>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</si>
  <si>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</si>
  <si>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</si>
  <si>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</si>
  <si>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</si>
  <si>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</si>
  <si>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</si>
  <si>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</si>
  <si>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</si>
  <si>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</si>
  <si>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</si>
  <si>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</si>
  <si>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</si>
  <si>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</si>
  <si>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</si>
  <si>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</si>
  <si>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</si>
  <si>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</si>
  <si>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</si>
  <si>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</si>
  <si>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</si>
  <si>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</si>
  <si>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</si>
  <si>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</si>
  <si>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</si>
  <si>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</si>
  <si>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</si>
  <si>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</si>
  <si>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</si>
  <si>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</si>
  <si>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</si>
  <si>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</si>
  <si>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</si>
  <si>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</si>
  <si>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</si>
  <si>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</si>
  <si>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</si>
  <si>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</si>
  <si>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</si>
  <si>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</si>
  <si>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</si>
  <si>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</si>
  <si>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</si>
  <si>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</si>
  <si>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</si>
  <si>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</si>
  <si>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</si>
  <si>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</si>
  <si>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</si>
  <si>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</si>
  <si>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</si>
  <si>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</si>
  <si>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</si>
  <si>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</si>
  <si>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</si>
  <si>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</si>
  <si>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</si>
  <si>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</si>
  <si>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</si>
  <si>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</si>
  <si>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</si>
  <si>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</si>
  <si>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</si>
  <si>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</si>
  <si>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</si>
  <si>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</si>
  <si>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</si>
  <si>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</si>
  <si>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</si>
  <si>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</si>
  <si>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</si>
  <si>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</si>
  <si>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</si>
  <si>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</si>
  <si>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</si>
  <si>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</si>
  <si>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</si>
  <si>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</si>
  <si>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</si>
  <si>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</si>
  <si>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</si>
  <si>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</si>
  <si>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</si>
  <si>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</si>
  <si>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</si>
  <si>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</si>
  <si>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</si>
  <si>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</si>
  <si>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</si>
  <si>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</si>
  <si>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</si>
  <si>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</si>
  <si>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</si>
  <si>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</si>
  <si>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</si>
  <si>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</si>
  <si>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</si>
  <si>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</si>
  <si>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</si>
  <si>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</si>
  <si>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</si>
  <si>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</si>
  <si>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</si>
  <si>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</si>
  <si>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</si>
  <si>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</si>
  <si>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</si>
  <si>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</si>
  <si>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</si>
  <si>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</si>
  <si>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</si>
  <si>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</si>
  <si>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</si>
  <si>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</si>
  <si>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</si>
  <si>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</si>
  <si>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</si>
  <si>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</si>
  <si>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</si>
  <si>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</si>
  <si>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</si>
  <si>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</si>
  <si>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</si>
  <si>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</si>
  <si>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</si>
  <si>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</si>
  <si>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</si>
  <si>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</si>
  <si>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</si>
  <si>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</si>
  <si>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</si>
  <si>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</si>
  <si>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</si>
  <si>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</si>
  <si>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</si>
  <si>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</si>
  <si>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</si>
  <si>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</si>
  <si>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</si>
  <si>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</si>
  <si>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</si>
  <si>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</si>
  <si>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</si>
  <si>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</si>
  <si>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</si>
  <si>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</si>
  <si>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</si>
  <si>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</si>
  <si>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</si>
  <si>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</si>
  <si>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</si>
  <si>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</si>
  <si>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</si>
  <si>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</si>
  <si>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</si>
  <si>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</si>
  <si>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</si>
  <si>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</si>
  <si>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</si>
  <si>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</si>
  <si>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</si>
  <si>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</si>
  <si>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</si>
  <si>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</si>
  <si>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</si>
  <si>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</si>
  <si>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</si>
  <si>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</si>
  <si>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</si>
  <si>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</si>
  <si>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</si>
  <si>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</si>
  <si>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</si>
  <si>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</si>
  <si>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</si>
  <si>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</si>
  <si>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</si>
  <si>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</si>
  <si>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</si>
  <si>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</si>
  <si>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</si>
  <si>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</si>
  <si>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</si>
  <si>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</si>
  <si>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</si>
  <si>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</si>
  <si>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</si>
  <si>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</si>
  <si>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</si>
  <si>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</si>
  <si>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</si>
  <si>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</si>
  <si>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</si>
  <si>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</si>
  <si>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</si>
  <si>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</si>
  <si>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</si>
  <si>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</si>
  <si>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</si>
  <si>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</si>
  <si>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</si>
  <si>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</si>
  <si>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</si>
  <si>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</si>
  <si>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</si>
  <si>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</si>
  <si>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</si>
  <si>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</si>
  <si>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</si>
  <si>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</si>
  <si>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</si>
  <si>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</si>
  <si>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</si>
  <si>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</si>
  <si>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</si>
  <si>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</si>
  <si>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</si>
  <si>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</si>
  <si>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</si>
  <si>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</si>
  <si>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</si>
  <si>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</si>
  <si>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</si>
  <si>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</si>
  <si>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</si>
  <si>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</si>
  <si>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</si>
  <si>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</si>
  <si>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</si>
  <si>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</si>
  <si>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</si>
  <si>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</si>
  <si>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</si>
  <si>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</si>
  <si>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</si>
  <si>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</si>
  <si>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</si>
  <si>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</si>
  <si>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</si>
  <si>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</si>
  <si>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</si>
  <si>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</si>
  <si>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</si>
  <si>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</si>
  <si>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</si>
  <si>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</si>
  <si>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</si>
  <si>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</si>
  <si>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</si>
  <si>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</si>
  <si>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</si>
  <si>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</si>
  <si>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</si>
  <si>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</si>
  <si>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</si>
  <si>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</si>
  <si>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</si>
  <si>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</si>
  <si>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</si>
  <si>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</si>
  <si>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</si>
  <si>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</si>
  <si>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</si>
  <si>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</si>
  <si>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</si>
  <si>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</si>
  <si>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</si>
  <si>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</si>
  <si>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</si>
  <si>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</si>
  <si>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</si>
  <si>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</si>
  <si>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</si>
  <si>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</si>
  <si>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</si>
  <si>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</si>
  <si>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</si>
  <si>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</si>
  <si>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</si>
  <si>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</si>
  <si>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</si>
  <si>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</si>
  <si>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</si>
  <si>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</si>
  <si>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</si>
  <si>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</si>
  <si>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</si>
  <si>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</si>
  <si>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</si>
  <si>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</si>
  <si>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</si>
  <si>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</si>
  <si>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</si>
  <si>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</si>
  <si>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</si>
  <si>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</si>
  <si>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</si>
  <si>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</si>
  <si>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</si>
  <si>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</si>
  <si>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</si>
  <si>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</si>
  <si>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</si>
  <si>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</si>
  <si>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</si>
  <si>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</si>
  <si>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</si>
  <si>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</si>
  <si>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</si>
  <si>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</si>
  <si>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</si>
  <si>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</si>
  <si>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</si>
  <si>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</si>
  <si>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</si>
  <si>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</si>
  <si>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</si>
  <si>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</si>
  <si>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</si>
  <si>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</si>
  <si>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</si>
  <si>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</si>
  <si>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</si>
  <si>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</si>
  <si>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</si>
  <si>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</si>
  <si>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</si>
  <si>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</si>
  <si>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</si>
  <si>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</si>
  <si>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</si>
  <si>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</si>
  <si>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</si>
  <si>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</si>
  <si>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</si>
  <si>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</si>
  <si>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</si>
  <si>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</si>
  <si>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</si>
  <si>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</si>
  <si>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</si>
  <si>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</si>
  <si>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</si>
  <si>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</si>
  <si>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</si>
  <si>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</si>
  <si>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</si>
  <si>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</si>
  <si>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</si>
  <si>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</si>
  <si>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</si>
  <si>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</si>
  <si>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</si>
  <si>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</si>
  <si>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</si>
  <si>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</si>
  <si>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</si>
  <si>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</si>
  <si>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</si>
  <si>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</si>
  <si>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</si>
  <si>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</si>
  <si>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</si>
  <si>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</si>
  <si>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</si>
  <si>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</si>
  <si>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</si>
  <si>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</si>
  <si>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</si>
  <si>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</si>
  <si>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</si>
  <si>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</si>
  <si>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</si>
  <si>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</si>
  <si>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</si>
  <si>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</si>
  <si>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</si>
  <si>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</si>
  <si>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</si>
  <si>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</si>
  <si>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</si>
  <si>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</si>
  <si>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</si>
  <si>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</si>
  <si>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</si>
  <si>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</si>
  <si>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</si>
  <si>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</si>
  <si>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</si>
  <si>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</si>
  <si>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</si>
  <si>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</si>
  <si>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</si>
  <si>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</si>
  <si>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</si>
  <si>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</si>
  <si>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</si>
  <si>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</si>
  <si>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</si>
  <si>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</si>
  <si>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</si>
  <si>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</si>
  <si>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</si>
  <si>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</si>
  <si>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</si>
  <si>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</si>
  <si>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</si>
  <si>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</si>
  <si>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</si>
  <si>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</si>
  <si>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</si>
  <si>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</si>
  <si>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</si>
  <si>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</si>
  <si>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</si>
  <si>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</si>
  <si>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</si>
  <si>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</si>
  <si>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</si>
  <si>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</si>
  <si>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</si>
  <si>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</si>
  <si>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</si>
  <si>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</si>
  <si>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</si>
  <si>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</si>
  <si>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</si>
  <si>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</si>
  <si>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</si>
  <si>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</si>
  <si>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</si>
  <si>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</si>
  <si>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</si>
  <si>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</si>
  <si>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</si>
  <si>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</si>
  <si>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</si>
  <si>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</si>
  <si>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</si>
  <si>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</si>
  <si>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</si>
  <si>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</si>
  <si>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</si>
  <si>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</si>
  <si>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</si>
  <si>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</si>
  <si>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</si>
  <si>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</si>
  <si>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</si>
  <si>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</si>
  <si>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</si>
  <si>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</si>
  <si>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</si>
  <si>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</si>
  <si>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</si>
  <si>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</si>
  <si>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</si>
  <si>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</si>
  <si>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</si>
  <si>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</si>
  <si>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</si>
  <si>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</si>
  <si>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</si>
  <si>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</si>
  <si>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</si>
  <si>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</si>
  <si>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</si>
  <si>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</si>
  <si>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</si>
  <si>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</si>
  <si>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</si>
  <si>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</si>
  <si>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</si>
  <si>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</si>
  <si>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</si>
  <si>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</si>
  <si>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</si>
  <si>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</si>
  <si>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</si>
  <si>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</si>
  <si>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</si>
  <si>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</si>
  <si>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</si>
  <si>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</si>
  <si>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</si>
  <si>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</si>
  <si>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</si>
  <si>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</si>
  <si>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</si>
  <si>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</si>
  <si>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</si>
  <si>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</si>
  <si>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</si>
  <si>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</si>
  <si>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</si>
  <si>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</si>
  <si>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</si>
  <si>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</si>
  <si>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</si>
  <si>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</si>
  <si>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</si>
  <si>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</si>
  <si>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</si>
  <si>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</si>
  <si>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</si>
  <si>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</si>
  <si>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</si>
  <si>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</si>
  <si>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</si>
  <si>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</si>
  <si>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</si>
  <si>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</si>
  <si>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</si>
  <si>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</si>
  <si>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</si>
  <si>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</si>
  <si>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</si>
  <si>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</si>
  <si>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</si>
  <si>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</si>
  <si>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</si>
  <si>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</si>
  <si>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</si>
  <si>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</si>
  <si>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</si>
  <si>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</si>
  <si>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</si>
  <si>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</si>
  <si>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</si>
  <si>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</si>
  <si>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</si>
  <si>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</si>
  <si>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</si>
  <si>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</si>
  <si>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</si>
  <si>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</si>
  <si>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</si>
  <si>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</si>
  <si>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</si>
  <si>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</si>
  <si>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</si>
  <si>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</si>
  <si>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</si>
  <si>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</si>
  <si>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</si>
  <si>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</si>
  <si>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</si>
  <si>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</si>
  <si>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</si>
  <si>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</si>
  <si>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</si>
  <si>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</si>
  <si>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</si>
  <si>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</si>
  <si>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</si>
  <si>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</si>
  <si>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</si>
  <si>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</si>
  <si>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</si>
  <si>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</si>
  <si>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</si>
  <si>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</si>
  <si>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</si>
  <si>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</si>
  <si>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</si>
  <si>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</si>
  <si>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</si>
  <si>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</si>
  <si>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</si>
  <si>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</si>
  <si>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</si>
  <si>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</si>
  <si>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</si>
  <si>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</si>
  <si>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</si>
  <si>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</si>
  <si>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</si>
  <si>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</si>
  <si>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</si>
  <si>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</si>
  <si>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</si>
  <si>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</si>
  <si>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</si>
  <si>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</si>
  <si>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</si>
  <si>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</si>
  <si>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</si>
  <si>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</si>
  <si>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</si>
  <si>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</si>
  <si>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</si>
  <si>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</si>
  <si>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</si>
  <si>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</si>
  <si>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</si>
  <si>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</si>
  <si>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</si>
  <si>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</si>
  <si>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</si>
  <si>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</si>
  <si>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</si>
  <si>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</si>
  <si>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</si>
  <si>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</si>
  <si>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</si>
  <si>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</si>
  <si>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</si>
  <si>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</si>
  <si>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</si>
  <si>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</si>
  <si>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</si>
  <si>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</si>
  <si>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</si>
  <si>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</si>
  <si>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</si>
  <si>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</si>
  <si>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</si>
  <si>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</si>
  <si>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</si>
  <si>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</si>
  <si>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</si>
  <si>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</si>
  <si>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</si>
  <si>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</si>
  <si>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</si>
  <si>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</si>
  <si>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</si>
  <si>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</si>
  <si>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</si>
  <si>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</si>
  <si>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</si>
  <si>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</si>
  <si>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</si>
  <si>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</si>
  <si>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</si>
  <si>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</si>
  <si>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</si>
  <si>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</si>
  <si>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</si>
  <si>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</si>
  <si>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</si>
  <si>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</si>
  <si>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</si>
  <si>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</si>
  <si>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</si>
  <si>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</si>
  <si>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</si>
  <si>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</si>
  <si>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</si>
  <si>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</si>
  <si>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</si>
  <si>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</si>
  <si>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</si>
  <si>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</si>
  <si>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</si>
  <si>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</si>
  <si>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</si>
  <si>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</si>
  <si>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</si>
  <si>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</si>
  <si>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</si>
  <si>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</si>
  <si>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</si>
  <si>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</si>
  <si>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</si>
  <si>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</si>
  <si>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</si>
  <si>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</si>
  <si>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</si>
  <si>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</si>
  <si>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</si>
  <si>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</si>
  <si>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</si>
  <si>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</si>
  <si>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</si>
  <si>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</si>
  <si>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</si>
  <si>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</si>
  <si>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</si>
  <si>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</si>
  <si>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</si>
  <si>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</si>
  <si>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</si>
  <si>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</si>
  <si>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</si>
  <si>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</si>
  <si>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</si>
  <si>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</si>
  <si>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</si>
  <si>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</si>
  <si>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</si>
  <si>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</si>
  <si>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</si>
  <si>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</si>
  <si>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</si>
  <si>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</si>
  <si>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</si>
  <si>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</si>
  <si>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</si>
  <si>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</si>
  <si>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</si>
  <si>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</si>
  <si>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</si>
  <si>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</si>
  <si>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</si>
  <si>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</si>
  <si>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</si>
  <si>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</si>
  <si>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</si>
  <si>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</si>
  <si>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</si>
  <si>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</si>
  <si>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</si>
  <si>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</si>
  <si>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</si>
  <si>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</si>
  <si>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</si>
  <si>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</si>
  <si>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</si>
  <si>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</si>
  <si>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</si>
  <si>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</si>
  <si>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</si>
  <si>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</si>
  <si>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</si>
  <si>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</si>
  <si>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</si>
  <si>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</si>
  <si>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</si>
  <si>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</si>
  <si>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</si>
  <si>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</si>
  <si>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</si>
  <si>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</si>
  <si>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</si>
  <si>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</si>
  <si>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</si>
  <si>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</si>
  <si>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</si>
  <si>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</si>
  <si>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</si>
  <si>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</si>
  <si>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</si>
  <si>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</si>
  <si>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</si>
  <si>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</si>
  <si>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</si>
  <si>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</si>
  <si>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</si>
  <si>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</si>
  <si>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</si>
  <si>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</si>
  <si>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</si>
  <si>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</si>
  <si>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</si>
  <si>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</si>
  <si>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</si>
  <si>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</si>
  <si>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</si>
  <si>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</si>
  <si>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</si>
  <si>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</si>
  <si>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</si>
  <si>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</si>
  <si>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</si>
  <si>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</si>
  <si>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</si>
  <si>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</si>
  <si>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</si>
  <si>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</si>
  <si>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</si>
  <si>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</si>
  <si>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</si>
  <si>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</si>
  <si>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</si>
  <si>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</si>
  <si>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</si>
  <si>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</si>
  <si>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</si>
  <si>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</si>
  <si>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</si>
  <si>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</si>
  <si>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</si>
  <si>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</si>
  <si>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</si>
  <si>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</si>
  <si>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</si>
  <si>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</si>
  <si>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</si>
  <si>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</si>
  <si>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</si>
  <si>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</si>
  <si>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</si>
  <si>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</si>
  <si>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</si>
  <si>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</si>
  <si>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</si>
  <si>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</si>
  <si>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</si>
  <si>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</si>
  <si>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</si>
  <si>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</si>
  <si>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</si>
  <si>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</si>
  <si>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</si>
  <si>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</si>
  <si>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</si>
  <si>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</si>
  <si>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</si>
  <si>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</si>
  <si>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</si>
  <si>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</si>
  <si>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</si>
  <si>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</si>
  <si>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</si>
  <si>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</si>
  <si>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</si>
  <si>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</si>
  <si>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</si>
  <si>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</si>
  <si>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</si>
  <si>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</si>
  <si>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</si>
  <si>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</si>
  <si>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</si>
  <si>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</si>
  <si>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</si>
  <si>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</si>
  <si>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</si>
  <si>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</si>
  <si>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</si>
  <si>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</si>
  <si>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</si>
  <si>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</si>
  <si>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</si>
  <si>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</si>
  <si>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</si>
  <si>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</si>
  <si>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</si>
  <si>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</si>
  <si>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</si>
  <si>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</si>
  <si>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</si>
  <si>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</si>
  <si>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</si>
  <si>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</si>
  <si>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</si>
  <si>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</si>
  <si>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</si>
  <si>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</si>
  <si>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</si>
  <si>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</si>
  <si>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</si>
  <si>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</si>
  <si>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</si>
  <si>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</si>
  <si>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</si>
  <si>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</si>
  <si>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</si>
  <si>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</si>
  <si>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</si>
  <si>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</si>
  <si>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</si>
  <si>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</si>
  <si>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</si>
  <si>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</si>
  <si>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</si>
  <si>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</si>
  <si>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</si>
  <si>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</si>
  <si>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</si>
  <si>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</si>
  <si>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</si>
  <si>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</si>
  <si>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</si>
  <si>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</si>
  <si>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</si>
  <si>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</si>
  <si>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</si>
  <si>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</si>
  <si>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</si>
  <si>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</si>
  <si>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</si>
  <si>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</si>
  <si>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</si>
  <si>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</si>
  <si>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</si>
  <si>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</si>
  <si>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</si>
  <si>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</si>
  <si>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</si>
  <si>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</si>
  <si>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</si>
  <si>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</si>
  <si>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</si>
  <si>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</si>
  <si>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</si>
  <si>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</si>
  <si>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</si>
  <si>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</si>
  <si>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</si>
  <si>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</si>
  <si>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</si>
  <si>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</si>
  <si>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</si>
  <si>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</si>
  <si>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</si>
  <si>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</si>
  <si>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</si>
  <si>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</si>
  <si>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</si>
  <si>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</si>
  <si>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</si>
  <si>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</si>
  <si>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</si>
  <si>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</si>
  <si>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</si>
  <si>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</si>
  <si>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</si>
  <si>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</si>
  <si>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</si>
  <si>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</si>
  <si>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</si>
  <si>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</si>
  <si>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</si>
  <si>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</si>
  <si>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</si>
  <si>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</si>
  <si>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</si>
  <si>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</si>
  <si>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</si>
  <si>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</si>
  <si>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</si>
  <si>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</si>
  <si>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</si>
  <si>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</si>
  <si>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</si>
  <si>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</si>
  <si>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</si>
  <si>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</si>
  <si>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</si>
  <si>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</si>
  <si>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</si>
  <si>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</si>
  <si>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</si>
  <si>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</si>
  <si>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</si>
  <si>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</si>
  <si>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</si>
  <si>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</si>
  <si>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</si>
  <si>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</si>
  <si>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</si>
  <si>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</si>
  <si>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</si>
  <si>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</si>
  <si>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</si>
  <si>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</si>
  <si>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</si>
  <si>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</si>
  <si>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</si>
  <si>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</si>
  <si>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</si>
  <si>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</si>
  <si>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</si>
  <si>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</si>
  <si>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</si>
  <si>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</si>
  <si>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</si>
  <si>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</si>
  <si>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</si>
  <si>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</si>
  <si>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</si>
  <si>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</si>
  <si>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</si>
  <si>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</si>
  <si>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</si>
  <si>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</si>
  <si>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</si>
  <si>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</si>
  <si>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</si>
  <si>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</si>
  <si>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</si>
  <si>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</si>
  <si>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</si>
  <si>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</si>
  <si>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</si>
  <si>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</si>
  <si>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</si>
  <si>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</si>
  <si>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</si>
  <si>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</si>
  <si>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</si>
  <si>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</si>
  <si>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</si>
  <si>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</si>
  <si>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</si>
  <si>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</si>
  <si>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</si>
  <si>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</si>
  <si>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</si>
  <si>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</si>
  <si>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</si>
  <si>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</si>
  <si>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</si>
  <si>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</si>
  <si>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</si>
  <si>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</si>
  <si>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</si>
  <si>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</si>
  <si>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</si>
  <si>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</si>
  <si>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</si>
  <si>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</si>
  <si>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</si>
  <si>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</si>
  <si>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</si>
  <si>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</si>
  <si>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</si>
  <si>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</si>
  <si>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</si>
  <si>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</si>
  <si>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</si>
  <si>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</si>
  <si>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</si>
  <si>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</si>
  <si>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</si>
  <si>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</si>
  <si>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</si>
  <si>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</si>
  <si>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</si>
  <si>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</si>
  <si>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</si>
  <si>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</si>
  <si>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</si>
  <si>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</si>
  <si>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</si>
  <si>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</si>
  <si>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</si>
  <si>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</si>
  <si>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</si>
  <si>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</si>
  <si>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</si>
  <si>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</si>
  <si>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</si>
  <si>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</si>
  <si>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</si>
  <si>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</si>
  <si>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</si>
  <si>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</si>
  <si>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</si>
  <si>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</si>
  <si>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</si>
  <si>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</si>
  <si>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</si>
  <si>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</si>
  <si>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</si>
  <si>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</si>
  <si>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</si>
  <si>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</si>
  <si>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</si>
  <si>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</si>
  <si>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</si>
  <si>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</si>
  <si>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</si>
  <si>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</si>
  <si>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</si>
  <si>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</si>
  <si>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</si>
  <si>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</si>
  <si>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</si>
  <si>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</si>
  <si>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</si>
  <si>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</si>
  <si>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</si>
  <si>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</si>
  <si>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</si>
  <si>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</si>
  <si>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</si>
  <si>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</si>
  <si>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</si>
  <si>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</si>
  <si>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</si>
  <si>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</si>
  <si>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</si>
  <si>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</si>
  <si>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</si>
  <si>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</si>
  <si>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</si>
  <si>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</si>
  <si>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</si>
  <si>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</si>
  <si>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</si>
  <si>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</si>
  <si>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</si>
  <si>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</si>
  <si>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</si>
  <si>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</si>
  <si>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</si>
  <si>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</si>
  <si>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</si>
  <si>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</si>
  <si>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</si>
  <si>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</si>
  <si>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</si>
  <si>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</si>
  <si>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</si>
  <si>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</si>
  <si>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</si>
  <si>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</si>
  <si>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</si>
  <si>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</si>
  <si>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</si>
  <si>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</si>
  <si>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</si>
  <si>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</si>
  <si>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</si>
  <si>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</si>
  <si>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</si>
  <si>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</si>
  <si>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</si>
  <si>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</si>
  <si>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</si>
  <si>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</si>
  <si>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</si>
  <si>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</si>
  <si>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</si>
  <si>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</si>
  <si>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</si>
  <si>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</si>
  <si>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</si>
  <si>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</si>
  <si>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</si>
  <si>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</si>
  <si>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</si>
  <si>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</si>
  <si>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</si>
  <si>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</si>
  <si>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</si>
  <si>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</si>
  <si>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</si>
  <si>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</si>
  <si>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</si>
  <si>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</si>
  <si>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</si>
  <si>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</si>
  <si>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</si>
  <si>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</si>
  <si>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</si>
  <si>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</si>
  <si>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</si>
  <si>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</si>
  <si>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</si>
  <si>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</si>
  <si>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</si>
  <si>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</si>
  <si>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</si>
  <si>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</si>
  <si>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</si>
  <si>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</si>
  <si>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</si>
  <si>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</si>
  <si>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</si>
  <si>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</si>
  <si>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</si>
  <si>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</si>
  <si>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</si>
  <si>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</si>
  <si>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</si>
  <si>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</si>
  <si>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</si>
  <si>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</si>
  <si>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</si>
  <si>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</si>
  <si>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</si>
  <si>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</si>
  <si>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</si>
  <si>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</si>
  <si>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</si>
  <si>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</si>
  <si>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</si>
  <si>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</si>
  <si>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</si>
  <si>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</si>
  <si>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</si>
  <si>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</si>
  <si>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</si>
  <si>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</si>
  <si>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</si>
  <si>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</si>
  <si>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</si>
  <si>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</si>
  <si>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</si>
  <si>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</si>
  <si>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</si>
  <si>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</si>
  <si>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</si>
  <si>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</si>
  <si>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</si>
  <si>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</si>
  <si>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</si>
  <si>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</si>
  <si>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</si>
  <si>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</si>
  <si>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</si>
  <si>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</si>
  <si>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</si>
  <si>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</si>
  <si>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</si>
  <si>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</si>
  <si>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</si>
  <si>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</si>
  <si>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</si>
  <si>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</si>
  <si>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</si>
  <si>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</si>
  <si>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</si>
  <si>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</si>
  <si>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</si>
  <si>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</si>
  <si>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</si>
  <si>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</si>
  <si>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</si>
  <si>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</si>
  <si>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</si>
  <si>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</si>
  <si>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</si>
  <si>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</si>
  <si>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</si>
  <si>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</si>
  <si>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</si>
  <si>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</si>
  <si>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</si>
  <si>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</si>
  <si>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</si>
  <si>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</si>
  <si>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</si>
  <si>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</si>
  <si>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</si>
  <si>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</si>
  <si>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</si>
  <si>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</si>
  <si>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</si>
  <si>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</si>
  <si>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</si>
  <si>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</si>
  <si>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</si>
  <si>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</si>
  <si>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</si>
  <si>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</si>
  <si>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</si>
  <si>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</si>
  <si>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</si>
  <si>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</si>
  <si>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</si>
  <si>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</si>
  <si>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</si>
  <si>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</si>
  <si>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</si>
  <si>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</si>
  <si>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</si>
  <si>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</si>
  <si>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</si>
  <si>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</si>
  <si>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</si>
  <si>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</si>
  <si>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</si>
  <si>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</si>
  <si>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</si>
  <si>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</si>
  <si>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</si>
  <si>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</si>
  <si>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</si>
  <si>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</si>
  <si>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</si>
  <si>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</si>
  <si>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</si>
  <si>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</si>
  <si>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</si>
  <si>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</si>
  <si>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</si>
  <si>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</si>
  <si>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</si>
  <si>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</si>
  <si>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</si>
  <si>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</si>
  <si>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</si>
  <si>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</si>
  <si>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</si>
  <si>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</si>
  <si>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</si>
  <si>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</si>
  <si>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</si>
  <si>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</si>
  <si>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</si>
  <si>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</si>
  <si>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</si>
  <si>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</si>
  <si>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</si>
  <si>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</si>
  <si>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</si>
  <si>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</si>
  <si>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</si>
  <si>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</si>
  <si>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</si>
  <si>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</si>
  <si>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</si>
  <si>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</si>
  <si>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</si>
  <si>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</si>
  <si>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</si>
  <si>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</si>
  <si>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</si>
  <si>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</si>
  <si>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</si>
  <si>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</si>
  <si>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</si>
  <si>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</si>
  <si>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</si>
  <si>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</si>
  <si>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</si>
  <si>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</si>
  <si>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</si>
  <si>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</si>
  <si>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</si>
  <si>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</si>
  <si>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</si>
  <si>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</si>
  <si>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</si>
  <si>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</si>
  <si>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</si>
  <si>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</si>
  <si>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</si>
  <si>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</si>
  <si>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</si>
  <si>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</si>
  <si>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</si>
  <si>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</si>
  <si>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</si>
  <si>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</si>
  <si>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</si>
  <si>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</si>
  <si>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</si>
  <si>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</si>
  <si>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</si>
  <si>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</si>
  <si>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</si>
  <si>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</si>
  <si>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</si>
  <si>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</si>
  <si>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</si>
  <si>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</si>
  <si>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</si>
  <si>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</si>
  <si>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</si>
  <si>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</si>
  <si>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</si>
  <si>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</si>
  <si>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</si>
  <si>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</si>
  <si>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</si>
  <si>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</si>
  <si>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</si>
  <si>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</si>
  <si>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</si>
  <si>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</si>
  <si>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</si>
  <si>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</si>
  <si>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</si>
  <si>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</si>
  <si>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</si>
  <si>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</si>
  <si>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</si>
  <si>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</si>
  <si>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</si>
  <si>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</si>
  <si>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</si>
  <si>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</si>
  <si>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</si>
  <si>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</si>
  <si>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</si>
  <si>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</si>
  <si>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</si>
  <si>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</si>
  <si>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</si>
  <si>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</si>
  <si>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</si>
  <si>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</si>
  <si>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</si>
  <si>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</si>
  <si>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</si>
  <si>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</si>
  <si>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</si>
  <si>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</si>
  <si>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</si>
  <si>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</si>
  <si>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</si>
  <si>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</si>
  <si>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</si>
  <si>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</si>
  <si>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</si>
  <si>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</si>
  <si>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</si>
  <si>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</si>
  <si>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</si>
  <si>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</si>
  <si>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</si>
  <si>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</si>
  <si>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</si>
  <si>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</si>
  <si>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</si>
  <si>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</si>
  <si>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</si>
  <si>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</si>
  <si>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</si>
  <si>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</si>
  <si>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</si>
  <si>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</si>
  <si>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</si>
  <si>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</si>
  <si>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</si>
  <si>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</si>
  <si>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</si>
  <si>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</si>
  <si>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</si>
  <si>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</si>
  <si>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</si>
  <si>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</si>
  <si>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</si>
  <si>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</si>
  <si>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</si>
  <si>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</si>
  <si>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</si>
  <si>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</si>
  <si>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</si>
  <si>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</si>
  <si>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</si>
  <si>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</si>
  <si>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</si>
  <si>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</si>
  <si>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</si>
  <si>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</si>
  <si>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</si>
  <si>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</si>
  <si>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</si>
  <si>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</si>
  <si>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</si>
  <si>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</si>
  <si>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</si>
  <si>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</si>
  <si>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</si>
  <si>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</si>
  <si>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</si>
  <si>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</si>
  <si>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</si>
  <si>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</si>
  <si>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</si>
  <si>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</si>
  <si>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</si>
  <si>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</si>
  <si>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</si>
  <si>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</si>
  <si>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</si>
  <si>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</si>
  <si>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</si>
  <si>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</si>
  <si>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</si>
  <si>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</si>
  <si>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</si>
  <si>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</si>
  <si>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</si>
  <si>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</si>
  <si>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</si>
  <si>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</si>
  <si>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</si>
  <si>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</si>
  <si>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</si>
  <si>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</si>
  <si>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</si>
  <si>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</si>
  <si>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</si>
  <si>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</si>
  <si>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</si>
  <si>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</si>
  <si>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</si>
  <si>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</si>
  <si>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</si>
  <si>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</si>
  <si>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</si>
  <si>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</si>
  <si>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</si>
  <si>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</si>
  <si>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</si>
  <si>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</si>
  <si>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</si>
  <si>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</si>
  <si>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</si>
  <si>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</si>
  <si>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</si>
  <si>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</si>
  <si>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</si>
  <si>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</si>
  <si>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</si>
  <si>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</si>
  <si>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</si>
  <si>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</si>
  <si>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</si>
  <si>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</si>
  <si>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</si>
  <si>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</si>
  <si>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</si>
  <si>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</si>
  <si>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</si>
  <si>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</si>
  <si>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</si>
  <si>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</si>
  <si>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</si>
  <si>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</si>
  <si>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</si>
  <si>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</si>
  <si>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</si>
  <si>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</si>
  <si>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</si>
  <si>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</si>
  <si>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</si>
  <si>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</si>
  <si>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</si>
  <si>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</si>
  <si>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</si>
  <si>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</si>
  <si>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</si>
  <si>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</si>
  <si>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</si>
  <si>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</si>
  <si>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</si>
  <si>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</si>
  <si>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</si>
  <si>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</si>
  <si>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</si>
  <si>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</si>
  <si>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</si>
  <si>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</si>
  <si>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</si>
  <si>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</si>
  <si>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</si>
  <si>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</si>
  <si>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</si>
  <si>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</si>
  <si>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</si>
  <si>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</si>
  <si>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</si>
  <si>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</si>
  <si>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</si>
  <si>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</si>
  <si>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</si>
  <si>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</si>
  <si>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</si>
  <si>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</si>
  <si>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</si>
  <si>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</si>
  <si>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</si>
  <si>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</si>
  <si>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</si>
  <si>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</si>
  <si>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</si>
  <si>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</si>
  <si>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</si>
  <si>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</si>
  <si>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</si>
  <si>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</si>
  <si>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</si>
  <si>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</si>
  <si>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</si>
  <si>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</si>
  <si>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</si>
  <si>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</si>
  <si>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</si>
  <si>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</si>
  <si>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</si>
  <si>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</si>
  <si>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</si>
  <si>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</si>
  <si>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</si>
  <si>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</si>
  <si>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</si>
  <si>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</si>
  <si>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</si>
  <si>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</si>
  <si>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</si>
  <si>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</si>
  <si>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</si>
  <si>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</si>
  <si>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</si>
  <si>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</si>
  <si>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</si>
  <si>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</si>
  <si>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</si>
  <si>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</si>
  <si>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</si>
  <si>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</si>
  <si>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</si>
  <si>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</si>
  <si>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</si>
  <si>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</si>
  <si>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</si>
  <si>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</si>
  <si>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</si>
  <si>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</si>
  <si>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</si>
  <si>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</si>
  <si>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</si>
  <si>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</si>
  <si>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</si>
  <si>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</si>
  <si>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</si>
  <si>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</si>
  <si>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</si>
  <si>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</si>
  <si>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</si>
  <si>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</si>
  <si>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</si>
  <si>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</si>
  <si>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</si>
  <si>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</si>
  <si>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</si>
  <si>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</si>
  <si>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</si>
  <si>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</si>
  <si>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</si>
  <si>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</si>
  <si>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</si>
  <si>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</si>
  <si>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</si>
  <si>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</si>
  <si>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</si>
  <si>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</si>
  <si>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</si>
  <si>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</si>
  <si>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</si>
  <si>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</si>
  <si>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</si>
  <si>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</si>
  <si>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</si>
  <si>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</si>
  <si>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</si>
  <si>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</si>
  <si>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</si>
  <si>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</si>
  <si>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</si>
  <si>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</si>
  <si>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</si>
  <si>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</si>
  <si>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</si>
  <si>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</si>
  <si>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</si>
  <si>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</si>
  <si>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</si>
  <si>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</si>
  <si>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</si>
  <si>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</si>
  <si>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</si>
  <si>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</si>
  <si>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</si>
  <si>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</si>
  <si>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</si>
  <si>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</si>
  <si>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</si>
  <si>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</si>
  <si>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</si>
  <si>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</si>
  <si>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</si>
  <si>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</si>
  <si>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</si>
  <si>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</si>
  <si>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</si>
  <si>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</si>
  <si>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</si>
  <si>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</si>
  <si>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</si>
  <si>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</si>
  <si>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</si>
  <si>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</si>
  <si>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</si>
  <si>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</si>
  <si>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</si>
  <si>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</si>
  <si>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</si>
  <si>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</si>
  <si>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</si>
  <si>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</si>
  <si>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</si>
  <si>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</si>
  <si>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</si>
  <si>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</si>
  <si>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</si>
  <si>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</si>
  <si>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</si>
  <si>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</si>
  <si>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</si>
  <si>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</si>
  <si>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</si>
  <si>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</si>
  <si>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</si>
  <si>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</si>
  <si>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</si>
  <si>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</si>
  <si>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</si>
  <si>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</si>
  <si>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</si>
  <si>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</si>
  <si>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</si>
  <si>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</si>
  <si>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</si>
  <si>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</si>
  <si>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</si>
  <si>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</si>
  <si>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</si>
  <si>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</si>
  <si>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</si>
  <si>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</si>
  <si>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</si>
  <si>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</si>
  <si>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</si>
  <si>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</si>
  <si>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</si>
  <si>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</si>
  <si>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</si>
  <si>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</si>
  <si>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</si>
  <si>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</si>
  <si>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</si>
  <si>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</si>
  <si>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</si>
  <si>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</si>
  <si>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</si>
  <si>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</si>
  <si>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</si>
  <si>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</si>
  <si>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</si>
  <si>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</si>
  <si>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</si>
  <si>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</si>
  <si>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</si>
  <si>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</si>
  <si>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</si>
  <si>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</si>
  <si>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</si>
  <si>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</si>
  <si>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</si>
  <si>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</si>
  <si>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</si>
  <si>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</si>
  <si>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</si>
  <si>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</si>
  <si>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</si>
  <si>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</si>
  <si>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</si>
  <si>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</si>
  <si>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</si>
  <si>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</si>
  <si>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</si>
  <si>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</si>
  <si>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</si>
  <si>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</si>
  <si>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</si>
  <si>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</si>
  <si>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</si>
  <si>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</si>
  <si>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</si>
  <si>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</si>
  <si>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</si>
  <si>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</si>
  <si>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</si>
  <si>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</si>
  <si>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</si>
  <si>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</si>
  <si>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</si>
  <si>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</si>
  <si>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</si>
  <si>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</si>
  <si>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</si>
  <si>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</si>
  <si>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</si>
  <si>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</si>
  <si>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</si>
  <si>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</si>
  <si>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</si>
  <si>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</si>
  <si>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</si>
  <si>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</si>
  <si>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</si>
  <si>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</si>
  <si>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</si>
  <si>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</si>
  <si>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</si>
  <si>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</si>
  <si>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</si>
  <si>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</si>
  <si>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</si>
  <si>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</si>
  <si>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</si>
  <si>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</si>
  <si>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</si>
  <si>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</si>
  <si>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</si>
  <si>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</si>
  <si>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</si>
  <si>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</si>
  <si>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</si>
  <si>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</si>
  <si>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</si>
  <si>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</si>
  <si>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</si>
  <si>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</si>
  <si>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</si>
  <si>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</si>
  <si>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</si>
  <si>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</si>
  <si>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</si>
  <si>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</si>
  <si>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</si>
  <si>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</si>
  <si>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</si>
  <si>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</si>
  <si>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</si>
  <si>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</si>
  <si>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</si>
  <si>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</si>
  <si>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</si>
  <si>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</si>
  <si>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</si>
  <si>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</si>
  <si>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</si>
  <si>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</si>
  <si>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</si>
  <si>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</si>
  <si>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</si>
  <si>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</si>
  <si>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</si>
  <si>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</si>
  <si>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</si>
  <si>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</si>
  <si>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</si>
  <si>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</si>
  <si>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</si>
  <si>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</si>
  <si>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</si>
  <si>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</si>
  <si>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</si>
  <si>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</si>
  <si>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</si>
  <si>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</si>
  <si>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</si>
  <si>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</si>
  <si>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</si>
  <si>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</si>
  <si>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</si>
  <si>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</si>
  <si>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</si>
  <si>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</si>
  <si>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</si>
  <si>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</si>
  <si>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</si>
  <si>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</si>
  <si>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</si>
  <si>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</si>
  <si>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</si>
  <si>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</si>
  <si>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</si>
  <si>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</si>
  <si>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</si>
  <si>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</si>
  <si>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</si>
  <si>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</si>
  <si>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</si>
  <si>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</si>
  <si>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</si>
  <si>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</si>
  <si>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</si>
  <si>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</si>
  <si>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</si>
  <si>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</si>
  <si>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</si>
  <si>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</si>
  <si>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</si>
  <si>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</si>
  <si>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</si>
  <si>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</si>
  <si>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</si>
  <si>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</si>
  <si>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</si>
  <si>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</si>
  <si>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</si>
  <si>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</si>
  <si>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</si>
  <si>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</si>
  <si>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</si>
  <si>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</si>
  <si>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</si>
  <si>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</si>
  <si>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</si>
  <si>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</si>
  <si>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</si>
  <si>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</si>
  <si>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</si>
  <si>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</si>
  <si>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</si>
  <si>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</si>
  <si>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</si>
  <si>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</si>
  <si>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</si>
  <si>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</si>
  <si>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</si>
  <si>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</si>
  <si>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</si>
  <si>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</si>
  <si>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</si>
  <si>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</si>
  <si>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</si>
  <si>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</si>
  <si>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</si>
  <si>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</si>
  <si>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</si>
  <si>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</si>
  <si>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</si>
  <si>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</si>
  <si>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</si>
  <si>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</si>
  <si>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</si>
  <si>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</si>
  <si>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</si>
  <si>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</si>
  <si>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</si>
  <si>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</si>
  <si>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</si>
  <si>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</si>
  <si>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</si>
  <si>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</si>
  <si>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</si>
  <si>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</si>
  <si>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</si>
  <si>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</si>
  <si>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</si>
  <si>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</si>
  <si>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</si>
  <si>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</si>
  <si>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</si>
  <si>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</si>
  <si>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</si>
  <si>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</si>
  <si>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</si>
  <si>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</si>
  <si>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</si>
  <si>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</si>
  <si>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</si>
  <si>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</si>
  <si>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</si>
  <si>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</si>
  <si>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</si>
  <si>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</si>
  <si>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</si>
  <si>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</si>
  <si>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</si>
  <si>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</si>
  <si>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</si>
  <si>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</si>
  <si>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</si>
  <si>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</si>
  <si>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</si>
  <si>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</si>
  <si>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</si>
  <si>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</si>
  <si>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</si>
  <si>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</si>
  <si>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</si>
  <si>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</si>
  <si>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</si>
  <si>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</si>
  <si>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</si>
  <si>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</si>
  <si>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</si>
  <si>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</si>
  <si>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</si>
  <si>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</si>
  <si>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</si>
  <si>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</si>
  <si>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</si>
  <si>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</si>
  <si>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</si>
  <si>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</si>
  <si>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</si>
  <si>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</si>
  <si>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</si>
  <si>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</si>
  <si>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</si>
  <si>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</si>
  <si>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</si>
  <si>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</si>
  <si>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</si>
  <si>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</si>
  <si>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</si>
  <si>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</si>
  <si>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</si>
  <si>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</si>
  <si>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</si>
  <si>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</si>
  <si>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</si>
  <si>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</si>
  <si>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</si>
  <si>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</si>
  <si>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</si>
  <si>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</si>
  <si>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</si>
  <si>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</si>
  <si>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</si>
  <si>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</si>
  <si>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</si>
  <si>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</si>
  <si>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</si>
  <si>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</si>
  <si>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</si>
  <si>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</si>
  <si>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</si>
  <si>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</si>
  <si>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</si>
  <si>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</si>
  <si>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</si>
  <si>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</si>
  <si>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</si>
  <si>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</si>
  <si>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</si>
  <si>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</si>
  <si>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</si>
  <si>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</si>
  <si>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</si>
  <si>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</si>
  <si>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</si>
  <si>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</si>
  <si>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</si>
  <si>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</si>
  <si>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</si>
  <si>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</si>
  <si>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</si>
  <si>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</si>
  <si>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</si>
  <si>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</si>
  <si>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</si>
  <si>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</si>
  <si>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</si>
  <si>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</si>
  <si>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</si>
  <si>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</si>
  <si>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</si>
  <si>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</si>
  <si>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</si>
  <si>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</si>
  <si>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</si>
  <si>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</si>
  <si>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</si>
  <si>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</si>
  <si>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</si>
  <si>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</si>
  <si>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</si>
  <si>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</si>
  <si>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</si>
  <si>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</si>
  <si>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</si>
  <si>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</si>
  <si>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</si>
  <si>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</si>
  <si>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</si>
  <si>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</si>
  <si>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</si>
  <si>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</si>
  <si>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</si>
  <si>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</si>
  <si>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</si>
  <si>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</si>
  <si>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</si>
  <si>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</si>
  <si>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</si>
  <si>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</si>
  <si>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</si>
  <si>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</si>
  <si>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</si>
  <si>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</si>
  <si>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</si>
  <si>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</si>
  <si>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</si>
  <si>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</si>
  <si>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</si>
  <si>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</si>
  <si>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</si>
  <si>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</si>
  <si>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</si>
  <si>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</si>
  <si>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</si>
  <si>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</si>
  <si>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</si>
  <si>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</si>
  <si>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</si>
  <si>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</si>
  <si>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</si>
  <si>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</si>
  <si>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</si>
  <si>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</si>
  <si>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</si>
  <si>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</si>
  <si>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</si>
  <si>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</si>
  <si>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</si>
  <si>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</si>
  <si>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</si>
  <si>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</si>
  <si>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</si>
  <si>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</si>
  <si>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</si>
  <si>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</si>
  <si>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</si>
  <si>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</si>
  <si>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</si>
  <si>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</si>
  <si>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</si>
  <si>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</si>
  <si>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</si>
  <si>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</si>
  <si>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</si>
  <si>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</si>
  <si>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</si>
  <si>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</si>
  <si>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</si>
  <si>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</si>
  <si>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</si>
  <si>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</si>
  <si>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</si>
  <si>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</si>
  <si>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</si>
  <si>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</si>
  <si>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</si>
  <si>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</si>
  <si>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</si>
  <si>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</si>
  <si>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</si>
  <si>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</si>
  <si>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</si>
  <si>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</si>
  <si>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</si>
  <si>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</si>
  <si>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</si>
  <si>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</si>
  <si>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</si>
  <si>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</si>
  <si>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</si>
  <si>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</si>
  <si>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</si>
  <si>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</si>
  <si>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</si>
  <si>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</si>
  <si>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</si>
  <si>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</si>
  <si>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</si>
  <si>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</si>
  <si>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</si>
  <si>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</si>
  <si>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</si>
  <si>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</si>
  <si>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</si>
  <si>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</si>
  <si>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</si>
  <si>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</si>
  <si>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</si>
  <si>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</si>
  <si>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</si>
  <si>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</si>
  <si>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</si>
  <si>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</si>
  <si>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</si>
  <si>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</si>
  <si>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</si>
  <si>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</si>
  <si>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</si>
  <si>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</si>
  <si>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</si>
  <si>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</si>
  <si>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</si>
  <si>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</si>
  <si>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</si>
  <si>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</si>
  <si>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</si>
  <si>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</si>
  <si>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</si>
  <si>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</si>
  <si>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</si>
  <si>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</si>
  <si>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</si>
  <si>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</si>
  <si>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</si>
  <si>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</si>
  <si>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</si>
  <si>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</si>
  <si>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</si>
  <si>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</si>
  <si>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</si>
  <si>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</si>
  <si>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</si>
  <si>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</si>
  <si>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</si>
  <si>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</si>
  <si>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</si>
  <si>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</si>
  <si>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</si>
  <si>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</si>
  <si>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</si>
  <si>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</si>
  <si>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</si>
  <si>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</si>
  <si>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</si>
  <si>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</si>
  <si>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</si>
  <si>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</si>
  <si>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</si>
  <si>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</si>
  <si>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</si>
  <si>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</si>
  <si>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</si>
  <si>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</si>
  <si>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</si>
  <si>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</si>
  <si>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</si>
  <si>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</si>
  <si>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</si>
  <si>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</si>
  <si>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</si>
  <si>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</si>
  <si>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</si>
  <si>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</si>
  <si>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</si>
  <si>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</si>
  <si>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</si>
  <si>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</si>
  <si>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</si>
  <si>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</si>
  <si>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</si>
  <si>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</si>
  <si>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</si>
  <si>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</si>
  <si>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</si>
  <si>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</si>
  <si>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</si>
  <si>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</si>
  <si>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</si>
  <si>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</si>
  <si>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</si>
  <si>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</si>
  <si>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</si>
  <si>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</si>
  <si>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</si>
  <si>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</si>
  <si>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</si>
  <si>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</si>
  <si>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</si>
  <si>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</si>
  <si>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</si>
  <si>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</si>
  <si>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</si>
  <si>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</si>
  <si>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</si>
  <si>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</si>
  <si>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</si>
  <si>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</si>
  <si>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</si>
  <si>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</si>
  <si>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</si>
  <si>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</si>
  <si>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</si>
  <si>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</si>
  <si>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</si>
  <si>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</si>
  <si>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</si>
  <si>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</si>
  <si>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</si>
  <si>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</si>
  <si>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</si>
  <si>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</si>
  <si>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</si>
  <si>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</si>
  <si>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</si>
  <si>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</si>
  <si>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</si>
  <si>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</si>
  <si>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</si>
  <si>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</si>
  <si>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</si>
  <si>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</si>
  <si>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</si>
  <si>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</si>
  <si>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</si>
  <si>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</si>
  <si>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</si>
  <si>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</si>
  <si>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</si>
  <si>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</si>
  <si>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</si>
  <si>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</si>
  <si>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</si>
  <si>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</si>
  <si>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</si>
  <si>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</si>
  <si>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</si>
  <si>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</si>
  <si>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</si>
  <si>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</si>
  <si>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</si>
  <si>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</si>
  <si>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</si>
  <si>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</si>
  <si>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</si>
  <si>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</si>
  <si>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</si>
  <si>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</si>
  <si>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</si>
  <si>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</si>
  <si>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</si>
  <si>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</si>
  <si>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</si>
  <si>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</si>
  <si>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</si>
  <si>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</si>
  <si>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</si>
  <si>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</si>
  <si>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</si>
  <si>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</si>
  <si>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</si>
  <si>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</si>
  <si>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</si>
  <si>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</si>
  <si>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</si>
  <si>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</si>
  <si>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</si>
  <si>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</si>
  <si>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</si>
  <si>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</si>
  <si>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</si>
  <si>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</si>
  <si>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</si>
  <si>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</si>
  <si>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</si>
  <si>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</si>
  <si>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</si>
  <si>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</si>
  <si>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</si>
  <si>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</si>
  <si>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</si>
  <si>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</si>
  <si>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</si>
  <si>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</si>
  <si>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</si>
  <si>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</si>
  <si>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</si>
  <si>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</si>
  <si>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</si>
  <si>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</si>
  <si>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</si>
  <si>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</si>
  <si>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</si>
  <si>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</si>
  <si>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</si>
  <si>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</si>
  <si>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</si>
  <si>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</si>
  <si>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</si>
  <si>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</si>
  <si>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</si>
  <si>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</si>
  <si>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</si>
  <si>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</si>
  <si>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</si>
  <si>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</si>
  <si>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</si>
  <si>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</si>
  <si>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</si>
  <si>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</si>
  <si>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</si>
  <si>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</si>
  <si>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</si>
  <si>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</si>
  <si>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</si>
  <si>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</si>
  <si>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</si>
  <si>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</si>
  <si>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</si>
  <si>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</si>
  <si>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</si>
  <si>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</si>
  <si>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</si>
  <si>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</si>
  <si>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</si>
  <si>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</si>
  <si>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</si>
  <si>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</si>
  <si>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</si>
  <si>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</si>
  <si>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</si>
  <si>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</si>
  <si>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</si>
  <si>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</si>
  <si>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</si>
  <si>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</si>
  <si>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</si>
  <si>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</si>
  <si>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</si>
  <si>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</si>
  <si>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</si>
  <si>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</si>
  <si>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</si>
  <si>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</si>
  <si>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</si>
  <si>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</si>
  <si>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</si>
  <si>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</si>
  <si>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</si>
  <si>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</si>
  <si>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</si>
  <si>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</si>
  <si>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</si>
  <si>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</si>
  <si>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</si>
  <si>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</si>
  <si>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</si>
  <si>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</si>
  <si>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</si>
  <si>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</si>
  <si>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</si>
  <si>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</si>
  <si>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</si>
  <si>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</si>
  <si>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</si>
  <si>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</si>
  <si>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</si>
  <si>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</si>
  <si>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</si>
  <si>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</si>
  <si>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</si>
  <si>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</si>
  <si>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</si>
  <si>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</si>
  <si>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</si>
  <si>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</si>
  <si>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</si>
  <si>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</si>
  <si>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</si>
  <si>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</si>
  <si>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</si>
  <si>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</si>
  <si>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</si>
  <si>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</si>
  <si>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</si>
  <si>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</si>
  <si>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</si>
  <si>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</si>
  <si>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</si>
  <si>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</si>
  <si>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</si>
  <si>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</si>
  <si>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</si>
  <si>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</si>
  <si>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</si>
  <si>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</si>
  <si>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</si>
  <si>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</si>
  <si>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</si>
  <si>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</si>
  <si>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</si>
  <si>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</si>
  <si>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</si>
  <si>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</si>
  <si>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</si>
  <si>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</si>
  <si>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</si>
  <si>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</si>
  <si>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</si>
  <si>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</si>
  <si>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</si>
  <si>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</si>
  <si>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</si>
  <si>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</si>
  <si>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</si>
  <si>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</si>
  <si>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</si>
  <si>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</si>
  <si>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</si>
  <si>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</si>
  <si>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</si>
  <si>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</si>
  <si>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</si>
  <si>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</si>
  <si>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</si>
  <si>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</si>
  <si>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</si>
  <si>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</si>
  <si>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</si>
  <si>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</si>
  <si>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</si>
  <si>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</si>
  <si>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</si>
  <si>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</si>
  <si>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</si>
  <si>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</si>
  <si>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</si>
  <si>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</si>
  <si>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</si>
  <si>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</si>
  <si>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</si>
  <si>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</si>
  <si>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</si>
  <si>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</si>
  <si>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</si>
  <si>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</si>
  <si>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</si>
  <si>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</si>
  <si>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</si>
  <si>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</si>
  <si>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</si>
  <si>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</si>
  <si>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</si>
  <si>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</si>
  <si>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</si>
  <si>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</si>
  <si>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</si>
  <si>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</si>
  <si>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</si>
  <si>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</si>
  <si>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</si>
  <si>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</si>
  <si>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</si>
  <si>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</si>
  <si>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</si>
  <si>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</si>
  <si>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</si>
  <si>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</si>
  <si>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</si>
  <si>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</si>
  <si>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</si>
  <si>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</si>
  <si>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</si>
  <si>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</si>
  <si>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</si>
  <si>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</si>
  <si>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</si>
  <si>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</si>
  <si>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</si>
  <si>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</si>
  <si>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</si>
  <si>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</si>
  <si>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</si>
  <si>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</si>
  <si>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</si>
  <si>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</si>
  <si>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</si>
  <si>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</si>
  <si>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</si>
  <si>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</si>
  <si>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</si>
  <si>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</si>
  <si>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</si>
  <si>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</si>
  <si>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</si>
  <si>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</si>
  <si>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</si>
  <si>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</si>
  <si>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</si>
  <si>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</si>
  <si>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</si>
  <si>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</si>
  <si>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</si>
  <si>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</si>
  <si>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</si>
  <si>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</si>
  <si>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</si>
  <si>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</si>
  <si>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</si>
  <si>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</si>
  <si>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</si>
  <si>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</si>
  <si>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</si>
  <si>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</si>
  <si>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</si>
  <si>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</si>
  <si>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</si>
  <si>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</si>
  <si>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</si>
  <si>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</si>
  <si>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</si>
  <si>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</si>
  <si>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</si>
  <si>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</si>
  <si>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</si>
  <si>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</si>
  <si>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</si>
  <si>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</si>
  <si>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</si>
  <si>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</si>
  <si>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</si>
  <si>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</si>
  <si>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</si>
  <si>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</si>
  <si>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</si>
  <si>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</si>
  <si>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</si>
  <si>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</si>
  <si>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</si>
  <si>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</si>
  <si>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</si>
  <si>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</si>
  <si>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</si>
  <si>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</si>
  <si>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</si>
  <si>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</si>
  <si>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</si>
  <si>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</si>
  <si>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</si>
  <si>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</si>
  <si>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</si>
  <si>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</si>
  <si>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</si>
  <si>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</si>
  <si>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</si>
  <si>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</si>
  <si>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</si>
  <si>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</si>
  <si>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</si>
  <si>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</si>
  <si>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</si>
  <si>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</si>
  <si>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</si>
  <si>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</si>
  <si>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</si>
  <si>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</si>
  <si>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</si>
  <si>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</si>
  <si>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</si>
  <si>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</si>
  <si>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</si>
  <si>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</si>
  <si>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</si>
  <si>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</si>
  <si>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</si>
  <si>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</si>
  <si>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</si>
  <si>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</si>
  <si>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</si>
  <si>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</si>
  <si>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</si>
  <si>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</si>
  <si>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</si>
  <si>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</si>
  <si>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</si>
  <si>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</si>
  <si>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</si>
  <si>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</si>
  <si>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</si>
  <si>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</si>
  <si>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</si>
  <si>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</si>
  <si>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</si>
  <si>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</si>
  <si>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</si>
  <si>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</si>
  <si>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</si>
  <si>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</si>
  <si>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</si>
  <si>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</si>
  <si>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</si>
  <si>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</si>
  <si>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</si>
  <si>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</si>
  <si>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</si>
  <si>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</si>
  <si>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</si>
  <si>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</si>
  <si>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</si>
  <si>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</si>
  <si>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</si>
  <si>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</si>
  <si>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</si>
  <si>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</si>
  <si>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</si>
  <si>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</si>
  <si>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</si>
  <si>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</si>
  <si>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</si>
  <si>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</si>
  <si>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</si>
  <si>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</si>
  <si>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</si>
  <si>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</si>
  <si>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</si>
  <si>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</si>
  <si>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</si>
  <si>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</si>
  <si>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</si>
  <si>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</si>
  <si>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</si>
  <si>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</si>
  <si>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</si>
  <si>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</si>
  <si>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</si>
  <si>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</si>
  <si>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</si>
  <si>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</si>
  <si>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</si>
  <si>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</si>
  <si>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</si>
  <si>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</si>
  <si>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</si>
  <si>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</si>
  <si>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</si>
  <si>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</si>
  <si>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</si>
  <si>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</si>
  <si>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</si>
  <si>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</si>
  <si>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</si>
  <si>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</si>
  <si>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</si>
  <si>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</si>
  <si>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</si>
  <si>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</si>
  <si>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</si>
  <si>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</si>
  <si>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</si>
  <si>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</si>
  <si>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</si>
  <si>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</si>
  <si>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</si>
  <si>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</si>
  <si>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</si>
  <si>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</si>
  <si>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</si>
  <si>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</si>
  <si>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</si>
  <si>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</si>
  <si>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</si>
  <si>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</si>
  <si>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</si>
  <si>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</si>
  <si>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</si>
  <si>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</si>
  <si>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</si>
  <si>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</si>
  <si>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</si>
  <si>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</si>
  <si>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</si>
  <si>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</si>
  <si>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</si>
  <si>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</si>
  <si>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</si>
  <si>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</si>
  <si>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</si>
  <si>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</si>
  <si>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</si>
  <si>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</si>
  <si>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</si>
  <si>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</si>
  <si>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</si>
  <si>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</si>
  <si>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</si>
  <si>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</si>
  <si>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</si>
  <si>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</si>
  <si>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</si>
  <si>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</si>
  <si>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</si>
  <si>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</si>
  <si>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</si>
  <si>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</si>
  <si>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</si>
  <si>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</si>
  <si>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</si>
  <si>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</si>
  <si>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</si>
  <si>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</si>
  <si>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</si>
  <si>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</si>
  <si>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</si>
  <si>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</si>
  <si>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</si>
  <si>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</si>
  <si>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</si>
  <si>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</si>
  <si>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</si>
  <si>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</si>
  <si>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</si>
  <si>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</si>
  <si>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</si>
  <si>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</si>
  <si>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</si>
  <si>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</si>
  <si>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</si>
  <si>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</si>
  <si>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</si>
  <si>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</si>
  <si>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</si>
  <si>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</si>
  <si>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</si>
  <si>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</si>
  <si>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</si>
  <si>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</si>
  <si>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</si>
  <si>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</si>
  <si>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</si>
  <si>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</si>
  <si>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</si>
  <si>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</si>
  <si>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</si>
  <si>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</si>
  <si>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</si>
  <si>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</si>
  <si>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</si>
  <si>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</si>
  <si>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</si>
  <si>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</si>
  <si>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</si>
  <si>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</si>
  <si>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</si>
  <si>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</si>
  <si>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</si>
  <si>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</si>
  <si>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</si>
  <si>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</si>
  <si>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</si>
  <si>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</si>
  <si>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</si>
  <si>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</si>
  <si>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</si>
  <si>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</si>
  <si>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</si>
  <si>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</si>
  <si>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</si>
  <si>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</si>
  <si>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</si>
  <si>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</si>
  <si>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</si>
  <si>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</si>
  <si>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</si>
  <si>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</si>
  <si>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</si>
  <si>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</si>
  <si>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</si>
  <si>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</si>
  <si>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</si>
  <si>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</si>
  <si>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</si>
  <si>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</si>
  <si>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</si>
  <si>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</si>
  <si>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</si>
  <si>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</si>
  <si>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</si>
  <si>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</si>
  <si>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</si>
  <si>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</si>
  <si>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</si>
  <si>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</si>
  <si>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</si>
  <si>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</si>
  <si>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</si>
  <si>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</si>
  <si>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</si>
  <si>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</si>
  <si>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</si>
  <si>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</si>
  <si>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</si>
  <si>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</si>
  <si>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</si>
  <si>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</si>
  <si>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</si>
  <si>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</si>
  <si>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</si>
  <si>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</si>
  <si>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</si>
  <si>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</si>
  <si>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</si>
  <si>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</si>
  <si>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</si>
  <si>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</si>
  <si>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</si>
  <si>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</si>
  <si>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</si>
  <si>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</si>
  <si>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</si>
  <si>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</si>
  <si>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</si>
  <si>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</si>
  <si>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</si>
  <si>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</si>
  <si>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</si>
  <si>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</si>
  <si>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</si>
  <si>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</si>
  <si>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</si>
  <si>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</si>
  <si>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</si>
  <si>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</si>
  <si>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</si>
  <si>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</si>
  <si>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</si>
  <si>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</si>
  <si>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</si>
  <si>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</si>
  <si>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</si>
  <si>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</si>
  <si>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</si>
  <si>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</si>
  <si>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</si>
  <si>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</si>
  <si>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</si>
  <si>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</si>
  <si>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</si>
  <si>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</si>
  <si>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</si>
  <si>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</si>
  <si>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</si>
  <si>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</si>
  <si>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</si>
  <si>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</si>
  <si>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</si>
  <si>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</si>
  <si>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</si>
  <si>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</si>
  <si>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</si>
  <si>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</si>
  <si>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</si>
  <si>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</si>
  <si>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</si>
  <si>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</si>
  <si>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</si>
  <si>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</si>
  <si>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</si>
  <si>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</si>
  <si>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</si>
  <si>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</si>
  <si>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</si>
  <si>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</si>
  <si>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</si>
  <si>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</si>
  <si>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</si>
  <si>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</si>
  <si>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</si>
  <si>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</si>
  <si>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</si>
  <si>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</si>
  <si>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</si>
  <si>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</si>
  <si>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</si>
  <si>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</si>
  <si>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</si>
  <si>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</si>
  <si>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</si>
  <si>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</si>
  <si>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</si>
  <si>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</si>
  <si>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</si>
  <si>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</si>
  <si>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</si>
  <si>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</si>
  <si>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</si>
  <si>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</si>
  <si>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</si>
  <si>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</si>
  <si>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</si>
  <si>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</si>
  <si>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</si>
  <si>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</si>
  <si>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</si>
  <si>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</si>
  <si>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</si>
  <si>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</si>
  <si>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</si>
  <si>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</si>
  <si>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</si>
  <si>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</si>
  <si>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</si>
  <si>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</si>
  <si>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</si>
  <si>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</si>
  <si>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</si>
  <si>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</si>
  <si>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</si>
  <si>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</si>
  <si>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</si>
  <si>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</si>
  <si>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</si>
  <si>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</si>
  <si>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</si>
  <si>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</si>
  <si>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</si>
  <si>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</si>
  <si>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</si>
  <si>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</si>
  <si>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</si>
  <si>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</si>
  <si>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</si>
  <si>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</si>
  <si>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</si>
  <si>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</si>
  <si>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</si>
  <si>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</si>
  <si>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</si>
  <si>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</si>
  <si>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</si>
  <si>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</si>
  <si>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</si>
  <si>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</si>
  <si>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</si>
  <si>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</si>
  <si>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</si>
  <si>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</si>
  <si>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</si>
  <si>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</si>
  <si>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</si>
  <si>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</si>
  <si>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</si>
  <si>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</si>
  <si>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</si>
  <si>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</si>
  <si>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</si>
  <si>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</si>
  <si>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</si>
  <si>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</si>
  <si>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</si>
  <si>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</si>
  <si>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</si>
  <si>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</si>
  <si>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</si>
  <si>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</si>
  <si>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</si>
  <si>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</si>
  <si>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</si>
  <si>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</si>
  <si>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</si>
  <si>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</si>
  <si>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</si>
  <si>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</si>
  <si>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</si>
  <si>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</si>
  <si>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</si>
  <si>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</si>
  <si>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</si>
  <si>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</si>
  <si>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</si>
  <si>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</si>
  <si>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</si>
  <si>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</si>
  <si>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</si>
  <si>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</si>
  <si>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</si>
  <si>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</si>
  <si>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</si>
  <si>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</si>
  <si>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</si>
  <si>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</si>
  <si>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</si>
  <si>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</si>
  <si>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</si>
  <si>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</si>
  <si>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</si>
  <si>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</si>
  <si>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</si>
  <si>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</si>
  <si>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</si>
  <si>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</si>
  <si>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</si>
  <si>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</si>
  <si>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</si>
  <si>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</si>
  <si>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</si>
  <si>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</si>
  <si>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</si>
  <si>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</si>
  <si>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</si>
  <si>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</si>
  <si>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</si>
  <si>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</si>
  <si>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</si>
  <si>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</si>
  <si>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</si>
  <si>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</si>
  <si>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</si>
  <si>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</si>
  <si>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</si>
  <si>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</si>
  <si>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</si>
  <si>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</si>
  <si>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</si>
  <si>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</si>
  <si>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</si>
  <si>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</si>
  <si>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</si>
  <si>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</si>
  <si>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</si>
  <si>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</si>
  <si>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</si>
  <si>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</si>
  <si>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</si>
  <si>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</si>
  <si>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</si>
  <si>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</si>
  <si>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</si>
  <si>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</si>
  <si>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</si>
  <si>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</si>
  <si>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</si>
  <si>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</si>
  <si>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</si>
  <si>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</si>
  <si>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</si>
  <si>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</si>
  <si>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</si>
  <si>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</si>
  <si>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</si>
  <si>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</si>
  <si>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</si>
  <si>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</si>
  <si>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</si>
  <si>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</si>
  <si>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</si>
  <si>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</si>
  <si>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</si>
  <si>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</si>
  <si>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</si>
  <si>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</si>
  <si>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</si>
  <si>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</si>
  <si>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</si>
  <si>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</si>
  <si>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</si>
  <si>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</si>
  <si>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</si>
  <si>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</si>
  <si>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</si>
  <si>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</si>
  <si>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</si>
  <si>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</si>
  <si>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</si>
  <si>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</si>
  <si>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</si>
  <si>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</si>
  <si>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</si>
  <si>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</si>
  <si>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</si>
  <si>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</si>
  <si>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</si>
  <si>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</si>
  <si>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</si>
  <si>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</si>
  <si>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</si>
  <si>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</si>
  <si>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</si>
  <si>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</si>
  <si>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</si>
  <si>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</si>
  <si>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</si>
  <si>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</si>
  <si>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</si>
  <si>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</si>
  <si>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</si>
  <si>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</si>
  <si>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</si>
  <si>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</si>
  <si>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</si>
  <si>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</si>
  <si>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</si>
  <si>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</si>
  <si>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</si>
  <si>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</si>
  <si>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</si>
  <si>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</si>
  <si>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</si>
  <si>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</si>
  <si>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</si>
  <si>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</si>
  <si>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</si>
  <si>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</si>
  <si>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</si>
  <si>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</si>
  <si>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</si>
  <si>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</si>
  <si>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</si>
  <si>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</si>
  <si>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</si>
  <si>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</si>
  <si>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</si>
  <si>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</si>
  <si>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</si>
  <si>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</si>
  <si>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</si>
  <si>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</si>
  <si>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</si>
  <si>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</si>
  <si>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</si>
  <si>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</si>
  <si>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</si>
  <si>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</si>
  <si>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</si>
  <si>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</si>
  <si>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</si>
  <si>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</si>
  <si>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</si>
  <si>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</si>
  <si>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</si>
  <si>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</si>
  <si>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</si>
  <si>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</si>
  <si>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</si>
  <si>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</si>
  <si>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</si>
  <si>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</si>
  <si>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</si>
  <si>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</si>
  <si>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</si>
  <si>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</si>
  <si>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</si>
  <si>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</si>
  <si>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</si>
  <si>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</si>
  <si>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</si>
  <si>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</si>
  <si>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</si>
  <si>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</si>
  <si>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</si>
  <si>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</si>
  <si>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</si>
  <si>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</si>
  <si>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</si>
  <si>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</si>
  <si>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</si>
  <si>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</si>
  <si>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</si>
  <si>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</si>
  <si>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</si>
  <si>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</si>
  <si>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</si>
  <si>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</si>
  <si>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</si>
  <si>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</si>
  <si>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</si>
  <si>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</si>
  <si>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</si>
  <si>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</si>
  <si>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</si>
  <si>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</si>
  <si>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</si>
  <si>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</si>
  <si>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</si>
  <si>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</si>
  <si>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</si>
  <si>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</si>
  <si>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</si>
  <si>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</si>
  <si>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</si>
  <si>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</si>
  <si>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</si>
  <si>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</si>
  <si>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</si>
  <si>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</si>
  <si>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</si>
  <si>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</si>
  <si>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</si>
  <si>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</si>
  <si>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</si>
  <si>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</si>
  <si>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</si>
  <si>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</si>
  <si>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</si>
  <si>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</si>
  <si>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</si>
  <si>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</si>
  <si>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</si>
  <si>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</si>
  <si>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</si>
  <si>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</si>
  <si>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</si>
  <si>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</si>
  <si>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</si>
  <si>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</si>
  <si>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</si>
  <si>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</si>
  <si>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</si>
  <si>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</si>
  <si>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</si>
  <si>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</si>
  <si>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</si>
  <si>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</si>
  <si>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</si>
  <si>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</si>
  <si>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</si>
  <si>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</si>
  <si>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</si>
  <si>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</si>
  <si>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</si>
  <si>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</si>
  <si>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</si>
  <si>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</si>
  <si>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</si>
  <si>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</si>
  <si>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</si>
  <si>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</si>
  <si>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</si>
  <si>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</si>
  <si>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</si>
  <si>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</si>
  <si>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</si>
  <si>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</si>
  <si>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</si>
  <si>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</si>
  <si>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</si>
  <si>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</si>
  <si>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</si>
  <si>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</si>
  <si>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</si>
  <si>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</si>
  <si>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</si>
  <si>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</si>
  <si>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</si>
  <si>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</si>
  <si>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</si>
  <si>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</si>
  <si>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</si>
  <si>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</si>
  <si>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</si>
  <si>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</si>
  <si>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</si>
  <si>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</si>
  <si>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</si>
  <si>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</si>
  <si>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</si>
  <si>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</si>
  <si>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</si>
  <si>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</si>
  <si>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</si>
  <si>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</si>
  <si>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</si>
  <si>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</si>
  <si>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</si>
  <si>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</si>
  <si>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</si>
  <si>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</si>
  <si>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</si>
  <si>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</si>
  <si>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</si>
  <si>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</si>
  <si>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</si>
  <si>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</si>
  <si>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</si>
  <si>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</si>
  <si>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</si>
  <si>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</si>
  <si>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</si>
  <si>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</si>
  <si>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</si>
  <si>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</si>
  <si>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</si>
  <si>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</si>
  <si>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</si>
  <si>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</si>
  <si>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</si>
  <si>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</si>
  <si>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</si>
  <si>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</si>
  <si>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</si>
  <si>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</si>
  <si>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</si>
  <si>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</si>
  <si>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</si>
  <si>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</si>
  <si>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</si>
  <si>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</si>
  <si>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</si>
  <si>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</si>
  <si>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</si>
  <si>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</si>
  <si>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</si>
  <si>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</si>
  <si>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</si>
  <si>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</si>
  <si>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</si>
  <si>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</si>
  <si>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</si>
  <si>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</si>
  <si>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</si>
  <si>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</si>
  <si>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</si>
  <si>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</si>
  <si>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</si>
  <si>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</si>
  <si>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</si>
  <si>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</si>
  <si>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</si>
  <si>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</si>
  <si>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</si>
  <si>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</si>
  <si>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</si>
  <si>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</si>
  <si>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</si>
  <si>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</si>
  <si>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</si>
  <si>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</si>
  <si>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</si>
  <si>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</si>
  <si>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</si>
  <si>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</si>
  <si>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</si>
  <si>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</si>
  <si>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</si>
  <si>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</si>
  <si>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</si>
  <si>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</si>
  <si>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</si>
  <si>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</si>
  <si>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</si>
  <si>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</si>
  <si>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</si>
  <si>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</si>
  <si>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</si>
  <si>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</si>
  <si>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</si>
  <si>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</si>
  <si>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</si>
  <si>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</si>
  <si>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</si>
  <si>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</si>
  <si>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</si>
  <si>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</si>
  <si>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</si>
  <si>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</si>
  <si>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</si>
  <si>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</si>
  <si>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</si>
  <si>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</si>
  <si>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</si>
  <si>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</si>
  <si>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</si>
  <si>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</si>
  <si>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</si>
  <si>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</si>
  <si>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</si>
  <si>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</si>
  <si>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</si>
  <si>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</si>
  <si>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</si>
  <si>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</si>
  <si>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</si>
  <si>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</si>
  <si>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</si>
  <si>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</si>
  <si>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</si>
  <si>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</si>
  <si>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</si>
  <si>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</si>
  <si>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</si>
  <si>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</si>
  <si>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</si>
  <si>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</si>
  <si>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</si>
  <si>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</si>
  <si>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</si>
  <si>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</si>
  <si>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</si>
  <si>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</si>
  <si>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</si>
  <si>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</si>
  <si>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</si>
  <si>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</si>
  <si>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</si>
  <si>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</si>
  <si>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</si>
  <si>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</si>
  <si>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</si>
  <si>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</si>
  <si>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</si>
  <si>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</si>
  <si>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</si>
  <si>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</si>
  <si>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</si>
  <si>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</si>
  <si>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</si>
  <si>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</si>
  <si>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</si>
  <si>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</si>
  <si>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</si>
  <si>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</si>
  <si>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</si>
  <si>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</si>
  <si>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</si>
  <si>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</si>
  <si>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</si>
  <si>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</si>
  <si>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</si>
  <si>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</si>
  <si>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</si>
  <si>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</si>
  <si>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</si>
  <si>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</si>
  <si>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</si>
  <si>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</si>
  <si>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</si>
  <si>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</si>
  <si>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</si>
  <si>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</si>
  <si>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</si>
  <si>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</si>
  <si>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</si>
  <si>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</si>
  <si>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</si>
  <si>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</si>
  <si>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</si>
  <si>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</si>
  <si>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</si>
  <si>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</si>
  <si>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</si>
  <si>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</si>
  <si>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</si>
  <si>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</si>
  <si>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</si>
  <si>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</si>
  <si>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</si>
  <si>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</si>
  <si>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</si>
  <si>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</si>
  <si>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</si>
  <si>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</si>
  <si>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</si>
  <si>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</si>
  <si>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</si>
  <si>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</si>
  <si>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</si>
  <si>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</si>
  <si>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</si>
  <si>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</si>
  <si>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</si>
  <si>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</si>
  <si>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</si>
  <si>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</si>
  <si>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</si>
  <si>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</si>
  <si>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</si>
  <si>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</si>
  <si>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</si>
  <si>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</si>
  <si>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</si>
  <si>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</si>
  <si>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</si>
  <si>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</si>
  <si>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</si>
  <si>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</si>
  <si>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</si>
  <si>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</si>
  <si>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</si>
  <si>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</si>
  <si>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</si>
  <si>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</si>
  <si>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</si>
  <si>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</si>
  <si>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</si>
  <si>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</si>
  <si>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</si>
  <si>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</si>
  <si>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</si>
  <si>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</si>
  <si>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</si>
  <si>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</si>
  <si>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</si>
  <si>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</si>
  <si>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</si>
  <si>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</si>
  <si>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</si>
  <si>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</si>
  <si>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</si>
  <si>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</si>
  <si>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</si>
  <si>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</si>
  <si>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</si>
  <si>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</si>
  <si>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</si>
  <si>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</si>
  <si>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</si>
  <si>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</si>
  <si>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</si>
  <si>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</si>
  <si>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</si>
  <si>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</si>
  <si>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</si>
  <si>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</si>
  <si>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</si>
  <si>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</si>
  <si>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</si>
  <si>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</si>
  <si>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</si>
  <si>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</si>
  <si>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</si>
  <si>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</si>
  <si>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</si>
  <si>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</si>
  <si>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</si>
  <si>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</si>
  <si>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</si>
  <si>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</si>
  <si>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</si>
  <si>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</si>
  <si>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</si>
  <si>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</si>
  <si>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</si>
  <si>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</si>
  <si>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</si>
  <si>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</si>
  <si>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</si>
  <si>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</si>
  <si>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</si>
  <si>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</si>
  <si>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</si>
  <si>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</si>
  <si>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</si>
  <si>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</si>
  <si>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</si>
  <si>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</si>
  <si>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</si>
  <si>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</si>
  <si>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</si>
  <si>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</si>
  <si>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</si>
  <si>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</si>
  <si>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</si>
  <si>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</si>
  <si>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</si>
  <si>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</si>
  <si>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</si>
  <si>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</si>
  <si>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</si>
  <si>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</si>
  <si>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</si>
  <si>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</si>
  <si>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</si>
  <si>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</si>
  <si>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</si>
  <si>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</si>
  <si>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</si>
  <si>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</si>
  <si>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</si>
  <si>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</si>
  <si>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</si>
  <si>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</si>
  <si>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</si>
  <si>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</si>
  <si>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</si>
  <si>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</si>
  <si>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</si>
  <si>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</si>
  <si>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</si>
  <si>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</si>
  <si>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</si>
  <si>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</si>
  <si>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</si>
  <si>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</si>
  <si>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</si>
  <si>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</si>
  <si>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</si>
  <si>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</si>
  <si>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</si>
  <si>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</si>
  <si>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</si>
  <si>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</si>
  <si>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</si>
  <si>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</si>
  <si>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</si>
  <si>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</si>
  <si>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</si>
  <si>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</si>
  <si>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</si>
  <si>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</si>
  <si>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</si>
  <si>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</si>
  <si>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</si>
  <si>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</si>
  <si>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</si>
  <si>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</si>
  <si>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</si>
  <si>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</si>
  <si>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</si>
  <si>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</si>
  <si>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</si>
  <si>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</si>
  <si>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</si>
  <si>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</si>
  <si>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</si>
  <si>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</si>
  <si>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</si>
  <si>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</si>
  <si>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</si>
  <si>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</si>
  <si>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</si>
  <si>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</si>
  <si>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</si>
  <si>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</si>
  <si>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</si>
  <si>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</si>
  <si>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</si>
  <si>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</si>
  <si>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</si>
  <si>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</si>
  <si>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</si>
  <si>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</si>
  <si>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</si>
  <si>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</si>
  <si>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</si>
  <si>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</si>
  <si>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</si>
  <si>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</si>
  <si>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</si>
  <si>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</si>
  <si>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</si>
  <si>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</si>
  <si>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</si>
  <si>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</si>
  <si>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</si>
  <si>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</si>
  <si>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</si>
  <si>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</si>
  <si>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</si>
  <si>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</si>
  <si>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</si>
  <si>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</si>
  <si>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</si>
  <si>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</si>
  <si>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</si>
  <si>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</si>
  <si>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</si>
  <si>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</si>
  <si>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</si>
  <si>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</si>
  <si>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</si>
  <si>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</si>
  <si>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</si>
  <si>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</si>
  <si>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</si>
  <si>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</si>
  <si>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</si>
  <si>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</si>
  <si>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</si>
  <si>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</si>
  <si>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</si>
  <si>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</si>
  <si>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</si>
  <si>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</si>
  <si>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</si>
  <si>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</si>
  <si>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</si>
  <si>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</si>
  <si>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</si>
  <si>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</si>
  <si>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</si>
  <si>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</si>
  <si>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</si>
  <si>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</si>
  <si>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</si>
  <si>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</si>
  <si>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</si>
  <si>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</si>
  <si>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</si>
  <si>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</si>
  <si>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</si>
  <si>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</si>
  <si>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</si>
  <si>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</si>
  <si>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</si>
  <si>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</si>
  <si>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</si>
  <si>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</si>
  <si>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</si>
  <si>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</si>
  <si>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</si>
  <si>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</si>
  <si>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</si>
  <si>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</si>
  <si>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</si>
  <si>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</si>
  <si>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</si>
  <si>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</si>
  <si>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</si>
  <si>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</si>
  <si>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</si>
  <si>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</si>
  <si>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</si>
  <si>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</si>
  <si>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</si>
  <si>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</si>
  <si>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</si>
  <si>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</si>
  <si>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</si>
  <si>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</si>
  <si>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</si>
  <si>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</si>
  <si>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</si>
  <si>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</si>
  <si>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</si>
  <si>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</si>
  <si>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</si>
  <si>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</si>
  <si>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</si>
  <si>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</si>
  <si>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</si>
  <si>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</si>
  <si>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</si>
  <si>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</si>
  <si>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</si>
  <si>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</si>
  <si>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</si>
  <si>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</si>
  <si>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</si>
  <si>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</si>
  <si>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</si>
  <si>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</si>
  <si>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</si>
  <si>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</si>
  <si>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</si>
  <si>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</si>
  <si>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</si>
  <si>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</si>
  <si>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</si>
  <si>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</si>
  <si>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</si>
  <si>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</si>
  <si>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</si>
  <si>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</si>
  <si>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</si>
  <si>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</si>
  <si>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</si>
  <si>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</si>
  <si>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</si>
  <si>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</si>
  <si>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</si>
  <si>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</si>
  <si>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</si>
  <si>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</si>
  <si>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</si>
  <si>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</si>
  <si>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</si>
  <si>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</si>
  <si>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</si>
  <si>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</si>
  <si>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</si>
  <si>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</si>
  <si>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</si>
  <si>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</si>
  <si>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</si>
  <si>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</si>
  <si>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</si>
  <si>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</si>
  <si>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</si>
  <si>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</si>
  <si>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</si>
  <si>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</si>
  <si>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</si>
  <si>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</si>
  <si>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</si>
  <si>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</si>
  <si>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</si>
  <si>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</si>
  <si>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</si>
  <si>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</si>
  <si>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</si>
  <si>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</si>
  <si>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</si>
  <si>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</si>
  <si>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</si>
  <si>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</si>
  <si>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</si>
  <si>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</si>
  <si>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</si>
  <si>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</si>
  <si>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</si>
  <si>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</si>
  <si>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</si>
  <si>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</si>
  <si>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</si>
  <si>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</si>
  <si>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</si>
  <si>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</si>
  <si>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</si>
  <si>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</si>
  <si>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</si>
  <si>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</si>
  <si>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</si>
  <si>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</si>
  <si>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</si>
  <si>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</si>
  <si>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</si>
  <si>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</si>
  <si>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</si>
  <si>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</si>
  <si>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</si>
  <si>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</si>
  <si>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</si>
  <si>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</si>
  <si>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</si>
  <si>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</si>
  <si>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</si>
  <si>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</si>
  <si>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</si>
  <si>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</si>
  <si>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</si>
  <si>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</si>
  <si>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</si>
  <si>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</si>
  <si>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</si>
  <si>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</si>
  <si>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</si>
  <si>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</si>
  <si>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</si>
  <si>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</si>
  <si>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</si>
  <si>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</si>
  <si>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</si>
  <si>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</si>
  <si>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</si>
  <si>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</si>
  <si>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</si>
  <si>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</si>
  <si>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</si>
  <si>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</si>
  <si>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</si>
  <si>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</si>
  <si>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</si>
  <si>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</si>
  <si>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</si>
  <si>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</si>
  <si>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</si>
  <si>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</si>
  <si>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</si>
  <si>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</si>
  <si>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</si>
  <si>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</si>
  <si>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</si>
  <si>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</si>
  <si>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</si>
  <si>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</si>
  <si>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</si>
  <si>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</si>
  <si>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</si>
  <si>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</si>
  <si>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</si>
  <si>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</si>
  <si>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</si>
  <si>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</si>
  <si>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</si>
  <si>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</si>
  <si>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</si>
  <si>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</si>
  <si>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</si>
  <si>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</si>
  <si>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</si>
  <si>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</si>
  <si>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</si>
  <si>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</si>
  <si>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</si>
  <si>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</si>
  <si>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</si>
  <si>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</si>
  <si>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</si>
  <si>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</si>
  <si>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</si>
  <si>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</si>
  <si>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</si>
  <si>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</si>
  <si>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</si>
  <si>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</si>
  <si>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</si>
  <si>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</si>
  <si>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</si>
  <si>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</si>
  <si>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</si>
  <si>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</si>
  <si>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</si>
  <si>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</si>
  <si>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</si>
  <si>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</si>
  <si>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</si>
  <si>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</si>
  <si>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</si>
  <si>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</si>
  <si>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</si>
  <si>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</si>
  <si>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</si>
  <si>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</si>
  <si>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</si>
  <si>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</si>
  <si>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</si>
  <si>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</si>
  <si>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</si>
  <si>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</si>
  <si>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</si>
  <si>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</si>
  <si>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</si>
  <si>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</si>
  <si>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</si>
  <si>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</si>
  <si>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</si>
  <si>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</si>
  <si>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</si>
  <si>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</si>
  <si>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</si>
  <si>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</si>
  <si>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</si>
  <si>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</si>
  <si>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</si>
  <si>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</si>
  <si>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</si>
  <si>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</si>
  <si>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</si>
  <si>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</si>
  <si>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</si>
  <si>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</si>
  <si>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</si>
  <si>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</si>
  <si>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</si>
  <si>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</si>
  <si>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</si>
  <si>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</si>
  <si>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</si>
  <si>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</si>
  <si>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</si>
  <si>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</si>
  <si>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</si>
  <si>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</si>
  <si>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</si>
  <si>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</si>
  <si>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</si>
  <si>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</si>
  <si>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</si>
  <si>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</si>
  <si>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</si>
  <si>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</si>
  <si>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</si>
  <si>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</si>
  <si>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</si>
  <si>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</si>
  <si>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</si>
  <si>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</si>
  <si>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</si>
  <si>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</si>
  <si>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</si>
  <si>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</si>
  <si>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</si>
  <si>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</si>
  <si>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</si>
  <si>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</si>
  <si>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</si>
  <si>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</si>
  <si>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</si>
  <si>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</si>
  <si>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</si>
  <si>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</si>
  <si>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</si>
  <si>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</si>
  <si>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</si>
  <si>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</si>
  <si>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</si>
  <si>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</si>
  <si>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</si>
  <si>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</si>
  <si>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</si>
  <si>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</si>
  <si>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</si>
  <si>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</si>
  <si>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</si>
  <si>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</si>
  <si>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</si>
  <si>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</si>
  <si>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</si>
  <si>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</si>
  <si>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</si>
  <si>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</si>
  <si>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</si>
  <si>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</si>
  <si>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</si>
  <si>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</si>
  <si>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</si>
  <si>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</si>
  <si>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</si>
  <si>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</si>
  <si>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</si>
  <si>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</si>
  <si>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</si>
  <si>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</si>
  <si>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</si>
  <si>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</si>
  <si>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</si>
  <si>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</si>
  <si>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</si>
  <si>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</si>
  <si>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</si>
  <si>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</si>
  <si>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</si>
  <si>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</si>
  <si>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</si>
  <si>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</si>
  <si>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</si>
  <si>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</si>
  <si>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</si>
  <si>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</si>
  <si>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</si>
  <si>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</si>
  <si>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</si>
  <si>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</si>
  <si>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</si>
  <si>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</si>
  <si>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</si>
  <si>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</si>
  <si>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</si>
  <si>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</si>
  <si>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</si>
  <si>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</si>
  <si>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</si>
  <si>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</si>
  <si>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</si>
  <si>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</si>
  <si>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</si>
  <si>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</si>
  <si>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</si>
  <si>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</si>
  <si>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</si>
  <si>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</si>
  <si>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</si>
  <si>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</si>
  <si>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</si>
  <si>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</si>
  <si>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</si>
  <si>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</si>
  <si>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</si>
  <si>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</si>
  <si>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</si>
  <si>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</si>
  <si>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</si>
  <si>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</si>
  <si>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</si>
  <si>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</si>
  <si>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</si>
  <si>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</si>
  <si>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</si>
  <si>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</si>
  <si>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</si>
  <si>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</si>
  <si>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</si>
  <si>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</si>
  <si>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</si>
  <si>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</si>
  <si>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</si>
  <si>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</si>
  <si>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</si>
  <si>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</si>
  <si>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</si>
  <si>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</si>
  <si>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</si>
  <si>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</si>
  <si>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</si>
  <si>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</si>
  <si>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</si>
  <si>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</si>
  <si>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</si>
  <si>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</si>
  <si>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</si>
  <si>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</si>
  <si>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</si>
  <si>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</si>
  <si>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</si>
  <si>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</si>
  <si>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</si>
  <si>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</si>
  <si>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</si>
  <si>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</si>
  <si>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</si>
  <si>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</si>
  <si>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</si>
  <si>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</si>
  <si>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</si>
  <si>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</si>
  <si>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</si>
  <si>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</si>
  <si>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</si>
  <si>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</si>
  <si>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</si>
  <si>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</si>
  <si>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</si>
  <si>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</si>
  <si>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</si>
  <si>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</si>
  <si>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</si>
  <si>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</si>
  <si>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</si>
  <si>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</si>
  <si>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</si>
  <si>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</si>
  <si>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</si>
  <si>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</si>
  <si>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</si>
  <si>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</si>
  <si>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</si>
  <si>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</si>
  <si>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</si>
  <si>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</si>
  <si>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</si>
  <si>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</si>
  <si>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</si>
  <si>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</si>
  <si>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</si>
  <si>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</si>
  <si>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</si>
  <si>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</si>
  <si>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</si>
  <si>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</si>
  <si>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</si>
  <si>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</si>
  <si>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</si>
  <si>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</si>
  <si>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</si>
  <si>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</si>
  <si>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</si>
  <si>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</si>
  <si>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</si>
  <si>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</si>
  <si>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</si>
  <si>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</si>
  <si>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</si>
  <si>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</si>
  <si>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</si>
  <si>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</si>
  <si>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</si>
  <si>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</si>
  <si>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</si>
  <si>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</si>
  <si>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</si>
  <si>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</si>
  <si>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</si>
  <si>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</si>
  <si>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</si>
  <si>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</si>
  <si>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</si>
  <si>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</si>
  <si>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</si>
  <si>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</si>
  <si>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</si>
  <si>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</si>
  <si>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</si>
  <si>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</si>
  <si>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</si>
  <si>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</si>
  <si>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</si>
  <si>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</si>
  <si>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</si>
  <si>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</si>
  <si>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</si>
  <si>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</si>
  <si>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</si>
  <si>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</si>
  <si>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</si>
  <si>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</si>
  <si>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</si>
  <si>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</si>
  <si>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</si>
  <si>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</si>
  <si>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</si>
  <si>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</si>
  <si>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</si>
  <si>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</si>
  <si>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</si>
  <si>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</si>
  <si>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</si>
  <si>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</si>
  <si>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</si>
  <si>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</si>
  <si>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</si>
  <si>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</si>
  <si>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</si>
  <si>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</si>
  <si>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</si>
  <si>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</si>
  <si>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</si>
  <si>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</si>
  <si>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</si>
  <si>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</si>
  <si>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</si>
  <si>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</si>
  <si>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</si>
  <si>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</si>
  <si>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</si>
  <si>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</si>
  <si>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</si>
  <si>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</si>
  <si>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</si>
  <si>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</si>
  <si>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</si>
  <si>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</si>
  <si>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</si>
  <si>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</si>
  <si>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</si>
  <si>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</si>
  <si>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</si>
  <si>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</si>
  <si>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</si>
  <si>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</si>
  <si>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</si>
  <si>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</si>
  <si>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</si>
  <si>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</si>
  <si>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</si>
  <si>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</si>
  <si>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</si>
  <si>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</si>
  <si>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</si>
  <si>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</si>
  <si>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</si>
  <si>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</si>
  <si>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</si>
  <si>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</si>
  <si>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</si>
  <si>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</si>
  <si>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</si>
  <si>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</si>
  <si>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</si>
  <si>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</si>
  <si>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</si>
  <si>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</si>
  <si>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</si>
  <si>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</si>
  <si>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</si>
  <si>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</si>
  <si>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</si>
  <si>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</si>
  <si>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</si>
  <si>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</si>
  <si>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</si>
  <si>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</si>
  <si>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</si>
  <si>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</si>
  <si>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</si>
  <si>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</si>
  <si>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</si>
  <si>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</si>
  <si>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</si>
  <si>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</si>
  <si>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</si>
  <si>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</si>
  <si>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</si>
  <si>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</si>
  <si>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</si>
  <si>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</si>
  <si>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</si>
  <si>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</si>
  <si>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</si>
  <si>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</si>
  <si>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</si>
  <si>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</si>
  <si>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</si>
  <si>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</si>
  <si>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</si>
  <si>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</si>
  <si>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</si>
  <si>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</si>
  <si>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</si>
  <si>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</si>
  <si>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</si>
  <si>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</si>
  <si>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</si>
  <si>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</si>
  <si>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</si>
  <si>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</si>
  <si>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</si>
  <si>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</si>
  <si>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</si>
  <si>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</si>
  <si>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</si>
  <si>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</si>
  <si>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</si>
  <si>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</si>
  <si>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</si>
  <si>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</si>
  <si>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</si>
  <si>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</si>
  <si>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</si>
  <si>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</si>
  <si>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</si>
  <si>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</si>
  <si>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</si>
  <si>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</si>
  <si>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</si>
  <si>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</si>
  <si>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</si>
  <si>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</si>
  <si>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</si>
  <si>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</si>
  <si>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</si>
  <si>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</si>
  <si>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</si>
  <si>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</si>
  <si>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</si>
  <si>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</si>
  <si>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</si>
  <si>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</si>
  <si>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</si>
  <si>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</si>
  <si>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</si>
  <si>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</si>
  <si>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</si>
  <si>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</si>
  <si>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</si>
  <si>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</si>
  <si>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</si>
  <si>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</si>
  <si>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</si>
  <si>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</si>
  <si>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</si>
  <si>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</si>
  <si>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</si>
  <si>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</si>
  <si>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</si>
  <si>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</si>
  <si>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</si>
  <si>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</si>
  <si>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</si>
  <si>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</si>
  <si>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</si>
  <si>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</si>
  <si>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</si>
  <si>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</si>
  <si>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</si>
  <si>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</si>
  <si>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</si>
  <si>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</si>
  <si>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</si>
  <si>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</si>
  <si>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</si>
  <si>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</si>
  <si>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</si>
  <si>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</si>
  <si>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</si>
  <si>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</si>
  <si>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</si>
  <si>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</si>
  <si>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</si>
  <si>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</si>
  <si>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</si>
  <si>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</si>
  <si>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</si>
  <si>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</si>
  <si>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</si>
  <si>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</si>
  <si>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</si>
  <si>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</si>
  <si>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</si>
  <si>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</si>
  <si>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</si>
  <si>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</si>
  <si>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</si>
  <si>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</si>
  <si>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</si>
  <si>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</si>
  <si>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</si>
  <si>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</si>
  <si>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</si>
  <si>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</si>
  <si>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</si>
  <si>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</si>
  <si>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</si>
  <si>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</si>
  <si>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</si>
  <si>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</si>
  <si>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</si>
  <si>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</si>
  <si>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</si>
  <si>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</si>
  <si>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</si>
  <si>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</si>
  <si>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</si>
  <si>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</si>
  <si>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</si>
  <si>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</si>
  <si>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</si>
  <si>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</si>
  <si>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</si>
  <si>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</si>
  <si>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</si>
  <si>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</si>
  <si>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</si>
  <si>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</si>
  <si>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</si>
  <si>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</si>
  <si>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</si>
  <si>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</si>
  <si>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</si>
  <si>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</si>
  <si>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</si>
  <si>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</si>
  <si>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</si>
  <si>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</si>
  <si>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</si>
  <si>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</si>
  <si>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</si>
  <si>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</si>
  <si>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</si>
  <si>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</si>
  <si>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</si>
  <si>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</si>
  <si>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</si>
  <si>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</si>
  <si>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</si>
  <si>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</si>
  <si>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</si>
  <si>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</si>
  <si>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</si>
  <si>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</si>
  <si>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</si>
  <si>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</si>
  <si>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</si>
  <si>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</si>
  <si>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</si>
  <si>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</si>
  <si>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</si>
  <si>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</si>
  <si>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</si>
  <si>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</si>
  <si>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</si>
  <si>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</si>
  <si>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</si>
  <si>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</si>
  <si>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</si>
  <si>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</si>
  <si>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</si>
  <si>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</si>
  <si>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</si>
  <si>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</si>
  <si>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</si>
  <si>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</si>
  <si>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</si>
  <si>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</si>
  <si>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</si>
  <si>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</si>
  <si>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</si>
  <si>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</si>
  <si>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</si>
  <si>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</si>
  <si>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</si>
  <si>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</si>
  <si>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</si>
  <si>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</si>
  <si>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</si>
  <si>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</si>
  <si>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</si>
  <si>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</si>
  <si>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</si>
  <si>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</si>
  <si>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</si>
  <si>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</si>
  <si>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</si>
  <si>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</si>
  <si>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</si>
  <si>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</si>
  <si>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</si>
  <si>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</si>
  <si>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</si>
  <si>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</si>
  <si>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</si>
  <si>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</si>
  <si>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</si>
  <si>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</si>
  <si>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</si>
  <si>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</si>
  <si>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</si>
  <si>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</si>
  <si>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</si>
  <si>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</si>
  <si>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</si>
  <si>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</si>
  <si>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</si>
  <si>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</si>
  <si>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</si>
  <si>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</si>
  <si>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</si>
  <si>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</si>
  <si>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</si>
  <si>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</si>
  <si>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</si>
  <si>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</si>
  <si>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</si>
  <si>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</si>
  <si>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</si>
  <si>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</si>
  <si>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</si>
  <si>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</si>
  <si>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</si>
  <si>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</si>
  <si>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</si>
  <si>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</si>
  <si>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</si>
  <si>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</si>
  <si>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</si>
  <si>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</si>
  <si>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</si>
  <si>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</si>
  <si>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</si>
  <si>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</si>
  <si>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</si>
  <si>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</si>
  <si>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</si>
  <si>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</si>
  <si>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</si>
  <si>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</si>
  <si>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</si>
  <si>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</si>
  <si>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</si>
  <si>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</si>
  <si>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</si>
  <si>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</si>
  <si>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</si>
  <si>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</si>
  <si>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</si>
  <si>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</si>
  <si>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</si>
  <si>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</si>
  <si>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</si>
  <si>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</si>
  <si>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</si>
  <si>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</si>
  <si>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</si>
  <si>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</si>
  <si>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</si>
  <si>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</si>
  <si>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</si>
  <si>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</si>
  <si>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</si>
  <si>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</si>
  <si>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</si>
  <si>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</si>
  <si>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</si>
  <si>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</si>
  <si>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</si>
  <si>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</si>
  <si>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</si>
  <si>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</si>
  <si>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</si>
  <si>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</si>
  <si>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</si>
  <si>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</si>
  <si>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</si>
  <si>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</si>
  <si>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</si>
  <si>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</si>
  <si>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</si>
  <si>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</si>
  <si>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</si>
  <si>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</si>
  <si>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</si>
  <si>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</si>
  <si>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</si>
  <si>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</si>
  <si>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</si>
  <si>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</si>
  <si>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</si>
  <si>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</si>
  <si>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</si>
  <si>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</si>
  <si>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</si>
  <si>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</si>
  <si>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</si>
  <si>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</si>
  <si>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</si>
  <si>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</si>
  <si>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</si>
  <si>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</si>
  <si>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</si>
  <si>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</si>
  <si>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</si>
  <si>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</si>
  <si>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</si>
  <si>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</si>
  <si>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</si>
  <si>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</si>
  <si>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</si>
  <si>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</si>
  <si>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</si>
  <si>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</si>
  <si>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</si>
  <si>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</si>
  <si>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</si>
  <si>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</si>
  <si>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</si>
  <si>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</si>
  <si>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</si>
  <si>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</si>
  <si>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</si>
  <si>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</si>
  <si>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</si>
  <si>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</si>
  <si>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</si>
  <si>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</si>
  <si>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</si>
  <si>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</si>
  <si>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</si>
  <si>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</si>
  <si>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</si>
  <si>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</si>
  <si>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</si>
  <si>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</si>
  <si>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</si>
  <si>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</si>
  <si>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</si>
  <si>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</si>
  <si>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</si>
  <si>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</si>
  <si>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</si>
  <si>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</si>
  <si>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</si>
  <si>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</si>
  <si>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</si>
  <si>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</si>
  <si>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</si>
  <si>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</si>
  <si>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</si>
  <si>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</si>
  <si>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</si>
  <si>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</si>
  <si>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</si>
  <si>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</si>
  <si>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</si>
  <si>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</si>
  <si>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</si>
  <si>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</si>
  <si>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</si>
  <si>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</si>
  <si>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</si>
  <si>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</si>
  <si>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</si>
  <si>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</si>
  <si>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</si>
  <si>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</si>
  <si>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</si>
  <si>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</si>
  <si>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</si>
  <si>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</si>
  <si>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</si>
  <si>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</si>
  <si>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</si>
  <si>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</si>
  <si>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</si>
  <si>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</si>
  <si>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</si>
  <si>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</si>
  <si>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</si>
  <si>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</si>
  <si>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</si>
  <si>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</si>
  <si>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</si>
  <si>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</si>
  <si>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</si>
  <si>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</si>
  <si>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</si>
  <si>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</si>
  <si>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</si>
  <si>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</si>
  <si>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</si>
  <si>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</si>
  <si>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</si>
  <si>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</si>
  <si>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</si>
  <si>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</si>
  <si>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</si>
  <si>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</si>
  <si>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</si>
  <si>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</si>
  <si>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</si>
  <si>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</si>
  <si>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</si>
  <si>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</si>
  <si>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</si>
  <si>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</si>
  <si>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</si>
  <si>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</si>
  <si>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</si>
  <si>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</si>
  <si>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</si>
  <si>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</si>
  <si>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</si>
  <si>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</si>
  <si>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</si>
  <si>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</si>
  <si>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</si>
  <si>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</si>
  <si>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</si>
  <si>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</si>
  <si>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</si>
  <si>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</si>
  <si>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</si>
  <si>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</si>
  <si>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</si>
  <si>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</si>
  <si>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</si>
  <si>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</si>
  <si>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</si>
  <si>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</si>
  <si>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</si>
  <si>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</si>
  <si>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</si>
  <si>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</si>
  <si>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</si>
  <si>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</si>
  <si>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</si>
  <si>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</si>
  <si>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</si>
  <si>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</si>
  <si>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</si>
  <si>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</si>
  <si>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</si>
  <si>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</si>
  <si>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</si>
  <si>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</si>
  <si>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</si>
  <si>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</si>
  <si>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</si>
  <si>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</si>
  <si>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</si>
  <si>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</si>
  <si>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</si>
  <si>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</si>
  <si>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</si>
  <si>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</si>
  <si>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</si>
  <si>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</si>
  <si>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</si>
  <si>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</si>
  <si>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</si>
  <si>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</si>
  <si>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</si>
  <si>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</si>
  <si>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</si>
  <si>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</si>
  <si>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</si>
  <si>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</si>
  <si>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</si>
  <si>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</si>
  <si>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</si>
  <si>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</si>
  <si>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</si>
  <si>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</si>
  <si>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</si>
  <si>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</si>
  <si>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</si>
  <si>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</si>
  <si>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</si>
  <si>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</si>
  <si>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</si>
  <si>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</si>
  <si>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</si>
  <si>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</si>
  <si>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</si>
  <si>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</si>
  <si>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</si>
  <si>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</si>
  <si>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</si>
  <si>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</si>
  <si>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</si>
  <si>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</si>
  <si>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</si>
  <si>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</si>
  <si>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</si>
  <si>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</si>
  <si>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</si>
  <si>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</si>
  <si>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</si>
  <si>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</si>
  <si>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</si>
  <si>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</si>
  <si>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</si>
  <si>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</si>
  <si>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</si>
  <si>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</si>
  <si>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</si>
  <si>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</si>
  <si>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</si>
  <si>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</si>
  <si>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</si>
  <si>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</si>
  <si>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</si>
  <si>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</si>
  <si>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</si>
  <si>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</si>
  <si>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</si>
  <si>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</si>
  <si>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</si>
  <si>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</si>
  <si>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</si>
  <si>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</si>
  <si>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</si>
  <si>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</si>
  <si>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</si>
  <si>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</si>
  <si>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</si>
  <si>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</si>
  <si>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</si>
  <si>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</si>
  <si>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</si>
  <si>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</si>
  <si>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</si>
  <si>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</si>
  <si>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</si>
  <si>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</si>
  <si>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</si>
  <si>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</si>
  <si>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</si>
  <si>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</si>
  <si>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</si>
  <si>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</si>
  <si>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</si>
  <si>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</si>
  <si>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</si>
  <si>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</si>
  <si>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</si>
  <si>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</si>
  <si>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</si>
  <si>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</si>
  <si>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</si>
  <si>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</si>
  <si>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</si>
  <si>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</si>
  <si>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</si>
  <si>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</si>
  <si>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</si>
  <si>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</si>
  <si>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</si>
  <si>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</si>
  <si>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</si>
  <si>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</si>
  <si>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</si>
  <si>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</si>
  <si>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</si>
  <si>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</si>
  <si>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</si>
  <si>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</si>
  <si>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</si>
  <si>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</si>
  <si>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</si>
  <si>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</si>
  <si>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</si>
  <si>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</si>
  <si>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</si>
  <si>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</si>
  <si>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</si>
  <si>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</si>
  <si>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</si>
  <si>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</si>
  <si>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</si>
  <si>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</si>
  <si>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</si>
  <si>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</si>
  <si>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</si>
  <si>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</si>
  <si>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</si>
  <si>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</si>
  <si>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</si>
  <si>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</si>
  <si>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</si>
  <si>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</si>
  <si>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</si>
  <si>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</si>
  <si>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</si>
  <si>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</si>
  <si>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</si>
  <si>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</si>
  <si>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</si>
  <si>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</si>
  <si>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</si>
  <si>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</si>
  <si>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</si>
  <si>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</si>
  <si>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</si>
  <si>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</si>
  <si>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</si>
  <si>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</si>
  <si>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</si>
  <si>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</si>
  <si>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</si>
  <si>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</si>
  <si>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</si>
  <si>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</si>
  <si>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</si>
  <si>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</si>
  <si>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</si>
  <si>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</si>
  <si>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</si>
  <si>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</si>
  <si>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</si>
  <si>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</si>
  <si>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</si>
  <si>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</si>
  <si>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</si>
  <si>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</si>
  <si>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</si>
  <si>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</si>
  <si>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</si>
  <si>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</si>
  <si>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</si>
  <si>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</si>
  <si>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</si>
  <si>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</si>
  <si>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</si>
  <si>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</si>
  <si>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</si>
  <si>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</si>
  <si>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</si>
  <si>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</si>
  <si>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</si>
  <si>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</si>
  <si>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</si>
  <si>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</si>
  <si>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</si>
  <si>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</si>
  <si>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</si>
  <si>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</si>
  <si>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</si>
  <si>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</si>
  <si>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</si>
  <si>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</si>
  <si>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</si>
  <si>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</si>
  <si>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</si>
  <si>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</si>
  <si>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</si>
  <si>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</si>
  <si>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</si>
  <si>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</si>
  <si>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</si>
  <si>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</si>
  <si>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</si>
  <si>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</si>
  <si>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</si>
  <si>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</si>
  <si>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</si>
  <si>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</si>
  <si>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</si>
  <si>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</si>
  <si>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</si>
  <si>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</si>
  <si>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</si>
  <si>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</si>
  <si>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</si>
  <si>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</si>
  <si>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</si>
  <si>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</si>
  <si>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</si>
  <si>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</si>
  <si>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</si>
  <si>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</si>
  <si>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</si>
  <si>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</si>
  <si>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</si>
  <si>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</si>
  <si>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</si>
  <si>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</si>
  <si>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</si>
  <si>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</si>
  <si>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</si>
  <si>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</si>
  <si>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</si>
  <si>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</si>
  <si>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</si>
  <si>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</si>
  <si>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</si>
  <si>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</si>
  <si>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</si>
  <si>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</si>
  <si>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</si>
  <si>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</si>
  <si>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</si>
  <si>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</si>
  <si>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</si>
  <si>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</si>
  <si>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</si>
  <si>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</si>
  <si>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</si>
  <si>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</si>
  <si>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</si>
  <si>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</si>
  <si>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</si>
  <si>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</si>
  <si>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</si>
  <si>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</si>
  <si>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</si>
  <si>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</si>
  <si>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</si>
  <si>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</si>
  <si>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</si>
  <si>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</si>
  <si>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</si>
  <si>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</si>
  <si>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</si>
  <si>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</si>
  <si>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</si>
  <si>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</si>
  <si>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</si>
  <si>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</si>
  <si>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</si>
  <si>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</si>
  <si>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</si>
  <si>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</si>
  <si>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</si>
  <si>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</si>
  <si>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</si>
  <si>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</si>
  <si>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</si>
  <si>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</si>
  <si>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</si>
  <si>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</si>
  <si>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</si>
  <si>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</si>
  <si>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</si>
  <si>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</si>
  <si>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</si>
  <si>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</si>
  <si>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</si>
  <si>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</si>
  <si>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</si>
  <si>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</si>
  <si>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</si>
  <si>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</si>
  <si>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</si>
  <si>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</si>
  <si>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</si>
  <si>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</si>
  <si>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</si>
  <si>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</si>
  <si>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</si>
  <si>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</si>
  <si>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</si>
  <si>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</si>
  <si>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</si>
  <si>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</si>
  <si>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</si>
  <si>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</si>
  <si>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</si>
  <si>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</si>
  <si>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</si>
  <si>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</si>
  <si>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</si>
  <si>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</si>
  <si>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</si>
  <si>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</si>
  <si>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</si>
  <si>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</si>
  <si>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</si>
  <si>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</si>
  <si>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</si>
  <si>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</si>
  <si>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</si>
  <si>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</si>
  <si>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</si>
  <si>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</si>
  <si>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</si>
  <si>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</si>
  <si>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</si>
  <si>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</si>
  <si>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</si>
  <si>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</si>
  <si>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</si>
  <si>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</si>
  <si>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</si>
  <si>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</si>
  <si>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</si>
  <si>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</si>
  <si>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</si>
  <si>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</si>
  <si>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</si>
  <si>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</si>
  <si>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</si>
  <si>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</si>
  <si>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</si>
  <si>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</si>
  <si>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</si>
  <si>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</si>
  <si>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</si>
  <si>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</si>
  <si>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</si>
  <si>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</si>
  <si>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</si>
  <si>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</si>
  <si>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</si>
  <si>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</si>
  <si>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</si>
  <si>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</si>
  <si>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</si>
  <si>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</si>
  <si>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</si>
  <si>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</si>
  <si>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</si>
  <si>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</si>
  <si>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</si>
  <si>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</si>
  <si>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</si>
  <si>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</si>
  <si>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</si>
  <si>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</si>
  <si>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</si>
  <si>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</si>
  <si>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</si>
  <si>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</si>
  <si>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</si>
  <si>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</si>
  <si>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</si>
  <si>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</si>
  <si>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</si>
  <si>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</si>
  <si>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</si>
  <si>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</si>
  <si>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</si>
  <si>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</si>
  <si>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</si>
  <si>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</si>
  <si>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</si>
  <si>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</si>
  <si>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</si>
  <si>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</si>
  <si>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</si>
  <si>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</si>
  <si>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</si>
  <si>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</si>
  <si>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</si>
  <si>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</si>
  <si>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</si>
  <si>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</si>
  <si>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</si>
  <si>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</si>
  <si>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</si>
  <si>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</si>
  <si>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</si>
  <si>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</si>
  <si>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</si>
  <si>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</si>
  <si>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</si>
  <si>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</si>
  <si>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</si>
  <si>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</si>
  <si>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</si>
  <si>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</si>
  <si>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</si>
  <si>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</si>
  <si>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</si>
  <si>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</si>
  <si>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</si>
  <si>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</si>
  <si>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</si>
  <si>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</si>
  <si>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</si>
  <si>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</si>
  <si>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</si>
  <si>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</si>
  <si>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</si>
  <si>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</si>
  <si>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</si>
  <si>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</si>
  <si>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</si>
  <si>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</si>
  <si>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</si>
  <si>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</si>
  <si>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</si>
  <si>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</si>
  <si>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</si>
  <si>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</si>
  <si>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</si>
  <si>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</si>
  <si>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</si>
  <si>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</si>
  <si>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</si>
  <si>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</si>
  <si>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</si>
  <si>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</si>
  <si>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</si>
  <si>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</si>
  <si>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</si>
  <si>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</si>
  <si>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</si>
  <si>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</si>
  <si>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</si>
  <si>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</si>
  <si>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</si>
  <si>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</si>
  <si>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</si>
  <si>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</si>
  <si>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</si>
  <si>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</si>
  <si>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</si>
  <si>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</si>
  <si>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</si>
  <si>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</si>
  <si>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</si>
  <si>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</si>
  <si>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</si>
  <si>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</si>
  <si>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</si>
  <si>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</si>
  <si>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</si>
  <si>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</si>
  <si>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</si>
  <si>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</si>
  <si>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</si>
  <si>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</si>
  <si>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</si>
  <si>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</si>
  <si>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</si>
  <si>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</si>
  <si>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</si>
  <si>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</si>
  <si>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</si>
  <si>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</si>
  <si>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</si>
  <si>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</si>
  <si>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</si>
  <si>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</si>
  <si>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</si>
  <si>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</si>
  <si>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</si>
  <si>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</si>
  <si>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</si>
  <si>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</si>
  <si>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</si>
  <si>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</si>
  <si>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</si>
  <si>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</si>
  <si>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</si>
  <si>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</si>
  <si>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</si>
  <si>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</si>
  <si>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</si>
  <si>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</si>
  <si>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</si>
  <si>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</si>
  <si>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</si>
  <si>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</si>
  <si>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</si>
  <si>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</si>
  <si>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</si>
  <si>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</si>
  <si>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</si>
  <si>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</si>
  <si>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</si>
  <si>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</si>
  <si>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</si>
  <si>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</si>
  <si>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</si>
  <si>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</si>
  <si>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</si>
  <si>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</si>
  <si>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</si>
  <si>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</si>
  <si>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</si>
  <si>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</si>
  <si>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</si>
  <si>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</si>
  <si>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</si>
  <si>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</si>
  <si>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</si>
  <si>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</si>
  <si>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</si>
  <si>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</si>
  <si>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</si>
  <si>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</si>
  <si>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</si>
  <si>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</si>
  <si>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</si>
  <si>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</si>
  <si>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</si>
  <si>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</si>
  <si>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</si>
  <si>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</si>
  <si>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</si>
  <si>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</si>
  <si>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</si>
  <si>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</si>
  <si>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</si>
  <si>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</si>
  <si>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</si>
  <si>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</si>
  <si>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</si>
  <si>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</si>
  <si>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</si>
  <si>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</si>
  <si>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</si>
  <si>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</si>
  <si>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</si>
  <si>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</si>
  <si>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</si>
  <si>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</si>
  <si>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</si>
  <si>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</si>
  <si>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</si>
  <si>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</si>
  <si>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</si>
  <si>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</si>
  <si>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</si>
  <si>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</si>
  <si>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</si>
  <si>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</si>
  <si>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</si>
  <si>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</si>
  <si>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</si>
  <si>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</si>
  <si>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</si>
  <si>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</si>
  <si>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</si>
  <si>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</si>
  <si>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</si>
  <si>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</si>
  <si>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</si>
  <si>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</si>
  <si>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</si>
  <si>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</si>
  <si>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</si>
  <si>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</si>
  <si>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</si>
  <si>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</si>
  <si>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</si>
  <si>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</si>
  <si>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</si>
  <si>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</si>
  <si>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</si>
  <si>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</si>
  <si>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</si>
  <si>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</si>
  <si>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</si>
  <si>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</si>
  <si>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</si>
  <si>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</si>
  <si>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</si>
  <si>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</si>
  <si>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</si>
  <si>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</si>
  <si>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</si>
  <si>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</si>
  <si>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</si>
  <si>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</si>
  <si>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</si>
  <si>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</si>
  <si>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</si>
  <si>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</si>
  <si>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</si>
  <si>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</si>
  <si>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</si>
  <si>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</si>
  <si>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</si>
  <si>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</si>
  <si>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</si>
  <si>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</si>
  <si>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</si>
  <si>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</si>
  <si>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</si>
  <si>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</si>
  <si>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</si>
  <si>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</si>
  <si>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</si>
  <si>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</si>
  <si>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</si>
  <si>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</si>
  <si>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</si>
  <si>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</si>
  <si>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</si>
  <si>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</si>
  <si>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</si>
  <si>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</si>
  <si>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</si>
  <si>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</si>
  <si>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</si>
  <si>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</si>
  <si>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</si>
  <si>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</si>
  <si>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</si>
  <si>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</si>
  <si>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</si>
  <si>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</si>
  <si>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</si>
  <si>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</si>
  <si>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</si>
  <si>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</si>
  <si>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</si>
  <si>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</si>
  <si>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</si>
  <si>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</si>
  <si>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</si>
  <si>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</si>
  <si>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</si>
  <si>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</si>
  <si>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</si>
  <si>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</si>
  <si>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</si>
  <si>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</si>
  <si>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</si>
  <si>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</si>
  <si>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</si>
  <si>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</si>
  <si>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</si>
  <si>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</si>
  <si>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</si>
  <si>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</si>
  <si>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</si>
  <si>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</si>
  <si>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</si>
  <si>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</si>
  <si>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</si>
  <si>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</si>
  <si>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</si>
  <si>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</si>
  <si>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</si>
  <si>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</si>
  <si>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</si>
  <si>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</si>
  <si>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</si>
  <si>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</si>
  <si>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</si>
  <si>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</si>
  <si>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</si>
  <si>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</si>
  <si>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</si>
  <si>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</si>
  <si>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</si>
  <si>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</si>
  <si>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</si>
  <si>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</si>
  <si>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</si>
  <si>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</si>
  <si>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</si>
  <si>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</si>
  <si>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</si>
  <si>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</si>
  <si>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</si>
  <si>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</si>
  <si>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</si>
  <si>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</si>
  <si>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</si>
  <si>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</si>
  <si>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</si>
  <si>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</si>
  <si>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</si>
  <si>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</si>
  <si>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</si>
  <si>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</si>
  <si>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</si>
  <si>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</si>
  <si>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</si>
  <si>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</si>
  <si>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</si>
  <si>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</si>
  <si>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</si>
  <si>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</si>
  <si>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</si>
  <si>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</si>
  <si>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</si>
  <si>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</si>
  <si>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</si>
  <si>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</si>
  <si>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</si>
  <si>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</si>
  <si>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</si>
  <si>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</si>
  <si>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</si>
  <si>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</si>
  <si>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</si>
  <si>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</si>
  <si>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</si>
  <si>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</si>
  <si>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</si>
  <si>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</si>
  <si>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</si>
  <si>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</si>
  <si>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</si>
  <si>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</si>
  <si>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</si>
  <si>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</si>
  <si>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</si>
  <si>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</si>
  <si>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</si>
  <si>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</si>
  <si>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</si>
  <si>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</si>
  <si>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</si>
  <si>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</si>
  <si>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</si>
  <si>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</si>
  <si>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</si>
  <si>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</si>
  <si>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</si>
  <si>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</si>
  <si>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</si>
  <si>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</si>
  <si>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</si>
  <si>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</si>
  <si>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</si>
  <si>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</si>
  <si>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</si>
  <si>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</si>
  <si>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</si>
  <si>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</si>
  <si>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</si>
  <si>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</si>
  <si>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</si>
  <si>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</si>
  <si>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</si>
  <si>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</si>
  <si>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</si>
  <si>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</si>
  <si>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</si>
  <si>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</si>
  <si>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</si>
  <si>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</si>
  <si>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</si>
  <si>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</si>
  <si>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</si>
  <si>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</si>
  <si>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</si>
  <si>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</si>
  <si>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</si>
  <si>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</si>
  <si>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</si>
  <si>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</si>
  <si>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</si>
  <si>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</si>
  <si>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</si>
  <si>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</si>
  <si>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</si>
  <si>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</si>
  <si>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</si>
  <si>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</si>
  <si>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</si>
  <si>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</si>
  <si>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</si>
  <si>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</si>
  <si>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</si>
  <si>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</si>
  <si>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</si>
  <si>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</si>
  <si>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</si>
  <si>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</si>
  <si>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</si>
  <si>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</si>
  <si>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</si>
  <si>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</si>
  <si>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</si>
  <si>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</si>
  <si>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</si>
  <si>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</si>
  <si>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</si>
  <si>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</si>
  <si>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</si>
  <si>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</si>
  <si>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</si>
  <si>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</si>
  <si>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</si>
  <si>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</si>
  <si>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</si>
  <si>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</si>
  <si>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</si>
  <si>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</si>
  <si>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</si>
  <si>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</si>
  <si>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</si>
  <si>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</si>
  <si>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</si>
  <si>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</si>
  <si>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</si>
  <si>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</si>
  <si>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</si>
  <si>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</si>
  <si>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</si>
  <si>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</si>
  <si>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</si>
  <si>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</si>
  <si>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</si>
  <si>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</si>
  <si>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</si>
  <si>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</si>
  <si>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</si>
  <si>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</si>
  <si>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</si>
  <si>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</si>
  <si>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</si>
  <si>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</si>
  <si>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</si>
  <si>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</si>
  <si>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</si>
  <si>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</si>
  <si>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</si>
  <si>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</si>
  <si>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</si>
  <si>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</si>
  <si>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</si>
  <si>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</si>
  <si>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</si>
  <si>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</si>
  <si>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</si>
  <si>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</si>
  <si>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</si>
  <si>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</si>
  <si>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</si>
  <si>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</si>
  <si>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</si>
  <si>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</si>
  <si>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</si>
  <si>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</si>
  <si>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</si>
  <si>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</si>
  <si>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</si>
  <si>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</si>
  <si>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</si>
  <si>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</si>
  <si>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</si>
  <si>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</si>
  <si>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</si>
  <si>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</si>
  <si>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</si>
  <si>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</si>
  <si>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</si>
  <si>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</si>
  <si>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</si>
  <si>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</si>
  <si>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</si>
  <si>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</si>
  <si>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</si>
  <si>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</si>
  <si>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</si>
  <si>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</si>
  <si>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</si>
  <si>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</si>
  <si>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</si>
  <si>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</si>
  <si>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</si>
  <si>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</si>
  <si>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</si>
  <si>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</si>
  <si>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</si>
  <si>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</si>
  <si>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</si>
  <si>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</si>
  <si>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</si>
  <si>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</si>
  <si>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</si>
  <si>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</si>
  <si>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</si>
  <si>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</si>
  <si>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</si>
  <si>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</si>
  <si>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</si>
  <si>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</si>
  <si>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</si>
  <si>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</si>
  <si>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</si>
  <si>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</si>
  <si>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</si>
  <si>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</si>
  <si>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</si>
  <si>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</si>
  <si>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</si>
  <si>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</si>
  <si>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</si>
  <si>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</si>
  <si>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</si>
  <si>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</si>
  <si>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</si>
  <si>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</si>
  <si>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</si>
  <si>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</si>
  <si>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</si>
  <si>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</si>
  <si>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</si>
  <si>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</si>
  <si>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</si>
  <si>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</si>
  <si>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</si>
  <si>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</si>
  <si>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</si>
  <si>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</si>
  <si>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</si>
  <si>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</si>
  <si>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</si>
  <si>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</si>
  <si>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</si>
  <si>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</si>
  <si>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</si>
  <si>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</si>
  <si>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</si>
  <si>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</si>
  <si>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</si>
  <si>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</si>
  <si>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</si>
  <si>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</si>
  <si>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</si>
  <si>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</si>
  <si>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</si>
  <si>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</si>
  <si>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</si>
  <si>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</si>
  <si>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</si>
  <si>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</si>
  <si>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</si>
  <si>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</si>
  <si>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</si>
  <si>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</si>
  <si>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</si>
  <si>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</si>
  <si>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</si>
  <si>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</si>
  <si>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</si>
  <si>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</si>
  <si>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</si>
  <si>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</si>
  <si>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</si>
  <si>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</si>
  <si>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</si>
  <si>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</si>
  <si>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</si>
  <si>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</si>
  <si>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</si>
  <si>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</si>
  <si>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</si>
  <si>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</si>
  <si>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</si>
  <si>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</si>
  <si>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</si>
  <si>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</si>
  <si>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</si>
  <si>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</si>
  <si>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</si>
  <si>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</si>
  <si>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</si>
  <si>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</si>
  <si>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</si>
  <si>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</si>
  <si>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</si>
  <si>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</si>
  <si>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</si>
  <si>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</si>
  <si>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</si>
  <si>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</si>
  <si>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</si>
  <si>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</si>
  <si>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</si>
  <si>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</si>
  <si>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</si>
  <si>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</si>
  <si>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</si>
  <si>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</si>
  <si>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</si>
  <si>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</si>
  <si>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</si>
  <si>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</si>
  <si>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</si>
  <si>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</si>
  <si>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</si>
  <si>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</si>
  <si>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</si>
  <si>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</si>
  <si>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</si>
  <si>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</si>
  <si>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</si>
  <si>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</si>
  <si>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</si>
  <si>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</si>
  <si>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</si>
  <si>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</si>
  <si>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</si>
  <si>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</si>
  <si>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</si>
  <si>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</si>
  <si>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</si>
  <si>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</si>
  <si>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</si>
  <si>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</si>
  <si>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</si>
  <si>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</si>
  <si>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</si>
  <si>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</si>
  <si>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</si>
  <si>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</si>
  <si>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</si>
  <si>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</si>
  <si>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</si>
  <si>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</si>
  <si>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</si>
  <si>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</si>
  <si>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</si>
  <si>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</si>
  <si>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</si>
  <si>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</si>
  <si>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</si>
  <si>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</si>
  <si>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</si>
  <si>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</si>
  <si>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</si>
  <si>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</si>
  <si>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</si>
  <si>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</si>
  <si>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</si>
  <si>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</si>
  <si>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</si>
  <si>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</si>
  <si>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</si>
  <si>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</si>
  <si>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</si>
  <si>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</si>
  <si>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</si>
  <si>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</si>
  <si>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</si>
  <si>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</si>
  <si>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</si>
  <si>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</si>
  <si>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</si>
  <si>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</si>
  <si>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</si>
  <si>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</si>
  <si>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</si>
  <si>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</si>
  <si>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</si>
  <si>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</si>
  <si>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</si>
  <si>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</si>
  <si>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</si>
  <si>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</si>
  <si>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</si>
  <si>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</si>
  <si>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</si>
  <si>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</si>
  <si>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</si>
  <si>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</si>
  <si>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</si>
  <si>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</si>
  <si>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</si>
  <si>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</si>
  <si>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</si>
  <si>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</si>
  <si>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</si>
  <si>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</si>
  <si>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</si>
  <si>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</si>
  <si>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</si>
  <si>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</si>
  <si>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</si>
  <si>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</si>
  <si>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</si>
  <si>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</si>
  <si>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</si>
  <si>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</si>
  <si>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</si>
  <si>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</si>
  <si>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</si>
  <si>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</si>
  <si>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</si>
  <si>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</si>
  <si>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</si>
  <si>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</si>
  <si>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</si>
  <si>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</si>
  <si>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</si>
  <si>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</si>
  <si>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</si>
  <si>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</si>
  <si>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</si>
  <si>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</si>
  <si>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</si>
  <si>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</si>
  <si>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</si>
  <si>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</si>
  <si>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</si>
  <si>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</si>
  <si>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</si>
  <si>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</si>
  <si>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</si>
  <si>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</si>
  <si>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</si>
  <si>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</si>
  <si>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</si>
  <si>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</si>
  <si>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</si>
  <si>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</si>
  <si>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</si>
  <si>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</si>
  <si>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</si>
  <si>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</si>
  <si>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</si>
  <si>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</si>
  <si>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</si>
  <si>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</si>
  <si>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</si>
  <si>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</si>
  <si>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</si>
  <si>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</si>
  <si>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</si>
  <si>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</si>
  <si>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</si>
  <si>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</si>
  <si>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</si>
  <si>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</si>
  <si>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</si>
  <si>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</si>
  <si>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</si>
  <si>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</si>
  <si>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</si>
  <si>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</si>
  <si>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</si>
  <si>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</si>
  <si>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</si>
  <si>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</si>
  <si>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</si>
  <si>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</si>
  <si>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</si>
  <si>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</si>
  <si>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</si>
  <si>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</si>
  <si>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</si>
  <si>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</si>
  <si>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</si>
  <si>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</si>
  <si>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</si>
  <si>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</si>
  <si>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</si>
  <si>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</si>
  <si>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</si>
  <si>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</si>
  <si>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</si>
  <si>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</si>
  <si>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</si>
  <si>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</si>
  <si>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</si>
  <si>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</si>
  <si>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</si>
  <si>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</si>
  <si>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</si>
  <si>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</si>
  <si>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</si>
  <si>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</si>
  <si>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</si>
  <si>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</si>
  <si>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</si>
  <si>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</si>
  <si>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</si>
  <si>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</si>
  <si>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</si>
  <si>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</si>
  <si>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</si>
  <si>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</si>
  <si>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</si>
  <si>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</si>
  <si>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</si>
  <si>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</si>
  <si>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</si>
  <si>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</si>
  <si>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</si>
  <si>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</si>
  <si>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</si>
  <si>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</si>
  <si>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</si>
  <si>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</si>
  <si>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</si>
  <si>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</si>
  <si>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</si>
  <si>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</si>
  <si>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</si>
  <si>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</si>
  <si>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</si>
  <si>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</si>
  <si>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</si>
  <si>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</si>
  <si>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</si>
  <si>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</si>
  <si>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</si>
  <si>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</si>
  <si>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</si>
  <si>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</si>
  <si>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</si>
  <si>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</si>
  <si>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</si>
  <si>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</si>
  <si>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</si>
  <si>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</si>
  <si>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</si>
  <si>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</si>
  <si>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</si>
  <si>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</si>
  <si>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</si>
  <si>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</si>
  <si>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</si>
  <si>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</si>
  <si>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</si>
  <si>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</si>
  <si>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</si>
  <si>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</si>
  <si>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</si>
  <si>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</si>
  <si>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</si>
  <si>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</si>
  <si>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</si>
  <si>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</si>
  <si>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</si>
  <si>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</si>
  <si>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</si>
  <si>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</si>
  <si>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</si>
  <si>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</si>
  <si>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</si>
  <si>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</si>
  <si>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</si>
  <si>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</si>
  <si>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</si>
  <si>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</si>
  <si>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</si>
  <si>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</si>
  <si>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</si>
  <si>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</si>
  <si>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</si>
  <si>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</si>
  <si>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</si>
  <si>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</si>
  <si>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</si>
  <si>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</si>
  <si>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</si>
  <si>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</si>
  <si>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</si>
  <si>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</si>
  <si>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</si>
  <si>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</si>
  <si>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</si>
  <si>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</si>
  <si>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</si>
  <si>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</si>
  <si>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</si>
  <si>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</si>
  <si>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</si>
  <si>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</si>
  <si>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</si>
  <si>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</si>
  <si>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</si>
  <si>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</si>
  <si>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</si>
  <si>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</si>
  <si>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</si>
  <si>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</si>
  <si>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</si>
  <si>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</si>
  <si>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</si>
  <si>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</si>
  <si>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</si>
  <si>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</si>
  <si>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</si>
  <si>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</si>
  <si>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</si>
  <si>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</si>
  <si>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</si>
  <si>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</si>
  <si>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</si>
  <si>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</si>
  <si>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</si>
  <si>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</si>
  <si>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</si>
  <si>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</si>
  <si>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</si>
  <si>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</si>
  <si>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</si>
  <si>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</si>
  <si>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</si>
  <si>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</si>
  <si>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</si>
  <si>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</si>
  <si>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</si>
  <si>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</si>
  <si>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</si>
  <si>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</si>
  <si>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</si>
  <si>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</si>
  <si>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</si>
  <si>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</si>
  <si>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</si>
  <si>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</si>
  <si>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</si>
  <si>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</si>
  <si>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</si>
  <si>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</si>
  <si>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</si>
  <si>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</si>
  <si>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</si>
  <si>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</si>
  <si>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</si>
  <si>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</si>
  <si>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</si>
  <si>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</si>
  <si>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</si>
  <si>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</si>
  <si>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</si>
  <si>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</si>
  <si>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</si>
  <si>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</si>
  <si>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</si>
  <si>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</si>
  <si>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</si>
  <si>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</si>
  <si>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</si>
  <si>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</si>
  <si>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</si>
  <si>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</si>
  <si>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</si>
  <si>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</si>
  <si>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</si>
  <si>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</si>
  <si>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</si>
  <si>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</si>
  <si>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</si>
  <si>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</si>
  <si>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</si>
  <si>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</si>
  <si>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</si>
  <si>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</si>
  <si>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</si>
  <si>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</si>
  <si>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</si>
  <si>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</si>
  <si>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</si>
  <si>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</si>
  <si>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</si>
  <si>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</si>
  <si>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</si>
  <si>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</si>
  <si>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</si>
  <si>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</si>
  <si>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</si>
  <si>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</si>
  <si>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</si>
  <si>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</si>
  <si>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</si>
  <si>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</si>
  <si>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</si>
  <si>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</si>
  <si>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</si>
  <si>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</si>
  <si>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</si>
  <si>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</si>
  <si>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</si>
  <si>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</si>
  <si>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</si>
  <si>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</si>
  <si>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</si>
  <si>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</si>
  <si>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</si>
  <si>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</si>
  <si>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</si>
  <si>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</si>
  <si>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</si>
  <si>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</si>
  <si>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</si>
  <si>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</si>
  <si>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</si>
  <si>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</si>
  <si>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</si>
  <si>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</si>
  <si>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</si>
  <si>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</si>
  <si>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</si>
  <si>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</si>
  <si>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</si>
  <si>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</si>
  <si>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</si>
  <si>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</si>
  <si>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</si>
  <si>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</si>
  <si>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</si>
  <si>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</si>
  <si>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</si>
  <si>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</si>
  <si>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</si>
  <si>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</si>
  <si>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</si>
  <si>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</si>
  <si>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</si>
  <si>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</si>
  <si>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</si>
  <si>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</si>
  <si>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</si>
  <si>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</si>
  <si>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</si>
  <si>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</si>
  <si>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</si>
  <si>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</si>
  <si>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</si>
  <si>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</si>
  <si>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</si>
  <si>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</si>
  <si>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</si>
  <si>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</si>
  <si>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</si>
  <si>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</si>
  <si>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</si>
  <si>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</si>
  <si>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</si>
  <si>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</si>
  <si>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</si>
  <si>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</si>
  <si>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</si>
  <si>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</si>
  <si>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</si>
  <si>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</si>
  <si>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</si>
  <si>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</si>
  <si>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</si>
  <si>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</si>
  <si>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</si>
  <si>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</si>
  <si>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</si>
  <si>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</si>
  <si>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</si>
  <si>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</si>
  <si>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</si>
  <si>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</si>
  <si>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</si>
  <si>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</si>
  <si>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</si>
  <si>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</si>
  <si>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</si>
  <si>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</si>
  <si>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</si>
  <si>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</si>
  <si>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</si>
  <si>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</si>
  <si>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</si>
  <si>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</si>
  <si>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</si>
  <si>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</si>
  <si>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</si>
  <si>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</si>
  <si>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</si>
  <si>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</si>
  <si>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</si>
  <si>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</si>
  <si>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</si>
  <si>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</si>
  <si>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</si>
  <si>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</si>
  <si>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</si>
  <si>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</si>
  <si>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</si>
  <si>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</si>
  <si>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</si>
  <si>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</si>
  <si>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</si>
  <si>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</si>
  <si>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</si>
  <si>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</si>
  <si>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</si>
  <si>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</si>
  <si>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</si>
  <si>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</si>
  <si>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</si>
  <si>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</si>
  <si>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</si>
  <si>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</si>
  <si>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</si>
  <si>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</si>
  <si>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</si>
  <si>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</si>
  <si>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</si>
  <si>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</si>
  <si>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</si>
  <si>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</si>
  <si>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</si>
  <si>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</si>
  <si>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</si>
  <si>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</si>
  <si>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</si>
  <si>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</si>
  <si>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</si>
  <si>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</si>
  <si>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</si>
  <si>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</si>
  <si>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</si>
  <si>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</si>
  <si>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</si>
  <si>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</si>
  <si>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</si>
  <si>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</si>
  <si>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</si>
  <si>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</si>
  <si>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</si>
  <si>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</si>
  <si>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</si>
  <si>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</si>
  <si>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</si>
  <si>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</si>
  <si>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</si>
  <si>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</si>
  <si>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</si>
  <si>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</si>
  <si>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</si>
  <si>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</si>
  <si>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</si>
  <si>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</si>
  <si>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</si>
  <si>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</si>
  <si>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</si>
  <si>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</si>
  <si>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</si>
  <si>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</si>
  <si>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</si>
  <si>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</si>
  <si>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</si>
  <si>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</si>
  <si>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</si>
  <si>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</si>
  <si>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</si>
  <si>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</si>
  <si>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</si>
  <si>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</si>
  <si>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</si>
  <si>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</si>
  <si>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</si>
  <si>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</si>
  <si>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</si>
  <si>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</si>
  <si>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</si>
  <si>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</si>
  <si>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</si>
  <si>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</si>
  <si>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</si>
  <si>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</si>
  <si>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</si>
  <si>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</si>
  <si>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</si>
  <si>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</si>
  <si>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</si>
  <si>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</si>
  <si>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</si>
  <si>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</si>
  <si>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</si>
  <si>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</si>
  <si>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</si>
  <si>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</si>
  <si>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</si>
  <si>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</si>
  <si>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</si>
  <si>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</si>
  <si>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</si>
  <si>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</si>
  <si>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</si>
  <si>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</si>
  <si>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</si>
  <si>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</si>
  <si>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</si>
  <si>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</si>
  <si>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</si>
  <si>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</si>
  <si>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</si>
  <si>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</si>
  <si>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</si>
  <si>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</si>
  <si>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</si>
  <si>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</si>
  <si>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</si>
  <si>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</si>
  <si>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</si>
  <si>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</si>
  <si>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</si>
  <si>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</si>
  <si>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</si>
  <si>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</si>
  <si>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</si>
  <si>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</si>
  <si>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</si>
  <si>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</si>
  <si>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</si>
  <si>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</si>
  <si>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</si>
  <si>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</si>
  <si>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</si>
  <si>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</si>
  <si>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</si>
  <si>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</si>
  <si>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</si>
  <si>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</si>
  <si>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</si>
  <si>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</si>
  <si>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</si>
  <si>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</si>
  <si>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</si>
  <si>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</si>
  <si>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</si>
  <si>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</si>
  <si>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</si>
  <si>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</si>
  <si>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</si>
  <si>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</si>
  <si>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</si>
  <si>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</si>
  <si>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</si>
  <si>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</si>
  <si>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</si>
  <si>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</si>
  <si>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</si>
  <si>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</si>
  <si>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</si>
  <si>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</si>
  <si>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</si>
  <si>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</si>
  <si>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</si>
  <si>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</si>
  <si>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</si>
  <si>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</si>
  <si>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</si>
  <si>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</si>
  <si>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</si>
  <si>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</si>
  <si>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</si>
  <si>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</si>
  <si>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</si>
  <si>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</si>
  <si>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</si>
  <si>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</si>
  <si>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</si>
  <si>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</si>
  <si>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</si>
  <si>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</si>
  <si>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</si>
  <si>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</si>
  <si>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</si>
  <si>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</si>
  <si>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</si>
  <si>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</si>
  <si>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</si>
  <si>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</si>
  <si>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</si>
  <si>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</si>
  <si>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</si>
  <si>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</si>
  <si>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</si>
  <si>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</si>
  <si>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</si>
  <si>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</si>
  <si>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</si>
  <si>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</si>
  <si>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</si>
  <si>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</si>
  <si>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</si>
  <si>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</si>
  <si>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</si>
  <si>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</si>
  <si>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</si>
  <si>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</si>
  <si>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</si>
  <si>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</si>
  <si>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</si>
  <si>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</si>
  <si>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</si>
  <si>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</si>
  <si>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</si>
  <si>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</si>
  <si>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</si>
  <si>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</si>
  <si>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</si>
  <si>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</si>
  <si>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</si>
  <si>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</si>
  <si>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</si>
  <si>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</si>
  <si>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</si>
  <si>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</si>
  <si>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</si>
  <si>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</si>
  <si>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</si>
  <si>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</si>
  <si>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 Check the MTRS box if the identified employee(s) is/are a member of the MA Teachers' Retirement System. Complete the MTRS section per district discretion. </t>
  </si>
  <si>
    <t>Bilingual Education Programs</t>
  </si>
  <si>
    <t>187A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</si>
</sst>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42" fontId="3" fillId="2" borderId="36" xfId="0" applyNumberFormat="1" applyFont="1" applyFill="1" applyBorder="1" applyAlignment="1" applyProtection="1">
      <alignment horizontal="right" vertical="center"/>
      <protection locked="0"/>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9" fillId="15" borderId="34" xfId="0" applyFont="1" applyFill="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7"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3" lockText="1" noThreeD="1"/>
</file>

<file path=xl/ctrlProps/ctrlProp5.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7" lockText="1" noThreeD="1"/>
</file>

<file path=xl/ctrlProps/ctrlProp8.xml><?xml version="1.0" encoding="utf-8"?>
<formControlPr xmlns="http://schemas.microsoft.com/office/spreadsheetml/2009/9/main" objectType="CheckBox" fmlaLink="$L18" lockText="1" noThreeD="1"/>
</file>

<file path=xl/ctrlProps/ctrlProp9.xml><?xml version="1.0" encoding="utf-8"?>
<formControlPr xmlns="http://schemas.microsoft.com/office/spreadsheetml/2009/9/main" objectType="CheckBox" fmlaLink="$L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14</xdr:row>
          <xdr:rowOff>352425</xdr:rowOff>
        </xdr:from>
        <xdr:to>
          <xdr:col>10</xdr:col>
          <xdr:colOff>438150</xdr:colOff>
          <xdr:row>16</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371475</xdr:rowOff>
        </xdr:from>
        <xdr:to>
          <xdr:col>10</xdr:col>
          <xdr:colOff>428625</xdr:colOff>
          <xdr:row>31</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47625</xdr:rowOff>
        </xdr:from>
        <xdr:to>
          <xdr:col>10</xdr:col>
          <xdr:colOff>428625</xdr:colOff>
          <xdr:row>31</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57150</xdr:rowOff>
        </xdr:from>
        <xdr:to>
          <xdr:col>10</xdr:col>
          <xdr:colOff>428625</xdr:colOff>
          <xdr:row>32</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171450</xdr:rowOff>
        </xdr:from>
        <xdr:to>
          <xdr:col>10</xdr:col>
          <xdr:colOff>428625</xdr:colOff>
          <xdr:row>38</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171450</xdr:rowOff>
        </xdr:from>
        <xdr:to>
          <xdr:col>10</xdr:col>
          <xdr:colOff>447675</xdr:colOff>
          <xdr:row>17</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352425</xdr:rowOff>
        </xdr:from>
        <xdr:to>
          <xdr:col>10</xdr:col>
          <xdr:colOff>447675</xdr:colOff>
          <xdr:row>22</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171450</xdr:rowOff>
        </xdr:from>
        <xdr:to>
          <xdr:col>10</xdr:col>
          <xdr:colOff>447675</xdr:colOff>
          <xdr:row>23</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66675</xdr:rowOff>
        </xdr:from>
        <xdr:to>
          <xdr:col>10</xdr:col>
          <xdr:colOff>438150</xdr:colOff>
          <xdr:row>27</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57150</xdr:rowOff>
        </xdr:from>
        <xdr:to>
          <xdr:col>10</xdr:col>
          <xdr:colOff>438150</xdr:colOff>
          <xdr:row>38</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4"/>
      <c r="T1" s="564"/>
      <c r="U1" s="564"/>
      <c r="V1" s="564"/>
      <c r="W1" s="564"/>
      <c r="X1" s="564"/>
      <c r="Y1" s="9"/>
    </row>
    <row r="2" spans="1:28" ht="8.25" customHeight="1" x14ac:dyDescent="0.25">
      <c r="A2" s="10"/>
      <c r="B2" s="10"/>
      <c r="C2" s="571"/>
      <c r="D2" s="571"/>
      <c r="E2" s="571"/>
      <c r="F2" s="571"/>
      <c r="G2" s="571"/>
      <c r="H2" s="571"/>
      <c r="I2" s="571"/>
      <c r="J2" s="571"/>
      <c r="K2" s="571"/>
      <c r="L2" s="571"/>
      <c r="M2" s="571"/>
      <c r="N2" s="571"/>
      <c r="O2" s="571"/>
      <c r="P2" s="571"/>
      <c r="Q2" s="571"/>
      <c r="R2" s="571"/>
      <c r="S2" s="571"/>
      <c r="T2" s="13"/>
      <c r="U2" s="13"/>
      <c r="V2" s="13"/>
      <c r="W2" s="13"/>
      <c r="X2" s="14"/>
      <c r="Y2" s="11"/>
    </row>
    <row r="3" spans="1:28" ht="26.25" customHeight="1" x14ac:dyDescent="0.25">
      <c r="A3" s="10"/>
      <c r="B3" s="572" t="s">
        <v>14</v>
      </c>
      <c r="C3" s="573"/>
      <c r="D3" s="573"/>
      <c r="E3" s="574"/>
      <c r="F3" s="567"/>
      <c r="G3" s="568"/>
      <c r="H3" s="283"/>
      <c r="I3" s="406" t="s">
        <v>6593</v>
      </c>
      <c r="J3" s="59"/>
      <c r="K3" s="569"/>
      <c r="L3" s="569"/>
      <c r="M3" s="569"/>
      <c r="N3" s="569"/>
      <c r="O3" s="569"/>
      <c r="P3" s="569"/>
      <c r="R3" s="554"/>
      <c r="S3" s="555"/>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2" t="s">
        <v>15</v>
      </c>
      <c r="C5" s="573"/>
      <c r="D5" s="573"/>
      <c r="E5" s="574"/>
      <c r="F5" s="380">
        <v>2020</v>
      </c>
      <c r="G5" s="33"/>
      <c r="H5" s="33"/>
      <c r="I5" s="58" t="s">
        <v>16</v>
      </c>
      <c r="J5" s="15"/>
      <c r="K5" s="569" t="s">
        <v>6596</v>
      </c>
      <c r="L5" s="569"/>
      <c r="M5" s="569"/>
      <c r="N5" s="569"/>
      <c r="O5" s="569"/>
      <c r="P5" s="569"/>
      <c r="R5" s="576"/>
      <c r="S5" s="577"/>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58.5" customHeight="1" x14ac:dyDescent="0.25">
      <c r="A7" s="10"/>
      <c r="B7" s="572"/>
      <c r="C7" s="575"/>
      <c r="D7" s="575"/>
      <c r="E7" s="575"/>
      <c r="F7" s="12"/>
      <c r="G7" s="12"/>
      <c r="H7" s="12"/>
      <c r="I7" s="374" t="s">
        <v>6587</v>
      </c>
      <c r="J7" s="59"/>
      <c r="K7" s="567" t="s">
        <v>6595</v>
      </c>
      <c r="L7" s="568"/>
      <c r="M7" s="568"/>
      <c r="N7" s="568"/>
      <c r="O7" s="568"/>
      <c r="P7" s="570"/>
      <c r="R7" s="579"/>
      <c r="S7" s="580"/>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s="1" customFormat="1" ht="26.25" customHeight="1" x14ac:dyDescent="0.25">
      <c r="A9" s="442"/>
      <c r="B9" s="442"/>
      <c r="C9" s="385"/>
      <c r="D9" s="385"/>
      <c r="E9" s="385"/>
      <c r="F9" s="385"/>
      <c r="G9" s="385"/>
      <c r="H9" s="385"/>
      <c r="I9" s="385"/>
      <c r="J9" s="385"/>
      <c r="K9" s="385"/>
      <c r="L9" s="385"/>
      <c r="M9" s="385"/>
      <c r="N9" s="385"/>
      <c r="O9" s="385"/>
      <c r="P9" s="443"/>
      <c r="Q9" s="385"/>
      <c r="R9" s="385"/>
      <c r="S9" s="385"/>
      <c r="T9" s="13"/>
      <c r="U9" s="13"/>
      <c r="V9" s="13"/>
      <c r="W9" s="13"/>
      <c r="X9" s="14"/>
      <c r="Y9" s="13"/>
    </row>
    <row r="10" spans="1:28" s="1" customFormat="1" ht="5.45" customHeight="1" x14ac:dyDescent="0.25">
      <c r="A10" s="444"/>
      <c r="B10" s="556"/>
      <c r="C10" s="556"/>
      <c r="D10" s="556"/>
      <c r="E10" s="556"/>
      <c r="F10" s="556"/>
      <c r="G10" s="556"/>
      <c r="H10" s="556"/>
      <c r="I10" s="556"/>
      <c r="J10" s="556"/>
      <c r="K10" s="556"/>
      <c r="L10" s="556"/>
      <c r="M10" s="556"/>
      <c r="N10" s="556"/>
      <c r="O10" s="556"/>
      <c r="P10" s="556"/>
      <c r="Q10" s="556"/>
      <c r="R10" s="556"/>
      <c r="S10" s="556"/>
      <c r="T10" s="556"/>
      <c r="U10" s="556"/>
      <c r="V10" s="556"/>
      <c r="W10" s="556"/>
      <c r="X10" s="556"/>
      <c r="Y10" s="556"/>
    </row>
    <row r="11" spans="1:28" ht="16.5" thickBot="1" x14ac:dyDescent="0.3">
      <c r="A11" s="444"/>
      <c r="B11" s="510"/>
      <c r="C11" s="451"/>
      <c r="D11" s="451"/>
      <c r="E11" s="451"/>
      <c r="F11" s="451"/>
      <c r="G11" s="451"/>
      <c r="H11" s="452"/>
      <c r="I11" s="452"/>
      <c r="J11" s="452"/>
      <c r="K11" s="452"/>
      <c r="L11" s="452"/>
      <c r="M11" s="452"/>
      <c r="N11" s="452"/>
      <c r="O11" s="452"/>
      <c r="P11" s="453"/>
      <c r="Q11" s="425"/>
      <c r="R11" s="561"/>
      <c r="S11" s="561"/>
      <c r="T11" s="561"/>
      <c r="U11" s="561"/>
      <c r="V11" s="561"/>
      <c r="W11" s="561"/>
      <c r="X11" s="454"/>
      <c r="Y11" s="455"/>
      <c r="Z11" s="455"/>
      <c r="AA11" s="455"/>
      <c r="AB11" s="456"/>
    </row>
    <row r="12" spans="1:28" ht="72" customHeight="1" thickBot="1" x14ac:dyDescent="0.3">
      <c r="A12" s="444"/>
      <c r="B12" s="510"/>
      <c r="C12" s="165"/>
      <c r="D12" s="165"/>
      <c r="E12" s="165"/>
      <c r="F12" s="165"/>
      <c r="G12" s="165"/>
      <c r="H12" s="166"/>
      <c r="I12" s="166"/>
      <c r="J12" s="166"/>
      <c r="K12" s="166"/>
      <c r="L12" s="166"/>
      <c r="M12" s="166"/>
      <c r="N12" s="166"/>
      <c r="O12" s="166"/>
      <c r="P12" s="559" t="s">
        <v>1</v>
      </c>
      <c r="Q12" s="426"/>
      <c r="R12" s="13"/>
      <c r="S12" s="13"/>
      <c r="T12" s="13"/>
      <c r="U12" s="13"/>
      <c r="V12" s="557"/>
      <c r="W12" s="167"/>
      <c r="X12" s="1"/>
      <c r="Y12" s="1"/>
      <c r="Z12" s="1"/>
      <c r="AA12" s="594" t="s">
        <v>6590</v>
      </c>
      <c r="AB12" s="595"/>
    </row>
    <row r="13" spans="1:28" ht="16.5" thickBot="1" x14ac:dyDescent="0.3">
      <c r="A13" s="444"/>
      <c r="B13" s="510"/>
      <c r="C13" s="562" t="s">
        <v>6588</v>
      </c>
      <c r="D13" s="562"/>
      <c r="E13" s="562"/>
      <c r="F13" s="562"/>
      <c r="G13" s="562"/>
      <c r="H13" s="562"/>
      <c r="I13" s="562"/>
      <c r="J13" s="562"/>
      <c r="K13" s="563"/>
      <c r="L13" s="64"/>
      <c r="M13" s="64"/>
      <c r="N13" s="64"/>
      <c r="O13" s="168"/>
      <c r="P13" s="560"/>
      <c r="Q13" s="427"/>
      <c r="R13" s="13"/>
      <c r="S13" s="13"/>
      <c r="T13" s="13"/>
      <c r="U13" s="13"/>
      <c r="V13" s="558"/>
      <c r="W13" s="167"/>
      <c r="X13" s="1"/>
      <c r="Y13" s="1"/>
      <c r="Z13" s="1"/>
      <c r="AA13" s="596"/>
      <c r="AB13" s="597"/>
    </row>
    <row r="14" spans="1:28" ht="9" customHeight="1" x14ac:dyDescent="0.25">
      <c r="A14" s="444"/>
      <c r="B14" s="510"/>
      <c r="C14" s="165"/>
      <c r="D14" s="165"/>
      <c r="E14" s="165"/>
      <c r="F14" s="165"/>
      <c r="G14" s="165"/>
      <c r="H14" s="166"/>
      <c r="I14" s="166"/>
      <c r="J14" s="166"/>
      <c r="K14" s="166"/>
      <c r="L14" s="166"/>
      <c r="M14" s="166"/>
      <c r="N14" s="166"/>
      <c r="O14" s="166"/>
      <c r="P14" s="166"/>
      <c r="Q14" s="428"/>
      <c r="R14" s="169"/>
      <c r="S14" s="169"/>
      <c r="T14" s="169"/>
      <c r="U14" s="169"/>
      <c r="V14" s="169"/>
      <c r="W14" s="170"/>
      <c r="X14" s="1"/>
      <c r="Y14" s="1"/>
      <c r="Z14" s="1"/>
      <c r="AA14" s="166"/>
      <c r="AB14" s="457"/>
    </row>
    <row r="15" spans="1:28" ht="30" customHeight="1" x14ac:dyDescent="0.25">
      <c r="A15" s="504"/>
      <c r="B15" s="511"/>
      <c r="C15" s="390">
        <v>1</v>
      </c>
      <c r="D15" s="565" t="s">
        <v>135</v>
      </c>
      <c r="E15" s="565"/>
      <c r="F15" s="565"/>
      <c r="G15" s="566"/>
      <c r="H15" s="298"/>
      <c r="I15" s="299" t="s">
        <v>19</v>
      </c>
      <c r="J15" s="300" t="s">
        <v>20</v>
      </c>
      <c r="K15" s="458" t="s">
        <v>21</v>
      </c>
      <c r="L15" s="65"/>
      <c r="M15" s="65"/>
      <c r="N15" s="65"/>
      <c r="O15" s="171"/>
      <c r="P15" s="412" t="s">
        <v>22</v>
      </c>
      <c r="Q15" s="429"/>
      <c r="R15" s="302"/>
      <c r="S15" s="302"/>
      <c r="T15" s="302"/>
      <c r="U15" s="302"/>
      <c r="V15" s="303"/>
      <c r="W15" s="172"/>
      <c r="X15" s="1"/>
      <c r="Y15" s="1"/>
      <c r="Z15" s="1"/>
      <c r="AA15" s="589" t="s">
        <v>6591</v>
      </c>
      <c r="AB15" s="589"/>
    </row>
    <row r="16" spans="1:28" ht="13.15" customHeight="1" x14ac:dyDescent="0.25">
      <c r="A16" s="505"/>
      <c r="B16" s="512"/>
      <c r="C16" s="5"/>
      <c r="D16" s="525"/>
      <c r="E16" s="526"/>
      <c r="F16" s="526"/>
      <c r="G16" s="528"/>
      <c r="H16" s="5"/>
      <c r="I16" s="377"/>
      <c r="J16" s="378"/>
      <c r="K16" s="16"/>
      <c r="L16" s="63" t="b">
        <v>0</v>
      </c>
      <c r="M16" s="6"/>
      <c r="N16" s="6">
        <f>IF(L16,P16,0)</f>
        <v>0</v>
      </c>
      <c r="O16" s="166"/>
      <c r="P16" s="413"/>
      <c r="Q16" s="428"/>
      <c r="R16" s="304" t="b">
        <v>1</v>
      </c>
      <c r="S16" s="305">
        <v>112926</v>
      </c>
      <c r="T16" s="306"/>
      <c r="U16" s="307"/>
      <c r="V16" s="14"/>
      <c r="W16" s="167"/>
      <c r="X16" s="1"/>
      <c r="Y16" s="1"/>
      <c r="Z16" s="1"/>
      <c r="AA16" s="581"/>
      <c r="AB16" s="581"/>
    </row>
    <row r="17" spans="1:28" ht="13.15" customHeight="1" x14ac:dyDescent="0.25">
      <c r="A17" s="505"/>
      <c r="B17" s="512"/>
      <c r="C17" s="5"/>
      <c r="D17" s="525"/>
      <c r="E17" s="526"/>
      <c r="F17" s="526"/>
      <c r="G17" s="528"/>
      <c r="H17" s="5"/>
      <c r="I17" s="377"/>
      <c r="J17" s="378"/>
      <c r="K17" s="16"/>
      <c r="L17" s="63" t="b">
        <v>0</v>
      </c>
      <c r="M17" s="6"/>
      <c r="N17" s="6">
        <f>IF(L17,P17,0)</f>
        <v>0</v>
      </c>
      <c r="O17" s="166"/>
      <c r="P17" s="413">
        <v>0</v>
      </c>
      <c r="Q17" s="429"/>
      <c r="R17" s="308" t="b">
        <v>0</v>
      </c>
      <c r="S17" s="309">
        <v>0</v>
      </c>
      <c r="T17" s="310" t="s">
        <v>23</v>
      </c>
      <c r="U17" s="311" t="s">
        <v>23</v>
      </c>
      <c r="V17" s="17"/>
      <c r="W17" s="167"/>
      <c r="X17" s="1"/>
      <c r="Y17" s="1"/>
      <c r="Z17" s="1"/>
      <c r="AA17" s="581"/>
      <c r="AB17" s="581"/>
    </row>
    <row r="18" spans="1:28" ht="13.15" customHeight="1" x14ac:dyDescent="0.25">
      <c r="A18" s="505"/>
      <c r="B18" s="512"/>
      <c r="C18" s="5"/>
      <c r="D18" s="525"/>
      <c r="E18" s="526"/>
      <c r="F18" s="526"/>
      <c r="G18" s="528"/>
      <c r="H18" s="5"/>
      <c r="I18" s="377"/>
      <c r="J18" s="378"/>
      <c r="K18" s="16"/>
      <c r="L18" s="63" t="b">
        <v>0</v>
      </c>
      <c r="M18" s="6"/>
      <c r="N18" s="6">
        <f>IF(L18,P18,0)</f>
        <v>0</v>
      </c>
      <c r="O18" s="166"/>
      <c r="P18" s="414">
        <v>0</v>
      </c>
      <c r="Q18" s="429"/>
      <c r="R18" s="304" t="b">
        <v>0</v>
      </c>
      <c r="S18" s="305">
        <v>0</v>
      </c>
      <c r="T18" s="312" t="s">
        <v>23</v>
      </c>
      <c r="U18" s="313" t="s">
        <v>23</v>
      </c>
      <c r="V18" s="17"/>
      <c r="W18" s="167"/>
      <c r="X18" s="1"/>
      <c r="Y18" s="1"/>
      <c r="Z18" s="1"/>
      <c r="AA18" s="581"/>
      <c r="AB18" s="581"/>
    </row>
    <row r="19" spans="1:28" ht="9.9499999999999993" customHeight="1" x14ac:dyDescent="0.25">
      <c r="A19" s="505"/>
      <c r="B19" s="512"/>
      <c r="C19" s="465"/>
      <c r="D19" s="26"/>
      <c r="E19" s="26"/>
      <c r="F19" s="26"/>
      <c r="G19" s="26"/>
      <c r="H19" s="5"/>
      <c r="I19" s="6"/>
      <c r="J19" s="18"/>
      <c r="K19" s="314"/>
      <c r="L19" s="63"/>
      <c r="M19" s="63"/>
      <c r="N19" s="6"/>
      <c r="O19" s="166"/>
      <c r="P19" s="415"/>
      <c r="Q19" s="430"/>
      <c r="R19" s="304"/>
      <c r="S19" s="79"/>
      <c r="T19" s="80"/>
      <c r="U19" s="80"/>
      <c r="V19" s="17"/>
      <c r="W19" s="167"/>
      <c r="X19" s="1"/>
      <c r="Y19" s="1"/>
      <c r="Z19" s="1"/>
      <c r="AA19" s="582"/>
      <c r="AB19" s="582"/>
    </row>
    <row r="20" spans="1:28" ht="12.75" customHeight="1" x14ac:dyDescent="0.25">
      <c r="A20" s="20"/>
      <c r="B20" s="513"/>
      <c r="C20" s="522" t="s">
        <v>24</v>
      </c>
      <c r="D20" s="522"/>
      <c r="E20" s="522"/>
      <c r="F20" s="522"/>
      <c r="G20" s="522"/>
      <c r="H20" s="386"/>
      <c r="I20" s="386"/>
      <c r="J20" s="387"/>
      <c r="K20" s="386"/>
      <c r="L20" s="173" t="b">
        <v>0</v>
      </c>
      <c r="M20" s="174">
        <f>SUM(M16:M18)</f>
        <v>0</v>
      </c>
      <c r="N20" s="174">
        <f>SUM(N16:N18)</f>
        <v>0</v>
      </c>
      <c r="O20" s="174"/>
      <c r="P20" s="388">
        <f>SUM(P16:P18)</f>
        <v>0</v>
      </c>
      <c r="Q20" s="431"/>
      <c r="R20" s="315"/>
      <c r="S20" s="316"/>
      <c r="T20" s="317" t="s">
        <v>23</v>
      </c>
      <c r="U20" s="318" t="s">
        <v>23</v>
      </c>
      <c r="V20" s="44"/>
      <c r="W20" s="175"/>
      <c r="X20" s="1"/>
      <c r="Y20" s="1"/>
      <c r="Z20" s="1"/>
      <c r="AA20" s="407"/>
      <c r="AB20" s="459"/>
    </row>
    <row r="21" spans="1:28" ht="26.45" customHeight="1" x14ac:dyDescent="0.25">
      <c r="A21" s="505"/>
      <c r="B21" s="512"/>
      <c r="C21" s="390">
        <v>2</v>
      </c>
      <c r="D21" s="389" t="s">
        <v>5873</v>
      </c>
      <c r="E21" s="389"/>
      <c r="F21" s="389"/>
      <c r="G21" s="389"/>
      <c r="H21" s="298"/>
      <c r="I21" s="299" t="s">
        <v>19</v>
      </c>
      <c r="J21" s="300" t="s">
        <v>20</v>
      </c>
      <c r="K21" s="301" t="s">
        <v>21</v>
      </c>
      <c r="L21" s="74"/>
      <c r="M21" s="74"/>
      <c r="N21" s="65"/>
      <c r="O21" s="171"/>
      <c r="P21" s="412" t="s">
        <v>22</v>
      </c>
      <c r="Q21" s="158"/>
      <c r="R21" s="35"/>
      <c r="S21" s="319"/>
      <c r="T21" s="320" t="s">
        <v>23</v>
      </c>
      <c r="U21" s="321" t="s">
        <v>23</v>
      </c>
      <c r="V21" s="8"/>
      <c r="W21" s="176"/>
      <c r="X21" s="1"/>
      <c r="Y21" s="1"/>
      <c r="Z21" s="1"/>
      <c r="AA21" s="589" t="s">
        <v>6591</v>
      </c>
      <c r="AB21" s="589"/>
    </row>
    <row r="22" spans="1:28" ht="12.6" customHeight="1" x14ac:dyDescent="0.25">
      <c r="A22" s="505"/>
      <c r="B22" s="512"/>
      <c r="C22" s="5"/>
      <c r="D22" s="531"/>
      <c r="E22" s="532"/>
      <c r="F22" s="532"/>
      <c r="G22" s="533"/>
      <c r="H22" s="5"/>
      <c r="I22" s="377"/>
      <c r="J22" s="378"/>
      <c r="K22" s="16"/>
      <c r="L22" s="74" t="b">
        <v>0</v>
      </c>
      <c r="M22" s="63"/>
      <c r="N22" s="6">
        <f t="shared" ref="N22:N27" si="0">IF(L22,P22,0)</f>
        <v>0</v>
      </c>
      <c r="O22" s="166"/>
      <c r="P22" s="413">
        <v>0</v>
      </c>
      <c r="Q22" s="432"/>
      <c r="R22" s="322" t="b">
        <v>0</v>
      </c>
      <c r="S22" s="460">
        <v>0</v>
      </c>
      <c r="T22" s="461" t="s">
        <v>23</v>
      </c>
      <c r="U22" s="462" t="s">
        <v>23</v>
      </c>
      <c r="V22" s="17"/>
      <c r="W22" s="176"/>
      <c r="X22" s="1"/>
      <c r="Y22" s="1"/>
      <c r="Z22" s="1"/>
      <c r="AA22" s="581"/>
      <c r="AB22" s="581"/>
    </row>
    <row r="23" spans="1:28" ht="12.6" customHeight="1" x14ac:dyDescent="0.25">
      <c r="A23" s="505"/>
      <c r="B23" s="512"/>
      <c r="C23" s="5"/>
      <c r="D23" s="531"/>
      <c r="E23" s="532"/>
      <c r="F23" s="532"/>
      <c r="G23" s="533"/>
      <c r="H23" s="5"/>
      <c r="I23" s="377"/>
      <c r="J23" s="378"/>
      <c r="K23" s="16"/>
      <c r="L23" s="63" t="b">
        <v>0</v>
      </c>
      <c r="M23" s="63"/>
      <c r="N23" s="6">
        <f t="shared" si="0"/>
        <v>0</v>
      </c>
      <c r="O23" s="166"/>
      <c r="P23" s="413">
        <v>0</v>
      </c>
      <c r="Q23" s="432"/>
      <c r="R23" s="322" t="b">
        <v>0</v>
      </c>
      <c r="S23" s="323">
        <v>0</v>
      </c>
      <c r="T23" s="324" t="s">
        <v>23</v>
      </c>
      <c r="U23" s="325" t="s">
        <v>23</v>
      </c>
      <c r="V23" s="17"/>
      <c r="W23" s="176"/>
      <c r="X23" s="1"/>
      <c r="Y23" s="1"/>
      <c r="Z23" s="1"/>
      <c r="AA23" s="581"/>
      <c r="AB23" s="581"/>
    </row>
    <row r="24" spans="1:28" ht="12.6" customHeight="1" x14ac:dyDescent="0.25">
      <c r="A24" s="505"/>
      <c r="B24" s="512"/>
      <c r="C24" s="5"/>
      <c r="D24" s="531"/>
      <c r="E24" s="532"/>
      <c r="F24" s="532"/>
      <c r="G24" s="533"/>
      <c r="H24" s="5"/>
      <c r="I24" s="377"/>
      <c r="J24" s="378"/>
      <c r="K24" s="16"/>
      <c r="L24" s="63" t="b">
        <v>0</v>
      </c>
      <c r="M24" s="63"/>
      <c r="N24" s="6">
        <f t="shared" si="0"/>
        <v>0</v>
      </c>
      <c r="O24" s="166"/>
      <c r="P24" s="413">
        <v>0</v>
      </c>
      <c r="Q24" s="432"/>
      <c r="R24" s="326" t="b">
        <v>0</v>
      </c>
      <c r="S24" s="327">
        <v>0</v>
      </c>
      <c r="T24" s="328" t="s">
        <v>23</v>
      </c>
      <c r="U24" s="329" t="s">
        <v>23</v>
      </c>
      <c r="V24" s="17"/>
      <c r="W24" s="176"/>
      <c r="X24" s="1"/>
      <c r="Y24" s="1"/>
      <c r="Z24" s="1"/>
      <c r="AA24" s="581"/>
      <c r="AB24" s="581"/>
    </row>
    <row r="25" spans="1:28" ht="12.6" customHeight="1" x14ac:dyDescent="0.25">
      <c r="A25" s="505"/>
      <c r="B25" s="512"/>
      <c r="C25" s="5"/>
      <c r="D25" s="531"/>
      <c r="E25" s="532"/>
      <c r="F25" s="532"/>
      <c r="G25" s="533"/>
      <c r="H25" s="5"/>
      <c r="I25" s="377"/>
      <c r="J25" s="378"/>
      <c r="K25" s="16"/>
      <c r="L25" s="63" t="b">
        <v>0</v>
      </c>
      <c r="M25" s="63"/>
      <c r="N25" s="6">
        <f t="shared" si="0"/>
        <v>0</v>
      </c>
      <c r="O25" s="166"/>
      <c r="P25" s="413">
        <v>0</v>
      </c>
      <c r="Q25" s="432"/>
      <c r="R25" s="70" t="b">
        <v>0</v>
      </c>
      <c r="S25" s="36">
        <v>0</v>
      </c>
      <c r="T25" s="461" t="s">
        <v>23</v>
      </c>
      <c r="U25" s="462" t="s">
        <v>23</v>
      </c>
      <c r="V25" s="17"/>
      <c r="W25" s="176"/>
      <c r="X25" s="1"/>
      <c r="Y25" s="1"/>
      <c r="Z25" s="1"/>
      <c r="AA25" s="581"/>
      <c r="AB25" s="581"/>
    </row>
    <row r="26" spans="1:28" ht="12.6" customHeight="1" x14ac:dyDescent="0.25">
      <c r="A26" s="505"/>
      <c r="B26" s="512"/>
      <c r="C26" s="5"/>
      <c r="D26" s="531"/>
      <c r="E26" s="532"/>
      <c r="F26" s="532"/>
      <c r="G26" s="533"/>
      <c r="H26" s="5"/>
      <c r="I26" s="377"/>
      <c r="J26" s="378"/>
      <c r="K26" s="16"/>
      <c r="L26" s="63" t="b">
        <v>0</v>
      </c>
      <c r="M26" s="63"/>
      <c r="N26" s="6">
        <f t="shared" si="0"/>
        <v>0</v>
      </c>
      <c r="O26" s="166"/>
      <c r="P26" s="413">
        <v>0</v>
      </c>
      <c r="Q26" s="432"/>
      <c r="R26" s="463" t="b">
        <v>0</v>
      </c>
      <c r="S26" s="460">
        <v>0</v>
      </c>
      <c r="T26" s="461" t="s">
        <v>23</v>
      </c>
      <c r="U26" s="462" t="s">
        <v>23</v>
      </c>
      <c r="V26" s="17"/>
      <c r="W26" s="176"/>
      <c r="X26" s="1"/>
      <c r="Y26" s="1"/>
      <c r="Z26" s="1"/>
      <c r="AA26" s="581"/>
      <c r="AB26" s="581"/>
    </row>
    <row r="27" spans="1:28" ht="12.6" customHeight="1" x14ac:dyDescent="0.25">
      <c r="A27" s="505"/>
      <c r="B27" s="512"/>
      <c r="C27" s="5"/>
      <c r="D27" s="531"/>
      <c r="E27" s="532"/>
      <c r="F27" s="532"/>
      <c r="G27" s="533"/>
      <c r="H27" s="5"/>
      <c r="I27" s="377"/>
      <c r="J27" s="378"/>
      <c r="K27" s="16"/>
      <c r="L27" s="63" t="b">
        <v>0</v>
      </c>
      <c r="M27" s="63"/>
      <c r="N27" s="6">
        <f t="shared" si="0"/>
        <v>0</v>
      </c>
      <c r="O27" s="166"/>
      <c r="P27" s="413">
        <v>0</v>
      </c>
      <c r="Q27" s="432"/>
      <c r="R27" s="330" t="b">
        <v>0</v>
      </c>
      <c r="S27" s="323">
        <v>0</v>
      </c>
      <c r="T27" s="324" t="s">
        <v>23</v>
      </c>
      <c r="U27" s="325" t="s">
        <v>23</v>
      </c>
      <c r="V27" s="17"/>
      <c r="W27" s="176"/>
      <c r="X27" s="1"/>
      <c r="Y27" s="1"/>
      <c r="Z27" s="1"/>
      <c r="AA27" s="581"/>
      <c r="AB27" s="581"/>
    </row>
    <row r="28" spans="1:28" ht="12.75" customHeight="1" x14ac:dyDescent="0.25">
      <c r="A28" s="505"/>
      <c r="B28" s="512"/>
      <c r="C28" s="465"/>
      <c r="D28" s="464"/>
      <c r="E28" s="464"/>
      <c r="F28" s="464"/>
      <c r="G28" s="464"/>
      <c r="H28" s="465"/>
      <c r="I28" s="466"/>
      <c r="J28" s="467"/>
      <c r="K28" s="468"/>
      <c r="L28" s="63"/>
      <c r="M28" s="63"/>
      <c r="N28" s="6"/>
      <c r="O28" s="166"/>
      <c r="P28" s="469"/>
      <c r="Q28" s="432"/>
      <c r="R28" s="35"/>
      <c r="S28" s="14"/>
      <c r="T28" s="17"/>
      <c r="U28" s="17"/>
      <c r="V28" s="17"/>
      <c r="W28" s="176"/>
      <c r="X28" s="1"/>
      <c r="Y28" s="1"/>
      <c r="Z28" s="1"/>
      <c r="AA28" s="582"/>
      <c r="AB28" s="582"/>
    </row>
    <row r="29" spans="1:28" ht="12.75" customHeight="1" x14ac:dyDescent="0.25">
      <c r="A29" s="20"/>
      <c r="B29" s="513"/>
      <c r="C29" s="522" t="s">
        <v>24</v>
      </c>
      <c r="D29" s="522"/>
      <c r="E29" s="522"/>
      <c r="F29" s="522"/>
      <c r="G29" s="522"/>
      <c r="H29" s="386"/>
      <c r="I29" s="386"/>
      <c r="J29" s="387"/>
      <c r="K29" s="386"/>
      <c r="L29" s="173"/>
      <c r="M29" s="174">
        <f>SUM(M22:M27)</f>
        <v>0</v>
      </c>
      <c r="N29" s="174">
        <f>SUM(N22:N27)</f>
        <v>0</v>
      </c>
      <c r="O29" s="174"/>
      <c r="P29" s="388">
        <f>SUM(P22:P27)</f>
        <v>0</v>
      </c>
      <c r="Q29" s="433"/>
      <c r="R29" s="331"/>
      <c r="S29" s="332"/>
      <c r="T29" s="332" t="s">
        <v>23</v>
      </c>
      <c r="U29" s="333" t="s">
        <v>23</v>
      </c>
      <c r="V29" s="37"/>
      <c r="W29" s="175"/>
      <c r="X29" s="1"/>
      <c r="Y29" s="1"/>
      <c r="Z29" s="1"/>
      <c r="AA29" s="408"/>
      <c r="AB29" s="459"/>
    </row>
    <row r="30" spans="1:28" ht="30.75" customHeight="1" x14ac:dyDescent="0.25">
      <c r="A30" s="506"/>
      <c r="B30" s="514"/>
      <c r="C30" s="390">
        <v>3</v>
      </c>
      <c r="D30" s="578" t="s">
        <v>130</v>
      </c>
      <c r="E30" s="578"/>
      <c r="F30" s="578"/>
      <c r="G30" s="578"/>
      <c r="H30" s="298"/>
      <c r="I30" s="299" t="s">
        <v>19</v>
      </c>
      <c r="J30" s="300" t="s">
        <v>20</v>
      </c>
      <c r="K30" s="301" t="s">
        <v>21</v>
      </c>
      <c r="L30" s="74"/>
      <c r="M30" s="74"/>
      <c r="N30" s="65"/>
      <c r="O30" s="177"/>
      <c r="P30" s="412" t="s">
        <v>22</v>
      </c>
      <c r="Q30" s="158"/>
      <c r="R30" s="334"/>
      <c r="S30" s="323"/>
      <c r="T30" s="324" t="s">
        <v>23</v>
      </c>
      <c r="U30" s="325" t="s">
        <v>23</v>
      </c>
      <c r="V30" s="17"/>
      <c r="W30" s="176"/>
      <c r="X30" s="1"/>
      <c r="Y30" s="1"/>
      <c r="Z30" s="1"/>
      <c r="AA30" s="589" t="s">
        <v>6591</v>
      </c>
      <c r="AB30" s="589"/>
    </row>
    <row r="31" spans="1:28" ht="12.6" customHeight="1" x14ac:dyDescent="0.25">
      <c r="A31" s="505"/>
      <c r="B31" s="512"/>
      <c r="C31" s="5"/>
      <c r="D31" s="531"/>
      <c r="E31" s="532"/>
      <c r="F31" s="532"/>
      <c r="G31" s="533"/>
      <c r="H31" s="5"/>
      <c r="I31" s="377"/>
      <c r="J31" s="378"/>
      <c r="K31" s="16"/>
      <c r="L31" s="63" t="b">
        <v>0</v>
      </c>
      <c r="M31" s="63"/>
      <c r="N31" s="6">
        <f>IF(L31,P31,0)</f>
        <v>0</v>
      </c>
      <c r="O31" s="166"/>
      <c r="P31" s="413">
        <v>0</v>
      </c>
      <c r="Q31" s="432"/>
      <c r="R31" s="322" t="b">
        <v>0</v>
      </c>
      <c r="S31" s="323">
        <v>0</v>
      </c>
      <c r="T31" s="324" t="s">
        <v>23</v>
      </c>
      <c r="U31" s="325"/>
      <c r="V31" s="17"/>
      <c r="W31" s="176"/>
      <c r="X31" s="1"/>
      <c r="Y31" s="1"/>
      <c r="Z31" s="1"/>
      <c r="AA31" s="581"/>
      <c r="AB31" s="581"/>
    </row>
    <row r="32" spans="1:28" ht="12.6" customHeight="1" x14ac:dyDescent="0.25">
      <c r="A32" s="505"/>
      <c r="B32" s="512"/>
      <c r="C32" s="5"/>
      <c r="D32" s="531"/>
      <c r="E32" s="532"/>
      <c r="F32" s="532"/>
      <c r="G32" s="533"/>
      <c r="H32" s="24"/>
      <c r="I32" s="377"/>
      <c r="J32" s="378"/>
      <c r="K32" s="19"/>
      <c r="L32" s="63" t="b">
        <v>0</v>
      </c>
      <c r="M32" s="63"/>
      <c r="N32" s="6">
        <f>IF(L32,P32,0)</f>
        <v>0</v>
      </c>
      <c r="O32" s="178"/>
      <c r="P32" s="413">
        <v>0</v>
      </c>
      <c r="Q32" s="432"/>
      <c r="R32" s="322" t="b">
        <v>0</v>
      </c>
      <c r="S32" s="323">
        <v>0</v>
      </c>
      <c r="T32" s="324" t="s">
        <v>23</v>
      </c>
      <c r="U32" s="325" t="s">
        <v>23</v>
      </c>
      <c r="V32" s="17"/>
      <c r="W32" s="176"/>
      <c r="X32" s="1"/>
      <c r="Y32" s="1"/>
      <c r="Z32" s="1"/>
      <c r="AA32" s="581"/>
      <c r="AB32" s="581"/>
    </row>
    <row r="33" spans="1:28" ht="12.6" customHeight="1" x14ac:dyDescent="0.25">
      <c r="A33" s="505"/>
      <c r="B33" s="512"/>
      <c r="C33" s="23"/>
      <c r="D33" s="581"/>
      <c r="E33" s="581"/>
      <c r="F33" s="581"/>
      <c r="G33" s="581"/>
      <c r="H33" s="5"/>
      <c r="I33" s="377"/>
      <c r="J33" s="378"/>
      <c r="K33" s="19"/>
      <c r="L33" s="63" t="b">
        <v>0</v>
      </c>
      <c r="M33" s="63"/>
      <c r="N33" s="6">
        <f>IF(L33,P33,0)</f>
        <v>0</v>
      </c>
      <c r="O33" s="178"/>
      <c r="P33" s="413">
        <v>0</v>
      </c>
      <c r="Q33" s="432"/>
      <c r="R33" s="322" t="b">
        <v>0</v>
      </c>
      <c r="S33" s="323">
        <v>0</v>
      </c>
      <c r="T33" s="324" t="s">
        <v>23</v>
      </c>
      <c r="U33" s="325" t="s">
        <v>23</v>
      </c>
      <c r="V33" s="17"/>
      <c r="W33" s="176"/>
      <c r="X33" s="1"/>
      <c r="Y33" s="1"/>
      <c r="Z33" s="1"/>
      <c r="AA33" s="581"/>
      <c r="AB33" s="581"/>
    </row>
    <row r="34" spans="1:28" ht="12.75" customHeight="1" x14ac:dyDescent="0.25">
      <c r="A34" s="505"/>
      <c r="B34" s="512"/>
      <c r="C34" s="5"/>
      <c r="D34" s="519"/>
      <c r="E34" s="520"/>
      <c r="F34" s="520"/>
      <c r="G34" s="520"/>
      <c r="H34" s="520"/>
      <c r="I34" s="520"/>
      <c r="J34" s="520"/>
      <c r="K34" s="521"/>
      <c r="L34" s="63"/>
      <c r="M34" s="63"/>
      <c r="N34" s="6"/>
      <c r="O34" s="178"/>
      <c r="P34" s="416"/>
      <c r="Q34" s="432"/>
      <c r="R34" s="71"/>
      <c r="S34" s="14"/>
      <c r="T34" s="17"/>
      <c r="U34" s="17"/>
      <c r="V34" s="17"/>
      <c r="W34" s="176"/>
      <c r="X34" s="1"/>
      <c r="Y34" s="1"/>
      <c r="Z34" s="1"/>
      <c r="AA34" s="582"/>
      <c r="AB34" s="582"/>
    </row>
    <row r="35" spans="1:28" ht="12.75" customHeight="1" x14ac:dyDescent="0.25">
      <c r="A35" s="20"/>
      <c r="B35" s="513"/>
      <c r="C35" s="537" t="s">
        <v>24</v>
      </c>
      <c r="D35" s="538"/>
      <c r="E35" s="538"/>
      <c r="F35" s="538"/>
      <c r="G35" s="538"/>
      <c r="H35" s="539"/>
      <c r="I35" s="539"/>
      <c r="J35" s="539"/>
      <c r="K35" s="540"/>
      <c r="L35" s="173"/>
      <c r="M35" s="174">
        <f>SUM(M31:M33)</f>
        <v>0</v>
      </c>
      <c r="N35" s="174">
        <f>SUM(N31:N33)</f>
        <v>0</v>
      </c>
      <c r="O35" s="174"/>
      <c r="P35" s="179">
        <f>SUM(P31:P33)</f>
        <v>0</v>
      </c>
      <c r="Q35" s="433"/>
      <c r="R35" s="331"/>
      <c r="S35" s="332"/>
      <c r="T35" s="332" t="s">
        <v>23</v>
      </c>
      <c r="U35" s="333" t="s">
        <v>23</v>
      </c>
      <c r="V35" s="37"/>
      <c r="W35" s="175"/>
      <c r="X35" s="1"/>
      <c r="Y35" s="1"/>
      <c r="Z35" s="1"/>
      <c r="AA35" s="409"/>
      <c r="AB35" s="459"/>
    </row>
    <row r="36" spans="1:28" ht="30" customHeight="1" x14ac:dyDescent="0.25">
      <c r="A36" s="505"/>
      <c r="B36" s="512"/>
      <c r="C36" s="445">
        <v>4</v>
      </c>
      <c r="D36" s="550" t="s">
        <v>131</v>
      </c>
      <c r="E36" s="550"/>
      <c r="F36" s="550"/>
      <c r="G36" s="550"/>
      <c r="H36" s="470" t="s">
        <v>133</v>
      </c>
      <c r="I36" s="180" t="s">
        <v>132</v>
      </c>
      <c r="J36" s="180" t="s">
        <v>47</v>
      </c>
      <c r="K36" s="81" t="s">
        <v>21</v>
      </c>
      <c r="L36" s="74" t="b">
        <v>0</v>
      </c>
      <c r="M36" s="74"/>
      <c r="N36" s="65"/>
      <c r="O36" s="177"/>
      <c r="P36" s="471" t="s">
        <v>22</v>
      </c>
      <c r="Q36" s="158"/>
      <c r="R36" s="71"/>
      <c r="S36" s="14"/>
      <c r="T36" s="17"/>
      <c r="U36" s="17"/>
      <c r="V36" s="17"/>
      <c r="W36" s="176"/>
      <c r="X36" s="1"/>
      <c r="Y36" s="1"/>
      <c r="Z36" s="1"/>
      <c r="AA36" s="589" t="s">
        <v>6591</v>
      </c>
      <c r="AB36" s="589"/>
    </row>
    <row r="37" spans="1:28" ht="12.6" customHeight="1" x14ac:dyDescent="0.25">
      <c r="A37" s="505"/>
      <c r="B37" s="512"/>
      <c r="C37" s="5"/>
      <c r="D37" s="531"/>
      <c r="E37" s="532"/>
      <c r="F37" s="532"/>
      <c r="G37" s="533"/>
      <c r="H37" s="377"/>
      <c r="I37" s="379"/>
      <c r="J37" s="378"/>
      <c r="K37" s="16"/>
      <c r="L37" s="63" t="b">
        <v>0</v>
      </c>
      <c r="M37" s="6">
        <f>IF(L37,H37,0)</f>
        <v>0</v>
      </c>
      <c r="N37" s="6">
        <f>IF(L37,P37,0)</f>
        <v>0</v>
      </c>
      <c r="O37" s="166"/>
      <c r="P37" s="413"/>
      <c r="Q37" s="432"/>
      <c r="R37" s="71"/>
      <c r="S37" s="14"/>
      <c r="T37" s="17"/>
      <c r="U37" s="17"/>
      <c r="V37" s="17"/>
      <c r="W37" s="176"/>
      <c r="X37" s="1"/>
      <c r="Y37" s="1"/>
      <c r="Z37" s="1"/>
      <c r="AA37" s="581"/>
      <c r="AB37" s="581"/>
    </row>
    <row r="38" spans="1:28" ht="12.6" customHeight="1" x14ac:dyDescent="0.25">
      <c r="A38" s="505"/>
      <c r="B38" s="512"/>
      <c r="C38" s="5"/>
      <c r="D38" s="531"/>
      <c r="E38" s="532"/>
      <c r="F38" s="532"/>
      <c r="G38" s="533"/>
      <c r="H38" s="377"/>
      <c r="I38" s="379"/>
      <c r="J38" s="378"/>
      <c r="K38" s="16"/>
      <c r="L38" s="63" t="b">
        <v>0</v>
      </c>
      <c r="M38" s="6">
        <f>IF(L38,H38,0)</f>
        <v>0</v>
      </c>
      <c r="N38" s="6">
        <f>IF(L38,P38,0)</f>
        <v>0</v>
      </c>
      <c r="O38" s="166"/>
      <c r="P38" s="413">
        <v>0</v>
      </c>
      <c r="Q38" s="432"/>
      <c r="R38" s="71"/>
      <c r="S38" s="14"/>
      <c r="T38" s="17"/>
      <c r="U38" s="17"/>
      <c r="V38" s="17"/>
      <c r="W38" s="176"/>
      <c r="X38" s="1"/>
      <c r="Y38" s="1"/>
      <c r="Z38" s="1"/>
      <c r="AA38" s="581"/>
      <c r="AB38" s="581"/>
    </row>
    <row r="39" spans="1:28" ht="12.6" customHeight="1" x14ac:dyDescent="0.25">
      <c r="A39" s="505"/>
      <c r="B39" s="512"/>
      <c r="C39" s="5"/>
      <c r="D39" s="531"/>
      <c r="E39" s="532"/>
      <c r="F39" s="532"/>
      <c r="G39" s="533"/>
      <c r="H39" s="377"/>
      <c r="I39" s="379"/>
      <c r="J39" s="378"/>
      <c r="K39" s="16"/>
      <c r="L39" s="63" t="b">
        <v>0</v>
      </c>
      <c r="M39" s="6">
        <f>IF(L39,H39,0)</f>
        <v>0</v>
      </c>
      <c r="N39" s="6">
        <f>IF(L39,P39,0)</f>
        <v>0</v>
      </c>
      <c r="O39" s="166"/>
      <c r="P39" s="413">
        <v>0</v>
      </c>
      <c r="Q39" s="432"/>
      <c r="R39" s="71"/>
      <c r="S39" s="14"/>
      <c r="T39" s="17"/>
      <c r="U39" s="17"/>
      <c r="V39" s="17"/>
      <c r="W39" s="176"/>
      <c r="X39" s="1"/>
      <c r="Y39" s="1"/>
      <c r="Z39" s="1"/>
      <c r="AA39" s="581"/>
      <c r="AB39" s="581"/>
    </row>
    <row r="40" spans="1:28" ht="12.6" customHeight="1" x14ac:dyDescent="0.25">
      <c r="A40" s="505"/>
      <c r="B40" s="512"/>
      <c r="C40" s="5"/>
      <c r="D40" s="531"/>
      <c r="E40" s="532"/>
      <c r="F40" s="532"/>
      <c r="G40" s="533"/>
      <c r="H40" s="377"/>
      <c r="I40" s="379"/>
      <c r="J40" s="378"/>
      <c r="K40" s="16"/>
      <c r="L40" s="63" t="b">
        <v>0</v>
      </c>
      <c r="M40" s="6">
        <f>IF(L40,H40,0)</f>
        <v>0</v>
      </c>
      <c r="N40" s="6">
        <f>IF(L40,P40,0)</f>
        <v>0</v>
      </c>
      <c r="O40" s="166"/>
      <c r="P40" s="413">
        <v>0</v>
      </c>
      <c r="Q40" s="432"/>
      <c r="R40" s="71"/>
      <c r="S40" s="14"/>
      <c r="T40" s="17"/>
      <c r="U40" s="17"/>
      <c r="V40" s="17"/>
      <c r="W40" s="176"/>
      <c r="X40" s="1"/>
      <c r="Y40" s="1"/>
      <c r="Z40" s="1"/>
      <c r="AA40" s="581"/>
      <c r="AB40" s="581"/>
    </row>
    <row r="41" spans="1:28" ht="8.1" customHeight="1" x14ac:dyDescent="0.25">
      <c r="A41" s="505"/>
      <c r="B41" s="512"/>
      <c r="C41" s="465"/>
      <c r="D41" s="472"/>
      <c r="E41" s="472"/>
      <c r="F41" s="472"/>
      <c r="G41" s="473"/>
      <c r="H41" s="466"/>
      <c r="I41" s="472"/>
      <c r="J41" s="467"/>
      <c r="K41" s="468"/>
      <c r="L41" s="63"/>
      <c r="M41" s="63"/>
      <c r="N41" s="6"/>
      <c r="O41" s="178"/>
      <c r="P41" s="469"/>
      <c r="Q41" s="432"/>
      <c r="R41" s="71"/>
      <c r="S41" s="14"/>
      <c r="T41" s="17"/>
      <c r="U41" s="17"/>
      <c r="V41" s="17"/>
      <c r="W41" s="176"/>
      <c r="X41" s="1"/>
      <c r="Y41" s="1"/>
      <c r="Z41" s="1"/>
      <c r="AA41" s="582"/>
      <c r="AB41" s="582"/>
    </row>
    <row r="42" spans="1:28" ht="12.75" customHeight="1" x14ac:dyDescent="0.25">
      <c r="A42" s="505"/>
      <c r="B42" s="513"/>
      <c r="C42" s="522" t="s">
        <v>24</v>
      </c>
      <c r="D42" s="522"/>
      <c r="E42" s="522"/>
      <c r="F42" s="522"/>
      <c r="G42" s="522"/>
      <c r="H42" s="386"/>
      <c r="I42" s="386"/>
      <c r="J42" s="387"/>
      <c r="K42" s="386"/>
      <c r="L42" s="173" t="b">
        <v>0</v>
      </c>
      <c r="M42" s="174">
        <f>SUM(M37:M40)</f>
        <v>0</v>
      </c>
      <c r="N42" s="174">
        <f>SUM(N37:N40)</f>
        <v>0</v>
      </c>
      <c r="O42" s="174"/>
      <c r="P42" s="388">
        <f>SUM(P37:P40)</f>
        <v>0</v>
      </c>
      <c r="Q42" s="433"/>
      <c r="R42" s="331"/>
      <c r="S42" s="332"/>
      <c r="T42" s="332" t="s">
        <v>23</v>
      </c>
      <c r="U42" s="333" t="s">
        <v>23</v>
      </c>
      <c r="V42" s="37"/>
      <c r="W42" s="176"/>
      <c r="X42" s="1"/>
      <c r="Y42" s="1"/>
      <c r="Z42" s="1"/>
      <c r="AA42" s="408"/>
      <c r="AB42" s="459"/>
    </row>
    <row r="43" spans="1:28" ht="31.5" customHeight="1" x14ac:dyDescent="0.25">
      <c r="A43" s="505"/>
      <c r="B43" s="512"/>
      <c r="C43" s="390">
        <v>5</v>
      </c>
      <c r="D43" s="535" t="s">
        <v>25</v>
      </c>
      <c r="E43" s="535"/>
      <c r="F43" s="535"/>
      <c r="G43" s="535"/>
      <c r="H43" s="535"/>
      <c r="I43" s="535"/>
      <c r="J43" s="535"/>
      <c r="K43" s="536"/>
      <c r="L43" s="21"/>
      <c r="M43" s="21"/>
      <c r="N43" s="21"/>
      <c r="O43" s="181"/>
      <c r="P43" s="412" t="s">
        <v>22</v>
      </c>
      <c r="Q43" s="434"/>
      <c r="R43" s="14"/>
      <c r="S43" s="14"/>
      <c r="T43" s="324" t="s">
        <v>23</v>
      </c>
      <c r="U43" s="325" t="s">
        <v>23</v>
      </c>
      <c r="V43" s="17"/>
      <c r="W43" s="176"/>
      <c r="X43" s="1"/>
      <c r="Y43" s="1"/>
      <c r="Z43" s="1"/>
      <c r="AA43" s="589" t="s">
        <v>6592</v>
      </c>
      <c r="AB43" s="589"/>
    </row>
    <row r="44" spans="1:28" ht="12.6" customHeight="1" x14ac:dyDescent="0.25">
      <c r="A44" s="505"/>
      <c r="B44" s="512"/>
      <c r="C44" s="446"/>
      <c r="D44" s="547" t="s">
        <v>4666</v>
      </c>
      <c r="E44" s="548"/>
      <c r="F44" s="548"/>
      <c r="G44" s="548"/>
      <c r="H44" s="548"/>
      <c r="I44" s="548"/>
      <c r="J44" s="548"/>
      <c r="K44" s="549"/>
      <c r="L44" s="66"/>
      <c r="M44" s="66"/>
      <c r="N44" s="66"/>
      <c r="O44" s="182"/>
      <c r="P44" s="417">
        <f>ROUND((SUM(N20,N29,N35,N42))*0.09, 0)</f>
        <v>0</v>
      </c>
      <c r="Q44" s="435"/>
      <c r="R44" s="8"/>
      <c r="S44" s="8"/>
      <c r="T44" s="8"/>
      <c r="U44" s="8"/>
      <c r="V44" s="8"/>
      <c r="W44" s="176"/>
      <c r="X44" s="1"/>
      <c r="Y44" s="1"/>
      <c r="Z44" s="1"/>
      <c r="AA44" s="590"/>
      <c r="AB44" s="590"/>
    </row>
    <row r="45" spans="1:28" ht="12.6" customHeight="1" x14ac:dyDescent="0.25">
      <c r="A45" s="505"/>
      <c r="B45" s="512"/>
      <c r="C45" s="446"/>
      <c r="D45" s="547" t="s">
        <v>4667</v>
      </c>
      <c r="E45" s="548"/>
      <c r="F45" s="548"/>
      <c r="G45" s="548"/>
      <c r="H45" s="548"/>
      <c r="I45" s="548"/>
      <c r="J45" s="548"/>
      <c r="K45" s="549"/>
      <c r="L45" s="382"/>
      <c r="M45" s="382"/>
      <c r="N45" s="382"/>
      <c r="O45" s="182"/>
      <c r="P45" s="417">
        <f>SUM(P46:P48)</f>
        <v>0</v>
      </c>
      <c r="Q45" s="435"/>
      <c r="R45" s="8"/>
      <c r="S45" s="8"/>
      <c r="T45" s="8"/>
      <c r="U45" s="8"/>
      <c r="V45" s="8"/>
      <c r="W45" s="176"/>
      <c r="X45" s="1"/>
      <c r="Y45" s="1"/>
      <c r="Z45" s="1"/>
      <c r="AA45" s="590"/>
      <c r="AB45" s="590"/>
    </row>
    <row r="46" spans="1:28" ht="12.6" customHeight="1" x14ac:dyDescent="0.25">
      <c r="A46" s="505"/>
      <c r="B46" s="512"/>
      <c r="C46" s="446"/>
      <c r="D46" s="583" t="s">
        <v>136</v>
      </c>
      <c r="E46" s="584"/>
      <c r="F46" s="584"/>
      <c r="G46" s="584"/>
      <c r="H46" s="584"/>
      <c r="I46" s="584"/>
      <c r="J46" s="584"/>
      <c r="K46" s="585"/>
      <c r="L46" s="73" t="b">
        <v>1</v>
      </c>
      <c r="M46" s="73"/>
      <c r="N46" s="73"/>
      <c r="O46" s="182"/>
      <c r="P46" s="414">
        <v>0</v>
      </c>
      <c r="Q46" s="433"/>
      <c r="R46" s="8"/>
      <c r="S46" s="8"/>
      <c r="T46" s="8"/>
      <c r="U46" s="8"/>
      <c r="V46" s="8"/>
      <c r="W46" s="176"/>
      <c r="X46" s="1"/>
      <c r="Y46" s="1"/>
      <c r="Z46" s="1"/>
      <c r="AA46" s="581"/>
      <c r="AB46" s="581"/>
    </row>
    <row r="47" spans="1:28" ht="12.6" customHeight="1" x14ac:dyDescent="0.25">
      <c r="A47" s="505"/>
      <c r="B47" s="512"/>
      <c r="C47" s="446"/>
      <c r="D47" s="583" t="s">
        <v>134</v>
      </c>
      <c r="E47" s="584"/>
      <c r="F47" s="584"/>
      <c r="G47" s="584"/>
      <c r="H47" s="584"/>
      <c r="I47" s="584"/>
      <c r="J47" s="584"/>
      <c r="K47" s="585"/>
      <c r="L47" s="73"/>
      <c r="M47" s="73"/>
      <c r="N47" s="73"/>
      <c r="O47" s="182"/>
      <c r="P47" s="414">
        <v>0</v>
      </c>
      <c r="Q47" s="158"/>
      <c r="R47" s="8"/>
      <c r="S47" s="8"/>
      <c r="T47" s="8"/>
      <c r="U47" s="8"/>
      <c r="V47" s="8"/>
      <c r="W47" s="176"/>
      <c r="X47" s="1"/>
      <c r="Y47" s="1"/>
      <c r="Z47" s="1"/>
      <c r="AA47" s="581"/>
      <c r="AB47" s="581"/>
    </row>
    <row r="48" spans="1:28" ht="12.6" customHeight="1" x14ac:dyDescent="0.25">
      <c r="A48" s="505"/>
      <c r="B48" s="512"/>
      <c r="C48" s="446"/>
      <c r="D48" s="583" t="s">
        <v>137</v>
      </c>
      <c r="E48" s="584"/>
      <c r="F48" s="584"/>
      <c r="G48" s="584"/>
      <c r="H48" s="584"/>
      <c r="I48" s="584"/>
      <c r="J48" s="584"/>
      <c r="K48" s="585"/>
      <c r="L48" s="67" t="b">
        <v>1</v>
      </c>
      <c r="M48" s="67"/>
      <c r="N48" s="67"/>
      <c r="O48" s="182"/>
      <c r="P48" s="414">
        <v>0</v>
      </c>
      <c r="Q48" s="432"/>
      <c r="R48" s="8"/>
      <c r="S48" s="8"/>
      <c r="T48" s="8"/>
      <c r="U48" s="8"/>
      <c r="V48" s="8"/>
      <c r="W48" s="176"/>
      <c r="X48" s="1"/>
      <c r="Y48" s="1"/>
      <c r="Z48" s="1"/>
      <c r="AA48" s="581"/>
      <c r="AB48" s="581"/>
    </row>
    <row r="49" spans="1:28" ht="18" hidden="1" customHeight="1" x14ac:dyDescent="0.25">
      <c r="A49" s="505"/>
      <c r="B49" s="512"/>
      <c r="C49" s="446"/>
      <c r="D49" s="586" t="s">
        <v>4100</v>
      </c>
      <c r="E49" s="587"/>
      <c r="F49" s="587"/>
      <c r="G49" s="587"/>
      <c r="H49" s="587"/>
      <c r="I49" s="587"/>
      <c r="J49" s="587"/>
      <c r="K49" s="588"/>
      <c r="L49" s="67"/>
      <c r="M49" s="67"/>
      <c r="N49" s="67"/>
      <c r="O49" s="182"/>
      <c r="P49" s="418"/>
      <c r="Q49" s="432"/>
      <c r="R49" s="8"/>
      <c r="S49" s="8"/>
      <c r="T49" s="8"/>
      <c r="U49" s="8"/>
      <c r="V49" s="8"/>
      <c r="W49" s="176"/>
      <c r="X49" s="1"/>
      <c r="Y49" s="1"/>
      <c r="Z49" s="1"/>
      <c r="AA49" s="410"/>
      <c r="AB49" s="411"/>
    </row>
    <row r="50" spans="1:28" ht="18" customHeight="1" x14ac:dyDescent="0.25">
      <c r="A50" s="505"/>
      <c r="B50" s="512"/>
      <c r="C50" s="541" t="s">
        <v>6594</v>
      </c>
      <c r="D50" s="542"/>
      <c r="E50" s="542"/>
      <c r="F50" s="542"/>
      <c r="G50" s="542"/>
      <c r="H50" s="542"/>
      <c r="I50" s="542"/>
      <c r="J50" s="542"/>
      <c r="K50" s="543"/>
      <c r="L50" s="67"/>
      <c r="M50" s="67"/>
      <c r="N50" s="67"/>
      <c r="O50" s="182"/>
      <c r="P50" s="518"/>
      <c r="Q50" s="432"/>
      <c r="R50" s="8"/>
      <c r="S50" s="8"/>
      <c r="T50" s="8"/>
      <c r="U50" s="8"/>
      <c r="V50" s="8"/>
      <c r="W50" s="176"/>
      <c r="X50" s="1"/>
      <c r="Y50" s="1"/>
      <c r="Z50" s="1"/>
      <c r="AA50" s="591"/>
      <c r="AB50" s="592"/>
    </row>
    <row r="51" spans="1:28" ht="8.1" customHeight="1" x14ac:dyDescent="0.25">
      <c r="A51" s="505"/>
      <c r="B51" s="512"/>
      <c r="C51" s="544"/>
      <c r="D51" s="545"/>
      <c r="E51" s="545"/>
      <c r="F51" s="545"/>
      <c r="G51" s="545"/>
      <c r="H51" s="545"/>
      <c r="I51" s="545"/>
      <c r="J51" s="545"/>
      <c r="K51" s="546"/>
      <c r="L51" s="5"/>
      <c r="M51" s="5"/>
      <c r="N51" s="5"/>
      <c r="O51" s="166"/>
      <c r="P51" s="419"/>
      <c r="Q51" s="432"/>
      <c r="R51" s="8"/>
      <c r="S51" s="8"/>
      <c r="T51" s="8"/>
      <c r="U51" s="8"/>
      <c r="V51" s="8"/>
      <c r="W51" s="176"/>
      <c r="X51" s="1"/>
      <c r="Y51" s="1"/>
      <c r="Z51" s="1"/>
      <c r="AA51" s="582"/>
      <c r="AB51" s="582"/>
    </row>
    <row r="52" spans="1:28" ht="12.75" customHeight="1" x14ac:dyDescent="0.25">
      <c r="A52" s="20"/>
      <c r="B52" s="513"/>
      <c r="C52" s="551" t="s">
        <v>24</v>
      </c>
      <c r="D52" s="551"/>
      <c r="E52" s="551"/>
      <c r="F52" s="551"/>
      <c r="G52" s="551"/>
      <c r="H52" s="263"/>
      <c r="I52" s="263"/>
      <c r="J52" s="259"/>
      <c r="K52" s="259"/>
      <c r="L52" s="259"/>
      <c r="M52" s="259"/>
      <c r="N52" s="259"/>
      <c r="O52" s="259"/>
      <c r="P52" s="261">
        <f>SUM(P44:P45)</f>
        <v>0</v>
      </c>
      <c r="Q52" s="432"/>
      <c r="R52" s="264"/>
      <c r="S52" s="264"/>
      <c r="T52" s="264"/>
      <c r="U52" s="264"/>
      <c r="V52" s="264"/>
      <c r="W52" s="175"/>
      <c r="X52" s="1"/>
      <c r="Y52" s="1"/>
      <c r="Z52" s="1"/>
      <c r="AA52" s="474"/>
      <c r="AB52" s="475"/>
    </row>
    <row r="53" spans="1:28" ht="29.25" customHeight="1" x14ac:dyDescent="0.25">
      <c r="A53" s="505"/>
      <c r="B53" s="512"/>
      <c r="C53" s="390">
        <v>6</v>
      </c>
      <c r="D53" s="389" t="s">
        <v>38</v>
      </c>
      <c r="E53" s="298"/>
      <c r="F53" s="298"/>
      <c r="G53" s="298"/>
      <c r="H53" s="298"/>
      <c r="I53" s="299" t="s">
        <v>132</v>
      </c>
      <c r="J53" s="299" t="s">
        <v>47</v>
      </c>
      <c r="K53" s="301"/>
      <c r="L53" s="390"/>
      <c r="M53" s="390"/>
      <c r="N53" s="390"/>
      <c r="O53" s="391"/>
      <c r="P53" s="412" t="s">
        <v>22</v>
      </c>
      <c r="Q53" s="432"/>
      <c r="R53" s="476"/>
      <c r="S53" s="476"/>
      <c r="T53" s="476"/>
      <c r="U53" s="476"/>
      <c r="V53" s="476"/>
      <c r="W53" s="176"/>
      <c r="X53" s="1"/>
      <c r="Y53" s="1"/>
      <c r="Z53" s="1"/>
      <c r="AA53" s="589" t="s">
        <v>6591</v>
      </c>
      <c r="AB53" s="589"/>
    </row>
    <row r="54" spans="1:28" ht="12.6" customHeight="1" x14ac:dyDescent="0.25">
      <c r="A54" s="505"/>
      <c r="B54" s="512"/>
      <c r="C54" s="5"/>
      <c r="D54" s="531"/>
      <c r="E54" s="532"/>
      <c r="F54" s="532"/>
      <c r="G54" s="533"/>
      <c r="H54" s="5"/>
      <c r="I54" s="379"/>
      <c r="J54" s="378"/>
      <c r="K54" s="16"/>
      <c r="L54" s="6"/>
      <c r="M54" s="6"/>
      <c r="N54" s="6"/>
      <c r="O54" s="178"/>
      <c r="P54" s="413">
        <v>0</v>
      </c>
      <c r="Q54" s="433"/>
      <c r="R54" s="8"/>
      <c r="S54" s="8"/>
      <c r="T54" s="8"/>
      <c r="U54" s="8"/>
      <c r="V54" s="8"/>
      <c r="W54" s="176"/>
      <c r="X54" s="1"/>
      <c r="Y54" s="1"/>
      <c r="Z54" s="1"/>
      <c r="AA54" s="581"/>
      <c r="AB54" s="581"/>
    </row>
    <row r="55" spans="1:28" ht="12.6" customHeight="1" x14ac:dyDescent="0.25">
      <c r="A55" s="505"/>
      <c r="B55" s="512"/>
      <c r="C55" s="5"/>
      <c r="D55" s="531"/>
      <c r="E55" s="532"/>
      <c r="F55" s="532"/>
      <c r="G55" s="533"/>
      <c r="H55" s="5"/>
      <c r="I55" s="379"/>
      <c r="J55" s="378"/>
      <c r="K55" s="16"/>
      <c r="L55" s="6" t="b">
        <v>0</v>
      </c>
      <c r="M55" s="6"/>
      <c r="N55" s="6"/>
      <c r="O55" s="178"/>
      <c r="P55" s="413">
        <v>0</v>
      </c>
      <c r="Q55" s="434"/>
      <c r="R55" s="8"/>
      <c r="S55" s="8"/>
      <c r="T55" s="8" t="s">
        <v>23</v>
      </c>
      <c r="U55" s="8"/>
      <c r="V55" s="8"/>
      <c r="W55" s="176"/>
      <c r="X55" s="1"/>
      <c r="Y55" s="1"/>
      <c r="Z55" s="1"/>
      <c r="AA55" s="581"/>
      <c r="AB55" s="581"/>
    </row>
    <row r="56" spans="1:28" ht="12.6" customHeight="1" x14ac:dyDescent="0.25">
      <c r="A56" s="505"/>
      <c r="B56" s="512"/>
      <c r="C56" s="5"/>
      <c r="D56" s="531"/>
      <c r="E56" s="532"/>
      <c r="F56" s="532"/>
      <c r="G56" s="533"/>
      <c r="H56" s="5"/>
      <c r="I56" s="379"/>
      <c r="J56" s="378"/>
      <c r="K56" s="16"/>
      <c r="L56" s="6"/>
      <c r="M56" s="6"/>
      <c r="N56" s="6"/>
      <c r="O56" s="178"/>
      <c r="P56" s="413">
        <v>0</v>
      </c>
      <c r="Q56" s="432"/>
      <c r="R56" s="8"/>
      <c r="S56" s="8"/>
      <c r="T56" s="8"/>
      <c r="U56" s="8"/>
      <c r="V56" s="8"/>
      <c r="W56" s="176"/>
      <c r="X56" s="1"/>
      <c r="Y56" s="1"/>
      <c r="Z56" s="1"/>
      <c r="AA56" s="581"/>
      <c r="AB56" s="581"/>
    </row>
    <row r="57" spans="1:28" ht="12.6" customHeight="1" x14ac:dyDescent="0.25">
      <c r="A57" s="505"/>
      <c r="B57" s="512"/>
      <c r="C57" s="5"/>
      <c r="D57" s="531"/>
      <c r="E57" s="532"/>
      <c r="F57" s="532"/>
      <c r="G57" s="533"/>
      <c r="H57" s="5"/>
      <c r="I57" s="379"/>
      <c r="J57" s="378"/>
      <c r="K57" s="16"/>
      <c r="L57" s="6"/>
      <c r="M57" s="6"/>
      <c r="N57" s="6"/>
      <c r="O57" s="178"/>
      <c r="P57" s="413">
        <v>0</v>
      </c>
      <c r="Q57" s="432"/>
      <c r="R57" s="8"/>
      <c r="S57" s="8"/>
      <c r="T57" s="8"/>
      <c r="U57" s="8"/>
      <c r="V57" s="8"/>
      <c r="W57" s="176"/>
      <c r="X57" s="1"/>
      <c r="Y57" s="1"/>
      <c r="Z57" s="1"/>
      <c r="AA57" s="581"/>
      <c r="AB57" s="581"/>
    </row>
    <row r="58" spans="1:28" ht="12.6" customHeight="1" x14ac:dyDescent="0.25">
      <c r="A58" s="505"/>
      <c r="B58" s="512"/>
      <c r="C58" s="5"/>
      <c r="D58" s="531"/>
      <c r="E58" s="532"/>
      <c r="F58" s="532"/>
      <c r="G58" s="533"/>
      <c r="H58" s="5"/>
      <c r="I58" s="379"/>
      <c r="J58" s="378"/>
      <c r="K58" s="16"/>
      <c r="L58" s="6"/>
      <c r="M58" s="6"/>
      <c r="N58" s="6"/>
      <c r="O58" s="178"/>
      <c r="P58" s="413">
        <v>0</v>
      </c>
      <c r="Q58" s="432"/>
      <c r="R58" s="8"/>
      <c r="S58" s="8"/>
      <c r="T58" s="8" t="s">
        <v>23</v>
      </c>
      <c r="U58" s="8"/>
      <c r="V58" s="8"/>
      <c r="W58" s="176"/>
      <c r="X58" s="1"/>
      <c r="Y58" s="1"/>
      <c r="Z58" s="1"/>
      <c r="AA58" s="581"/>
      <c r="AB58" s="581"/>
    </row>
    <row r="59" spans="1:28" ht="12.6" customHeight="1" x14ac:dyDescent="0.25">
      <c r="A59" s="505"/>
      <c r="B59" s="512"/>
      <c r="C59" s="5"/>
      <c r="D59" s="531"/>
      <c r="E59" s="532"/>
      <c r="F59" s="532"/>
      <c r="G59" s="533"/>
      <c r="H59" s="5"/>
      <c r="I59" s="379"/>
      <c r="J59" s="378"/>
      <c r="K59" s="16"/>
      <c r="L59" s="6"/>
      <c r="M59" s="6"/>
      <c r="N59" s="6"/>
      <c r="O59" s="178"/>
      <c r="P59" s="413">
        <v>0</v>
      </c>
      <c r="Q59" s="432"/>
      <c r="R59" s="8"/>
      <c r="S59" s="8"/>
      <c r="T59" s="8" t="s">
        <v>23</v>
      </c>
      <c r="U59" s="8"/>
      <c r="V59" s="8"/>
      <c r="W59" s="176"/>
      <c r="X59" s="1"/>
      <c r="Y59" s="1"/>
      <c r="Z59" s="1"/>
      <c r="AA59" s="581"/>
      <c r="AB59" s="581"/>
    </row>
    <row r="60" spans="1:28" ht="8.1" customHeight="1" x14ac:dyDescent="0.25">
      <c r="A60" s="505"/>
      <c r="B60" s="512"/>
      <c r="C60" s="465"/>
      <c r="D60" s="477"/>
      <c r="E60" s="465"/>
      <c r="F60" s="465"/>
      <c r="G60" s="465"/>
      <c r="H60" s="465"/>
      <c r="I60" s="465"/>
      <c r="J60" s="465"/>
      <c r="K60" s="478"/>
      <c r="L60" s="5"/>
      <c r="M60" s="5"/>
      <c r="N60" s="5"/>
      <c r="O60" s="166"/>
      <c r="P60" s="420"/>
      <c r="Q60" s="437"/>
      <c r="R60" s="8"/>
      <c r="S60" s="8"/>
      <c r="T60" s="8"/>
      <c r="U60" s="8"/>
      <c r="V60" s="8"/>
      <c r="W60" s="176"/>
      <c r="X60" s="1"/>
      <c r="Y60" s="1"/>
      <c r="Z60" s="1"/>
      <c r="AA60" s="582"/>
      <c r="AB60" s="582"/>
    </row>
    <row r="61" spans="1:28" ht="12.75" customHeight="1" x14ac:dyDescent="0.25">
      <c r="A61" s="20"/>
      <c r="B61" s="513"/>
      <c r="C61" s="522" t="s">
        <v>24</v>
      </c>
      <c r="D61" s="522"/>
      <c r="E61" s="522"/>
      <c r="F61" s="522"/>
      <c r="G61" s="522"/>
      <c r="H61" s="386"/>
      <c r="I61" s="386"/>
      <c r="J61" s="392"/>
      <c r="K61" s="392"/>
      <c r="L61" s="183"/>
      <c r="M61" s="183"/>
      <c r="N61" s="183"/>
      <c r="O61" s="183"/>
      <c r="P61" s="393">
        <f>SUM(P54:P59)</f>
        <v>0</v>
      </c>
      <c r="Q61" s="436"/>
      <c r="R61" s="29"/>
      <c r="S61" s="29"/>
      <c r="T61" s="29"/>
      <c r="U61" s="29"/>
      <c r="V61" s="29"/>
      <c r="W61" s="175"/>
      <c r="X61" s="1"/>
      <c r="Y61" s="1"/>
      <c r="Z61" s="1"/>
      <c r="AA61" s="408"/>
      <c r="AB61" s="479"/>
    </row>
    <row r="62" spans="1:28" ht="29.25" customHeight="1" x14ac:dyDescent="0.25">
      <c r="A62" s="507"/>
      <c r="B62" s="515"/>
      <c r="C62" s="390">
        <v>7</v>
      </c>
      <c r="D62" s="389" t="s">
        <v>37</v>
      </c>
      <c r="E62" s="298"/>
      <c r="F62" s="298"/>
      <c r="G62" s="298"/>
      <c r="H62" s="394"/>
      <c r="I62" s="394"/>
      <c r="J62" s="394"/>
      <c r="K62" s="395"/>
      <c r="L62" s="5"/>
      <c r="M62" s="5"/>
      <c r="N62" s="5"/>
      <c r="O62" s="178"/>
      <c r="P62" s="412" t="s">
        <v>22</v>
      </c>
      <c r="Q62" s="158"/>
      <c r="R62" s="8"/>
      <c r="S62" s="8"/>
      <c r="T62" s="8"/>
      <c r="U62" s="8"/>
      <c r="V62" s="8"/>
      <c r="W62" s="176"/>
      <c r="X62" s="1"/>
      <c r="Y62" s="1"/>
      <c r="Z62" s="1"/>
      <c r="AA62" s="589" t="s">
        <v>6591</v>
      </c>
      <c r="AB62" s="589"/>
    </row>
    <row r="63" spans="1:28" ht="12.6" customHeight="1" x14ac:dyDescent="0.25">
      <c r="A63" s="507"/>
      <c r="B63" s="515"/>
      <c r="C63" s="5"/>
      <c r="D63" s="525"/>
      <c r="E63" s="526"/>
      <c r="F63" s="526"/>
      <c r="G63" s="526"/>
      <c r="H63" s="527"/>
      <c r="I63" s="527"/>
      <c r="J63" s="528"/>
      <c r="K63" s="23"/>
      <c r="L63" s="5"/>
      <c r="M63" s="5"/>
      <c r="N63" s="5"/>
      <c r="O63" s="178"/>
      <c r="P63" s="413">
        <v>0</v>
      </c>
      <c r="Q63" s="432"/>
      <c r="R63" s="8"/>
      <c r="S63" s="8"/>
      <c r="T63" s="8"/>
      <c r="U63" s="8"/>
      <c r="V63" s="8"/>
      <c r="W63" s="176"/>
      <c r="X63" s="1"/>
      <c r="Y63" s="1"/>
      <c r="Z63" s="1"/>
      <c r="AA63" s="593"/>
      <c r="AB63" s="593"/>
    </row>
    <row r="64" spans="1:28" ht="12.6" customHeight="1" x14ac:dyDescent="0.25">
      <c r="A64" s="507"/>
      <c r="B64" s="515"/>
      <c r="C64" s="5"/>
      <c r="D64" s="525"/>
      <c r="E64" s="526"/>
      <c r="F64" s="526"/>
      <c r="G64" s="526"/>
      <c r="H64" s="527"/>
      <c r="I64" s="527"/>
      <c r="J64" s="528"/>
      <c r="K64" s="23"/>
      <c r="L64" s="5"/>
      <c r="M64" s="5"/>
      <c r="N64" s="5"/>
      <c r="O64" s="178"/>
      <c r="P64" s="413">
        <v>0</v>
      </c>
      <c r="Q64" s="432"/>
      <c r="R64" s="8"/>
      <c r="S64" s="8"/>
      <c r="T64" s="8"/>
      <c r="U64" s="8"/>
      <c r="V64" s="8"/>
      <c r="W64" s="176"/>
      <c r="X64" s="1"/>
      <c r="Y64" s="1"/>
      <c r="Z64" s="1"/>
      <c r="AA64" s="593"/>
      <c r="AB64" s="593"/>
    </row>
    <row r="65" spans="1:28" ht="12.6" customHeight="1" x14ac:dyDescent="0.25">
      <c r="A65" s="507"/>
      <c r="B65" s="515"/>
      <c r="C65" s="5"/>
      <c r="D65" s="525"/>
      <c r="E65" s="526"/>
      <c r="F65" s="526"/>
      <c r="G65" s="526"/>
      <c r="H65" s="527"/>
      <c r="I65" s="527"/>
      <c r="J65" s="528"/>
      <c r="K65" s="23"/>
      <c r="L65" s="5"/>
      <c r="M65" s="5"/>
      <c r="N65" s="5"/>
      <c r="O65" s="178"/>
      <c r="P65" s="413">
        <v>0</v>
      </c>
      <c r="Q65" s="432"/>
      <c r="R65" s="8"/>
      <c r="S65" s="8"/>
      <c r="T65" s="8" t="s">
        <v>26</v>
      </c>
      <c r="U65" s="8"/>
      <c r="V65" s="8"/>
      <c r="W65" s="176"/>
      <c r="X65" s="1"/>
      <c r="Y65" s="1"/>
      <c r="Z65" s="1"/>
      <c r="AA65" s="593"/>
      <c r="AB65" s="593"/>
    </row>
    <row r="66" spans="1:28" ht="12.6" customHeight="1" x14ac:dyDescent="0.25">
      <c r="A66" s="507"/>
      <c r="B66" s="515"/>
      <c r="C66" s="5"/>
      <c r="D66" s="525"/>
      <c r="E66" s="526"/>
      <c r="F66" s="526"/>
      <c r="G66" s="526"/>
      <c r="H66" s="527"/>
      <c r="I66" s="527"/>
      <c r="J66" s="528"/>
      <c r="K66" s="23"/>
      <c r="L66" s="5"/>
      <c r="M66" s="5"/>
      <c r="N66" s="5"/>
      <c r="O66" s="178"/>
      <c r="P66" s="413">
        <v>0</v>
      </c>
      <c r="Q66" s="432"/>
      <c r="R66" s="8"/>
      <c r="S66" s="8"/>
      <c r="T66" s="8" t="s">
        <v>23</v>
      </c>
      <c r="U66" s="8"/>
      <c r="V66" s="8"/>
      <c r="W66" s="176"/>
      <c r="X66" s="1"/>
      <c r="Y66" s="1"/>
      <c r="Z66" s="1"/>
      <c r="AA66" s="593"/>
      <c r="AB66" s="593"/>
    </row>
    <row r="67" spans="1:28" ht="9.9499999999999993" customHeight="1" x14ac:dyDescent="0.25">
      <c r="A67" s="505"/>
      <c r="B67" s="512"/>
      <c r="C67" s="465"/>
      <c r="D67" s="534"/>
      <c r="E67" s="534"/>
      <c r="F67" s="534"/>
      <c r="G67" s="465"/>
      <c r="H67" s="465"/>
      <c r="I67" s="465"/>
      <c r="J67" s="465"/>
      <c r="K67" s="478"/>
      <c r="L67" s="5"/>
      <c r="M67" s="5"/>
      <c r="N67" s="5"/>
      <c r="O67" s="166"/>
      <c r="P67" s="480"/>
      <c r="Q67" s="438"/>
      <c r="R67" s="8"/>
      <c r="S67" s="8"/>
      <c r="T67" s="8"/>
      <c r="U67" s="8"/>
      <c r="V67" s="8"/>
      <c r="W67" s="176"/>
      <c r="X67" s="1"/>
      <c r="Y67" s="1"/>
      <c r="Z67" s="1"/>
      <c r="AA67" s="582"/>
      <c r="AB67" s="582"/>
    </row>
    <row r="68" spans="1:28" ht="12.75" customHeight="1" x14ac:dyDescent="0.25">
      <c r="A68" s="20"/>
      <c r="B68" s="513"/>
      <c r="C68" s="522" t="s">
        <v>24</v>
      </c>
      <c r="D68" s="522"/>
      <c r="E68" s="522"/>
      <c r="F68" s="522"/>
      <c r="G68" s="522"/>
      <c r="H68" s="386"/>
      <c r="I68" s="386"/>
      <c r="J68" s="392"/>
      <c r="K68" s="392"/>
      <c r="L68" s="183"/>
      <c r="M68" s="183"/>
      <c r="N68" s="183"/>
      <c r="O68" s="183"/>
      <c r="P68" s="393">
        <f>SUM(P63:P66)</f>
        <v>0</v>
      </c>
      <c r="Q68" s="436"/>
      <c r="R68" s="29"/>
      <c r="S68" s="29"/>
      <c r="T68" s="29"/>
      <c r="U68" s="29"/>
      <c r="V68" s="29"/>
      <c r="W68" s="175"/>
      <c r="X68" s="1"/>
      <c r="Y68" s="1"/>
      <c r="Z68" s="1"/>
      <c r="AA68" s="408"/>
      <c r="AB68" s="479"/>
    </row>
    <row r="69" spans="1:28" ht="30" customHeight="1" x14ac:dyDescent="0.25">
      <c r="A69" s="505"/>
      <c r="B69" s="512"/>
      <c r="C69" s="390">
        <v>8</v>
      </c>
      <c r="D69" s="389" t="s">
        <v>36</v>
      </c>
      <c r="E69" s="298"/>
      <c r="F69" s="298"/>
      <c r="G69" s="298"/>
      <c r="H69" s="298"/>
      <c r="I69" s="298"/>
      <c r="J69" s="298"/>
      <c r="K69" s="395"/>
      <c r="L69" s="5"/>
      <c r="M69" s="5"/>
      <c r="N69" s="5"/>
      <c r="O69" s="178"/>
      <c r="P69" s="412" t="s">
        <v>22</v>
      </c>
      <c r="Q69" s="158"/>
      <c r="R69" s="8"/>
      <c r="S69" s="8"/>
      <c r="T69" s="8"/>
      <c r="U69" s="8"/>
      <c r="V69" s="8"/>
      <c r="W69" s="176"/>
      <c r="X69" s="1"/>
      <c r="Y69" s="1"/>
      <c r="Z69" s="1"/>
      <c r="AA69" s="589" t="s">
        <v>6592</v>
      </c>
      <c r="AB69" s="589"/>
    </row>
    <row r="70" spans="1:28" ht="12.6" customHeight="1" x14ac:dyDescent="0.25">
      <c r="A70" s="505"/>
      <c r="B70" s="512"/>
      <c r="C70" s="5"/>
      <c r="D70" s="523"/>
      <c r="E70" s="524"/>
      <c r="F70" s="524"/>
      <c r="G70" s="524"/>
      <c r="H70" s="524"/>
      <c r="I70" s="524"/>
      <c r="J70" s="524"/>
      <c r="K70" s="23"/>
      <c r="L70" s="5"/>
      <c r="M70" s="5"/>
      <c r="N70" s="5"/>
      <c r="O70" s="178"/>
      <c r="P70" s="413">
        <v>0</v>
      </c>
      <c r="Q70" s="432"/>
      <c r="R70" s="8"/>
      <c r="S70" s="8"/>
      <c r="T70" s="8"/>
      <c r="U70" s="8"/>
      <c r="V70" s="8"/>
      <c r="W70" s="176"/>
      <c r="X70" s="1"/>
      <c r="Y70" s="1"/>
      <c r="Z70" s="1"/>
      <c r="AA70" s="593"/>
      <c r="AB70" s="593"/>
    </row>
    <row r="71" spans="1:28" ht="12.6" customHeight="1" x14ac:dyDescent="0.25">
      <c r="A71" s="505"/>
      <c r="B71" s="512"/>
      <c r="C71" s="5"/>
      <c r="D71" s="523"/>
      <c r="E71" s="524"/>
      <c r="F71" s="524"/>
      <c r="G71" s="524"/>
      <c r="H71" s="524"/>
      <c r="I71" s="524"/>
      <c r="J71" s="524"/>
      <c r="K71" s="23"/>
      <c r="L71" s="5"/>
      <c r="M71" s="5"/>
      <c r="N71" s="5"/>
      <c r="O71" s="178"/>
      <c r="P71" s="413">
        <v>0</v>
      </c>
      <c r="Q71" s="432"/>
      <c r="R71" s="8"/>
      <c r="S71" s="8"/>
      <c r="T71" s="8"/>
      <c r="U71" s="8"/>
      <c r="V71" s="8"/>
      <c r="W71" s="176"/>
      <c r="X71" s="1"/>
      <c r="Y71" s="1"/>
      <c r="Z71" s="1"/>
      <c r="AA71" s="593"/>
      <c r="AB71" s="593"/>
    </row>
    <row r="72" spans="1:28" ht="12.6" customHeight="1" x14ac:dyDescent="0.25">
      <c r="A72" s="505"/>
      <c r="B72" s="512"/>
      <c r="C72" s="5"/>
      <c r="D72" s="523"/>
      <c r="E72" s="524"/>
      <c r="F72" s="524"/>
      <c r="G72" s="524"/>
      <c r="H72" s="524"/>
      <c r="I72" s="524"/>
      <c r="J72" s="524"/>
      <c r="K72" s="23"/>
      <c r="L72" s="5"/>
      <c r="M72" s="5"/>
      <c r="N72" s="5"/>
      <c r="O72" s="178"/>
      <c r="P72" s="413">
        <v>0</v>
      </c>
      <c r="Q72" s="432"/>
      <c r="R72" s="8"/>
      <c r="S72" s="8"/>
      <c r="T72" s="8"/>
      <c r="U72" s="8"/>
      <c r="V72" s="8"/>
      <c r="W72" s="176"/>
      <c r="X72" s="1"/>
      <c r="Y72" s="1"/>
      <c r="Z72" s="1"/>
      <c r="AA72" s="593"/>
      <c r="AB72" s="593"/>
    </row>
    <row r="73" spans="1:28" ht="12.6" customHeight="1" x14ac:dyDescent="0.25">
      <c r="A73" s="505"/>
      <c r="B73" s="512"/>
      <c r="C73" s="5"/>
      <c r="D73" s="523"/>
      <c r="E73" s="524"/>
      <c r="F73" s="524"/>
      <c r="G73" s="524"/>
      <c r="H73" s="524"/>
      <c r="I73" s="524"/>
      <c r="J73" s="524"/>
      <c r="K73" s="23"/>
      <c r="L73" s="5"/>
      <c r="M73" s="5"/>
      <c r="N73" s="5"/>
      <c r="O73" s="178"/>
      <c r="P73" s="413">
        <v>0</v>
      </c>
      <c r="Q73" s="432"/>
      <c r="R73" s="8"/>
      <c r="S73" s="8"/>
      <c r="T73" s="8"/>
      <c r="U73" s="8"/>
      <c r="V73" s="8"/>
      <c r="W73" s="176"/>
      <c r="X73" s="1"/>
      <c r="Y73" s="1"/>
      <c r="Z73" s="1"/>
      <c r="AA73" s="593"/>
      <c r="AB73" s="593"/>
    </row>
    <row r="74" spans="1:28" ht="12.75" customHeight="1" x14ac:dyDescent="0.25">
      <c r="A74" s="505"/>
      <c r="B74" s="512"/>
      <c r="C74" s="465"/>
      <c r="D74" s="465"/>
      <c r="E74" s="465"/>
      <c r="F74" s="465"/>
      <c r="G74" s="465"/>
      <c r="H74" s="465"/>
      <c r="I74" s="465"/>
      <c r="J74" s="465"/>
      <c r="K74" s="478"/>
      <c r="L74" s="5"/>
      <c r="M74" s="5"/>
      <c r="N74" s="5"/>
      <c r="O74" s="166"/>
      <c r="P74" s="481"/>
      <c r="Q74" s="428"/>
      <c r="R74" s="8"/>
      <c r="S74" s="8"/>
      <c r="T74" s="8"/>
      <c r="U74" s="8"/>
      <c r="V74" s="8"/>
      <c r="W74" s="176"/>
      <c r="X74" s="1"/>
      <c r="Y74" s="1"/>
      <c r="Z74" s="1"/>
      <c r="AA74" s="582"/>
      <c r="AB74" s="582"/>
    </row>
    <row r="75" spans="1:28" ht="12.75" customHeight="1" x14ac:dyDescent="0.25">
      <c r="A75" s="20"/>
      <c r="B75" s="513"/>
      <c r="C75" s="522" t="s">
        <v>24</v>
      </c>
      <c r="D75" s="522"/>
      <c r="E75" s="522"/>
      <c r="F75" s="522"/>
      <c r="G75" s="522"/>
      <c r="H75" s="386"/>
      <c r="I75" s="386"/>
      <c r="J75" s="392"/>
      <c r="K75" s="392"/>
      <c r="L75" s="183"/>
      <c r="M75" s="183"/>
      <c r="N75" s="183"/>
      <c r="O75" s="183"/>
      <c r="P75" s="393">
        <f>SUM(P70:P73)</f>
        <v>0</v>
      </c>
      <c r="Q75" s="436"/>
      <c r="R75" s="29"/>
      <c r="S75" s="29"/>
      <c r="T75" s="29"/>
      <c r="U75" s="29"/>
      <c r="V75" s="29"/>
      <c r="W75" s="175"/>
      <c r="X75" s="1"/>
      <c r="Y75" s="1"/>
      <c r="Z75" s="1"/>
      <c r="AA75" s="408"/>
      <c r="AB75" s="479"/>
    </row>
    <row r="76" spans="1:28" ht="30" customHeight="1" x14ac:dyDescent="0.25">
      <c r="A76" s="505"/>
      <c r="B76" s="512"/>
      <c r="C76" s="390">
        <v>9</v>
      </c>
      <c r="D76" s="396" t="s">
        <v>28</v>
      </c>
      <c r="E76" s="397"/>
      <c r="F76" s="397"/>
      <c r="G76" s="397"/>
      <c r="H76" s="394"/>
      <c r="I76" s="398"/>
      <c r="J76" s="399"/>
      <c r="K76" s="395"/>
      <c r="L76" s="5"/>
      <c r="M76" s="5"/>
      <c r="N76" s="5"/>
      <c r="O76" s="178"/>
      <c r="P76" s="412" t="s">
        <v>22</v>
      </c>
      <c r="Q76" s="158"/>
      <c r="R76" s="8"/>
      <c r="S76" s="8"/>
      <c r="T76" s="8"/>
      <c r="U76" s="8"/>
      <c r="V76" s="8"/>
      <c r="W76" s="176"/>
      <c r="X76" s="1"/>
      <c r="Y76" s="1"/>
      <c r="Z76" s="1"/>
      <c r="AA76" s="589" t="s">
        <v>6591</v>
      </c>
      <c r="AB76" s="589"/>
    </row>
    <row r="77" spans="1:28" s="152" customFormat="1" ht="12.6" customHeight="1" x14ac:dyDescent="0.25">
      <c r="A77" s="508"/>
      <c r="B77" s="516"/>
      <c r="C77" s="22"/>
      <c r="D77" s="523"/>
      <c r="E77" s="524"/>
      <c r="F77" s="524"/>
      <c r="G77" s="524"/>
      <c r="H77" s="524"/>
      <c r="I77" s="524"/>
      <c r="J77" s="524"/>
      <c r="K77" s="28"/>
      <c r="L77" s="22"/>
      <c r="M77" s="22"/>
      <c r="N77" s="22"/>
      <c r="O77" s="184"/>
      <c r="P77" s="421">
        <v>0</v>
      </c>
      <c r="Q77" s="439"/>
      <c r="R77" s="78"/>
      <c r="S77" s="78"/>
      <c r="T77" s="78"/>
      <c r="U77" s="78"/>
      <c r="V77" s="78"/>
      <c r="W77" s="185"/>
      <c r="X77" s="448"/>
      <c r="Y77" s="448"/>
      <c r="Z77" s="448"/>
      <c r="AA77" s="593"/>
      <c r="AB77" s="593"/>
    </row>
    <row r="78" spans="1:28" s="152" customFormat="1" ht="12.6" customHeight="1" x14ac:dyDescent="0.25">
      <c r="A78" s="508"/>
      <c r="B78" s="516"/>
      <c r="C78" s="22"/>
      <c r="D78" s="523"/>
      <c r="E78" s="524"/>
      <c r="F78" s="524"/>
      <c r="G78" s="524"/>
      <c r="H78" s="524"/>
      <c r="I78" s="524"/>
      <c r="J78" s="524"/>
      <c r="K78" s="28"/>
      <c r="L78" s="22"/>
      <c r="M78" s="22"/>
      <c r="N78" s="22"/>
      <c r="O78" s="184"/>
      <c r="P78" s="421">
        <v>0</v>
      </c>
      <c r="Q78" s="439"/>
      <c r="R78" s="78"/>
      <c r="S78" s="78"/>
      <c r="T78" s="78"/>
      <c r="U78" s="78"/>
      <c r="V78" s="78"/>
      <c r="W78" s="185"/>
      <c r="X78" s="448"/>
      <c r="Y78" s="448"/>
      <c r="Z78" s="448"/>
      <c r="AA78" s="593"/>
      <c r="AB78" s="593"/>
    </row>
    <row r="79" spans="1:28" s="152" customFormat="1" ht="12.6" customHeight="1" x14ac:dyDescent="0.25">
      <c r="A79" s="508"/>
      <c r="B79" s="516"/>
      <c r="C79" s="22"/>
      <c r="D79" s="523"/>
      <c r="E79" s="524"/>
      <c r="F79" s="524"/>
      <c r="G79" s="524"/>
      <c r="H79" s="524"/>
      <c r="I79" s="524"/>
      <c r="J79" s="524"/>
      <c r="K79" s="28"/>
      <c r="L79" s="22"/>
      <c r="M79" s="22"/>
      <c r="N79" s="22"/>
      <c r="O79" s="184"/>
      <c r="P79" s="421">
        <v>0</v>
      </c>
      <c r="Q79" s="439"/>
      <c r="R79" s="78"/>
      <c r="S79" s="78"/>
      <c r="T79" s="78"/>
      <c r="U79" s="78"/>
      <c r="V79" s="78"/>
      <c r="W79" s="185"/>
      <c r="X79" s="448"/>
      <c r="Y79" s="448"/>
      <c r="Z79" s="448"/>
      <c r="AA79" s="593"/>
      <c r="AB79" s="593"/>
    </row>
    <row r="80" spans="1:28" s="152" customFormat="1" ht="12.6" customHeight="1" x14ac:dyDescent="0.25">
      <c r="A80" s="508"/>
      <c r="B80" s="516"/>
      <c r="C80" s="22"/>
      <c r="D80" s="523"/>
      <c r="E80" s="524"/>
      <c r="F80" s="524"/>
      <c r="G80" s="524"/>
      <c r="H80" s="524"/>
      <c r="I80" s="524"/>
      <c r="J80" s="524"/>
      <c r="K80" s="28"/>
      <c r="L80" s="22"/>
      <c r="M80" s="22"/>
      <c r="N80" s="22"/>
      <c r="O80" s="184"/>
      <c r="P80" s="421">
        <v>0</v>
      </c>
      <c r="Q80" s="439"/>
      <c r="R80" s="78"/>
      <c r="S80" s="78"/>
      <c r="T80" s="78"/>
      <c r="U80" s="78"/>
      <c r="V80" s="78"/>
      <c r="W80" s="185"/>
      <c r="X80" s="448"/>
      <c r="Y80" s="448"/>
      <c r="Z80" s="448"/>
      <c r="AA80" s="593"/>
      <c r="AB80" s="593"/>
    </row>
    <row r="81" spans="1:28" ht="12.75" customHeight="1" x14ac:dyDescent="0.25">
      <c r="A81" s="505"/>
      <c r="B81" s="512"/>
      <c r="C81" s="465"/>
      <c r="D81" s="465"/>
      <c r="E81" s="465"/>
      <c r="F81" s="465"/>
      <c r="G81" s="465"/>
      <c r="H81" s="465"/>
      <c r="I81" s="482"/>
      <c r="J81" s="482"/>
      <c r="K81" s="478"/>
      <c r="L81" s="5"/>
      <c r="M81" s="5"/>
      <c r="N81" s="5"/>
      <c r="O81" s="166"/>
      <c r="P81" s="481"/>
      <c r="Q81" s="428"/>
      <c r="R81" s="8"/>
      <c r="S81" s="8"/>
      <c r="T81" s="8"/>
      <c r="U81" s="8"/>
      <c r="V81" s="8"/>
      <c r="W81" s="176"/>
      <c r="X81" s="1"/>
      <c r="Y81" s="1"/>
      <c r="Z81" s="1"/>
      <c r="AA81" s="582"/>
      <c r="AB81" s="582"/>
    </row>
    <row r="82" spans="1:28" ht="12.75" customHeight="1" x14ac:dyDescent="0.25">
      <c r="A82" s="20"/>
      <c r="B82" s="513"/>
      <c r="C82" s="522" t="s">
        <v>24</v>
      </c>
      <c r="D82" s="522"/>
      <c r="E82" s="522"/>
      <c r="F82" s="522"/>
      <c r="G82" s="522"/>
      <c r="H82" s="386"/>
      <c r="I82" s="386"/>
      <c r="J82" s="392"/>
      <c r="K82" s="392"/>
      <c r="L82" s="183"/>
      <c r="M82" s="183"/>
      <c r="N82" s="183"/>
      <c r="O82" s="183"/>
      <c r="P82" s="393">
        <f>SUM(P77:P80)</f>
        <v>0</v>
      </c>
      <c r="Q82" s="436"/>
      <c r="R82" s="29"/>
      <c r="S82" s="29"/>
      <c r="T82" s="29"/>
      <c r="U82" s="29"/>
      <c r="V82" s="29"/>
      <c r="W82" s="175"/>
      <c r="X82" s="1"/>
      <c r="Y82" s="1"/>
      <c r="Z82" s="1"/>
      <c r="AA82" s="408"/>
      <c r="AB82" s="483"/>
    </row>
    <row r="83" spans="1:28" ht="15.75" customHeight="1" x14ac:dyDescent="0.25">
      <c r="A83" s="20"/>
      <c r="B83" s="513"/>
      <c r="C83" s="400"/>
      <c r="D83" s="400"/>
      <c r="E83" s="400"/>
      <c r="F83" s="400"/>
      <c r="G83" s="400"/>
      <c r="H83" s="401"/>
      <c r="I83" s="401" t="s">
        <v>5868</v>
      </c>
      <c r="J83" s="402"/>
      <c r="K83" s="403"/>
      <c r="L83" s="62"/>
      <c r="M83" s="62"/>
      <c r="N83" s="62"/>
      <c r="O83" s="186"/>
      <c r="P83" s="484"/>
      <c r="Q83" s="440"/>
      <c r="R83" s="17"/>
      <c r="S83" s="17"/>
      <c r="T83" s="17"/>
      <c r="U83" s="17"/>
      <c r="V83" s="17"/>
      <c r="W83" s="187"/>
      <c r="X83" s="1"/>
      <c r="Y83" s="1"/>
      <c r="Z83" s="1"/>
      <c r="AA83" s="598"/>
      <c r="AB83" s="598"/>
    </row>
    <row r="84" spans="1:28" x14ac:dyDescent="0.25">
      <c r="A84" s="505"/>
      <c r="B84" s="512"/>
      <c r="C84" s="449">
        <v>10</v>
      </c>
      <c r="D84" s="25" t="s">
        <v>5913</v>
      </c>
      <c r="E84" s="25"/>
      <c r="F84" s="25"/>
      <c r="G84" s="22"/>
      <c r="H84" s="77"/>
      <c r="I84" s="552"/>
      <c r="J84" s="553"/>
      <c r="K84" s="23"/>
      <c r="L84" s="5"/>
      <c r="M84" s="5"/>
      <c r="N84" s="5"/>
      <c r="O84" s="178"/>
      <c r="P84" s="422"/>
      <c r="Q84" s="440"/>
      <c r="R84" s="29"/>
      <c r="S84" s="29"/>
      <c r="T84" s="29"/>
      <c r="U84" s="29"/>
      <c r="V84" s="29"/>
      <c r="W84" s="176"/>
      <c r="X84" s="1"/>
      <c r="Y84" s="1"/>
      <c r="Z84" s="1"/>
      <c r="AA84" s="598"/>
      <c r="AB84" s="598"/>
    </row>
    <row r="85" spans="1:28" ht="9" customHeight="1" x14ac:dyDescent="0.25">
      <c r="A85" s="505"/>
      <c r="B85" s="512"/>
      <c r="C85" s="447"/>
      <c r="D85" s="5"/>
      <c r="E85" s="5"/>
      <c r="F85" s="5"/>
      <c r="G85" s="5"/>
      <c r="H85" s="5"/>
      <c r="I85" s="27"/>
      <c r="J85" s="27"/>
      <c r="K85" s="23"/>
      <c r="L85" s="5"/>
      <c r="M85" s="5"/>
      <c r="N85" s="5"/>
      <c r="O85" s="178"/>
      <c r="P85" s="485"/>
      <c r="Q85" s="440"/>
      <c r="R85" s="8"/>
      <c r="S85" s="8"/>
      <c r="T85" s="8"/>
      <c r="U85" s="8"/>
      <c r="V85" s="8"/>
      <c r="W85" s="176"/>
      <c r="X85" s="1"/>
      <c r="Y85" s="1"/>
      <c r="Z85" s="1"/>
      <c r="AA85" s="598"/>
      <c r="AB85" s="598"/>
    </row>
    <row r="86" spans="1:28" ht="12.75" customHeight="1" x14ac:dyDescent="0.25">
      <c r="A86" s="505"/>
      <c r="B86" s="512"/>
      <c r="C86" s="503"/>
      <c r="D86" s="243"/>
      <c r="E86" s="243"/>
      <c r="F86" s="243"/>
      <c r="G86" s="243"/>
      <c r="H86" s="243"/>
      <c r="I86" s="260"/>
      <c r="J86" s="260"/>
      <c r="K86" s="243"/>
      <c r="L86" s="243"/>
      <c r="M86" s="243"/>
      <c r="N86" s="243"/>
      <c r="O86" s="178"/>
      <c r="P86" s="243"/>
      <c r="Q86" s="440"/>
      <c r="R86" s="262"/>
      <c r="S86" s="262"/>
      <c r="T86" s="262"/>
      <c r="U86" s="262"/>
      <c r="V86" s="262"/>
      <c r="W86" s="176"/>
      <c r="X86" s="1"/>
      <c r="Y86" s="1"/>
      <c r="Z86" s="1"/>
      <c r="AA86" s="178"/>
      <c r="AB86" s="486"/>
    </row>
    <row r="87" spans="1:28" ht="8.25" customHeight="1" x14ac:dyDescent="0.25">
      <c r="A87" s="505"/>
      <c r="B87" s="512"/>
      <c r="C87" s="447"/>
      <c r="D87" s="5"/>
      <c r="E87" s="5"/>
      <c r="F87" s="5"/>
      <c r="G87" s="5"/>
      <c r="H87" s="5"/>
      <c r="I87" s="27"/>
      <c r="J87" s="27"/>
      <c r="K87" s="23"/>
      <c r="L87" s="5"/>
      <c r="M87" s="5"/>
      <c r="N87" s="5"/>
      <c r="O87" s="178"/>
      <c r="P87" s="423"/>
      <c r="Q87" s="440"/>
      <c r="R87" s="8"/>
      <c r="S87" s="8"/>
      <c r="T87" s="8"/>
      <c r="U87" s="8"/>
      <c r="V87" s="8"/>
      <c r="W87" s="176"/>
      <c r="X87" s="1"/>
      <c r="Y87" s="1"/>
      <c r="Z87" s="1"/>
      <c r="AA87" s="589" t="s">
        <v>6591</v>
      </c>
      <c r="AB87" s="589"/>
    </row>
    <row r="88" spans="1:28" ht="28.5" customHeight="1" x14ac:dyDescent="0.25">
      <c r="A88" s="505"/>
      <c r="B88" s="512"/>
      <c r="C88" s="450">
        <v>11</v>
      </c>
      <c r="D88" s="529" t="s">
        <v>6589</v>
      </c>
      <c r="E88" s="529"/>
      <c r="F88" s="529"/>
      <c r="G88" s="529"/>
      <c r="H88" s="529"/>
      <c r="I88" s="529"/>
      <c r="J88" s="529"/>
      <c r="K88" s="530"/>
      <c r="L88" s="383"/>
      <c r="M88" s="383"/>
      <c r="N88" s="383"/>
      <c r="O88" s="188"/>
      <c r="P88" s="471" t="s">
        <v>22</v>
      </c>
      <c r="Q88" s="158"/>
      <c r="R88" s="8"/>
      <c r="S88" s="8"/>
      <c r="T88" s="8"/>
      <c r="U88" s="8"/>
      <c r="V88" s="8"/>
      <c r="W88" s="176"/>
      <c r="X88" s="1"/>
      <c r="Y88" s="1"/>
      <c r="Z88" s="1"/>
      <c r="AA88" s="589"/>
      <c r="AB88" s="589"/>
    </row>
    <row r="89" spans="1:28" ht="12.6" customHeight="1" x14ac:dyDescent="0.25">
      <c r="A89" s="505"/>
      <c r="B89" s="512"/>
      <c r="C89" s="5"/>
      <c r="D89" s="523"/>
      <c r="E89" s="523"/>
      <c r="F89" s="523"/>
      <c r="G89" s="523"/>
      <c r="H89" s="524"/>
      <c r="I89" s="524"/>
      <c r="J89" s="524"/>
      <c r="K89" s="28"/>
      <c r="L89" s="22"/>
      <c r="M89" s="22"/>
      <c r="N89" s="22"/>
      <c r="O89" s="184"/>
      <c r="P89" s="413">
        <v>0</v>
      </c>
      <c r="Q89" s="432"/>
      <c r="R89" s="8"/>
      <c r="S89" s="8"/>
      <c r="T89" s="8" t="s">
        <v>23</v>
      </c>
      <c r="U89" s="8"/>
      <c r="V89" s="8"/>
      <c r="W89" s="176"/>
      <c r="X89" s="1"/>
      <c r="Y89" s="1"/>
      <c r="Z89" s="1"/>
      <c r="AA89" s="593"/>
      <c r="AB89" s="593"/>
    </row>
    <row r="90" spans="1:28" ht="12.6" customHeight="1" x14ac:dyDescent="0.25">
      <c r="A90" s="505"/>
      <c r="B90" s="512"/>
      <c r="C90" s="5"/>
      <c r="D90" s="523"/>
      <c r="E90" s="523"/>
      <c r="F90" s="523"/>
      <c r="G90" s="523"/>
      <c r="H90" s="524"/>
      <c r="I90" s="524"/>
      <c r="J90" s="524"/>
      <c r="K90" s="28"/>
      <c r="L90" s="22"/>
      <c r="M90" s="22"/>
      <c r="N90" s="22"/>
      <c r="O90" s="184"/>
      <c r="P90" s="413">
        <v>0</v>
      </c>
      <c r="Q90" s="432"/>
      <c r="R90" s="8"/>
      <c r="S90" s="8"/>
      <c r="T90" s="8" t="s">
        <v>23</v>
      </c>
      <c r="U90" s="8"/>
      <c r="V90" s="8"/>
      <c r="W90" s="176"/>
      <c r="X90" s="1"/>
      <c r="Y90" s="1"/>
      <c r="Z90" s="1"/>
      <c r="AA90" s="593"/>
      <c r="AB90" s="593"/>
    </row>
    <row r="91" spans="1:28" ht="12.75" customHeight="1" x14ac:dyDescent="0.25">
      <c r="A91" s="509"/>
      <c r="B91" s="512"/>
      <c r="C91" s="466"/>
      <c r="D91" s="472"/>
      <c r="E91" s="472"/>
      <c r="F91" s="472"/>
      <c r="G91" s="466"/>
      <c r="H91" s="466"/>
      <c r="I91" s="466"/>
      <c r="J91" s="466"/>
      <c r="K91" s="468"/>
      <c r="L91" s="6"/>
      <c r="M91" s="6"/>
      <c r="N91" s="6"/>
      <c r="O91" s="166"/>
      <c r="P91" s="487"/>
      <c r="Q91" s="441"/>
      <c r="R91" s="8"/>
      <c r="S91" s="8"/>
      <c r="T91" s="8"/>
      <c r="U91" s="8"/>
      <c r="V91" s="8"/>
      <c r="W91" s="176"/>
      <c r="X91" s="1"/>
      <c r="Y91" s="1"/>
      <c r="Z91" s="1"/>
      <c r="AA91" s="582"/>
      <c r="AB91" s="582"/>
    </row>
    <row r="92" spans="1:28" ht="16.5" customHeight="1" x14ac:dyDescent="0.25">
      <c r="A92" s="20"/>
      <c r="B92" s="513"/>
      <c r="C92" s="551" t="s">
        <v>24</v>
      </c>
      <c r="D92" s="551"/>
      <c r="E92" s="551"/>
      <c r="F92" s="551"/>
      <c r="G92" s="551"/>
      <c r="H92" s="263"/>
      <c r="I92" s="263"/>
      <c r="J92" s="259"/>
      <c r="K92" s="259"/>
      <c r="L92" s="488"/>
      <c r="M92" s="488"/>
      <c r="N92" s="488"/>
      <c r="O92" s="488"/>
      <c r="P92" s="261">
        <f>SUM(P89:P90)</f>
        <v>0</v>
      </c>
      <c r="Q92" s="489"/>
      <c r="R92" s="490"/>
      <c r="S92" s="490"/>
      <c r="T92" s="490"/>
      <c r="U92" s="490"/>
      <c r="V92" s="491"/>
      <c r="W92" s="175"/>
      <c r="X92" s="1"/>
      <c r="Y92" s="1"/>
      <c r="Z92" s="1"/>
      <c r="AA92" s="409"/>
      <c r="AB92" s="492"/>
    </row>
    <row r="93" spans="1:28" ht="9" customHeight="1" x14ac:dyDescent="0.25">
      <c r="A93" s="505"/>
      <c r="B93" s="512"/>
      <c r="C93" s="375"/>
      <c r="D93" s="375"/>
      <c r="E93" s="404"/>
      <c r="F93" s="375"/>
      <c r="G93" s="375"/>
      <c r="H93" s="375"/>
      <c r="I93" s="375"/>
      <c r="J93" s="375"/>
      <c r="K93" s="375"/>
      <c r="L93" s="375"/>
      <c r="M93" s="375"/>
      <c r="N93" s="375"/>
      <c r="O93" s="375"/>
      <c r="P93" s="375"/>
      <c r="Q93" s="424"/>
      <c r="R93" s="284"/>
      <c r="S93" s="284"/>
      <c r="T93" s="284"/>
      <c r="U93" s="284"/>
      <c r="V93" s="284"/>
      <c r="W93" s="176"/>
      <c r="X93" s="1"/>
      <c r="Y93" s="1"/>
      <c r="Z93" s="1"/>
      <c r="AA93" s="1"/>
      <c r="AB93" s="493"/>
    </row>
    <row r="94" spans="1:28" ht="15.75" customHeight="1" x14ac:dyDescent="0.25">
      <c r="A94" s="30"/>
      <c r="B94" s="517"/>
      <c r="C94" s="550" t="s">
        <v>35</v>
      </c>
      <c r="D94" s="550"/>
      <c r="E94" s="550"/>
      <c r="F94" s="550"/>
      <c r="G94" s="550"/>
      <c r="H94" s="550"/>
      <c r="I94" s="550"/>
      <c r="J94" s="550"/>
      <c r="K94" s="384"/>
      <c r="L94" s="384"/>
      <c r="M94" s="384"/>
      <c r="N94" s="384"/>
      <c r="O94" s="269"/>
      <c r="P94" s="376">
        <f>+P20+P29+P35+P42+P52+P61+P68+P75+P82+P84+P92</f>
        <v>0</v>
      </c>
      <c r="Q94" s="405"/>
      <c r="R94" s="284"/>
      <c r="S94" s="284"/>
      <c r="T94" s="284"/>
      <c r="U94" s="284"/>
      <c r="V94" s="284"/>
      <c r="W94" s="176"/>
      <c r="X94" s="1"/>
      <c r="Y94" s="1"/>
      <c r="Z94" s="1"/>
      <c r="AA94" s="1"/>
      <c r="AB94" s="493"/>
    </row>
    <row r="95" spans="1:28" ht="6.6" customHeight="1" x14ac:dyDescent="0.25">
      <c r="A95" s="30"/>
      <c r="B95" s="517"/>
      <c r="C95" s="494"/>
      <c r="D95" s="494"/>
      <c r="E95" s="494"/>
      <c r="F95" s="494"/>
      <c r="G95" s="494"/>
      <c r="H95" s="494"/>
      <c r="I95" s="494"/>
      <c r="J95" s="494"/>
      <c r="K95" s="494"/>
      <c r="L95" s="494"/>
      <c r="M95" s="494"/>
      <c r="N95" s="494"/>
      <c r="O95" s="494"/>
      <c r="P95" s="495"/>
      <c r="Q95" s="496"/>
      <c r="R95" s="189"/>
      <c r="S95" s="284"/>
      <c r="T95" s="284"/>
      <c r="U95" s="284"/>
      <c r="V95" s="284"/>
      <c r="W95" s="284"/>
      <c r="X95" s="176"/>
      <c r="Y95" s="1"/>
      <c r="Z95" s="1"/>
      <c r="AA95" s="1"/>
      <c r="AB95" s="493"/>
    </row>
    <row r="96" spans="1:28" ht="8.25" customHeight="1" x14ac:dyDescent="0.25">
      <c r="A96" s="505"/>
      <c r="B96" s="512"/>
      <c r="C96" s="497"/>
      <c r="D96" s="497"/>
      <c r="E96" s="497"/>
      <c r="F96" s="497"/>
      <c r="G96" s="497"/>
      <c r="H96" s="497"/>
      <c r="I96" s="497"/>
      <c r="J96" s="497"/>
      <c r="K96" s="497"/>
      <c r="L96" s="497"/>
      <c r="M96" s="497"/>
      <c r="N96" s="497"/>
      <c r="O96" s="497"/>
      <c r="P96" s="497"/>
      <c r="Q96" s="498"/>
      <c r="R96" s="497"/>
      <c r="S96" s="499"/>
      <c r="T96" s="499"/>
      <c r="U96" s="499"/>
      <c r="V96" s="499"/>
      <c r="W96" s="499"/>
      <c r="X96" s="500"/>
      <c r="Y96" s="501"/>
      <c r="Z96" s="501"/>
      <c r="AA96" s="501"/>
      <c r="AB96" s="502"/>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1"/>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3">
    <mergeCell ref="AA12:AB13"/>
    <mergeCell ref="AA15:AB15"/>
    <mergeCell ref="AA21:AB21"/>
    <mergeCell ref="AA30:AB30"/>
    <mergeCell ref="AA36:AB36"/>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 ref="AA60:AB60"/>
    <mergeCell ref="AA63:AB63"/>
    <mergeCell ref="AA64:AB64"/>
    <mergeCell ref="AA65:AB65"/>
    <mergeCell ref="AA62:AB62"/>
    <mergeCell ref="AA55:AB55"/>
    <mergeCell ref="AA56:AB56"/>
    <mergeCell ref="AA57:AB57"/>
    <mergeCell ref="AA58:AB58"/>
    <mergeCell ref="AA59:AB59"/>
    <mergeCell ref="AA47:AB47"/>
    <mergeCell ref="AA48:AB48"/>
    <mergeCell ref="AA54:AB54"/>
    <mergeCell ref="AA51:AB51"/>
    <mergeCell ref="AA53:AB53"/>
    <mergeCell ref="AA41:AB41"/>
    <mergeCell ref="AA44:AB44"/>
    <mergeCell ref="AA45:AB45"/>
    <mergeCell ref="AA46:AB46"/>
    <mergeCell ref="AA43:AB43"/>
    <mergeCell ref="AA50:AB50"/>
    <mergeCell ref="AA27:AB27"/>
    <mergeCell ref="AA28:AB28"/>
    <mergeCell ref="D46:K46"/>
    <mergeCell ref="D47:K47"/>
    <mergeCell ref="D48:K48"/>
    <mergeCell ref="D49:K49"/>
    <mergeCell ref="D58:G58"/>
    <mergeCell ref="D55:G55"/>
    <mergeCell ref="D56:G56"/>
    <mergeCell ref="C52:G52"/>
    <mergeCell ref="D37:G37"/>
    <mergeCell ref="AA37:AB37"/>
    <mergeCell ref="AA38:AB38"/>
    <mergeCell ref="AA39:AB39"/>
    <mergeCell ref="AA40:AB40"/>
    <mergeCell ref="AA31:AB31"/>
    <mergeCell ref="AA32:AB32"/>
    <mergeCell ref="AA33:AB33"/>
    <mergeCell ref="AA34:AB34"/>
    <mergeCell ref="D44:K44"/>
    <mergeCell ref="D32:G32"/>
    <mergeCell ref="D36:G36"/>
    <mergeCell ref="D33:G33"/>
    <mergeCell ref="D31:G31"/>
    <mergeCell ref="AA16:AB16"/>
    <mergeCell ref="AA17:AB17"/>
    <mergeCell ref="AA18:AB18"/>
    <mergeCell ref="AA19:AB19"/>
    <mergeCell ref="AA22:AB22"/>
    <mergeCell ref="AA23:AB23"/>
    <mergeCell ref="AA24:AB24"/>
    <mergeCell ref="AA25:AB25"/>
    <mergeCell ref="AA26:AB26"/>
    <mergeCell ref="D23:G23"/>
    <mergeCell ref="D18:G18"/>
    <mergeCell ref="D24:G24"/>
    <mergeCell ref="D30:G30"/>
    <mergeCell ref="C20:G20"/>
    <mergeCell ref="D27:G27"/>
    <mergeCell ref="R7:S7"/>
    <mergeCell ref="C29:G29"/>
    <mergeCell ref="D26:G26"/>
    <mergeCell ref="D25:G25"/>
    <mergeCell ref="D16:G16"/>
    <mergeCell ref="R3:S3"/>
    <mergeCell ref="B10:Y10"/>
    <mergeCell ref="V12:V13"/>
    <mergeCell ref="P12:P13"/>
    <mergeCell ref="R11:W11"/>
    <mergeCell ref="C13:K13"/>
    <mergeCell ref="S1:X1"/>
    <mergeCell ref="D22:G22"/>
    <mergeCell ref="D15:G15"/>
    <mergeCell ref="F3:G3"/>
    <mergeCell ref="K3:P3"/>
    <mergeCell ref="K5:P5"/>
    <mergeCell ref="K7:P7"/>
    <mergeCell ref="C2:S2"/>
    <mergeCell ref="B3:E3"/>
    <mergeCell ref="B7:E7"/>
    <mergeCell ref="B5:E5"/>
    <mergeCell ref="R5:S5"/>
    <mergeCell ref="D17:G17"/>
    <mergeCell ref="C94:J94"/>
    <mergeCell ref="D77:J77"/>
    <mergeCell ref="D78:J78"/>
    <mergeCell ref="D79:J79"/>
    <mergeCell ref="D80:J80"/>
    <mergeCell ref="C82:G82"/>
    <mergeCell ref="C92:G92"/>
    <mergeCell ref="D73:J73"/>
    <mergeCell ref="D90:J90"/>
    <mergeCell ref="I84:J84"/>
    <mergeCell ref="C75:G75"/>
    <mergeCell ref="D34:K34"/>
    <mergeCell ref="C42:G42"/>
    <mergeCell ref="D71:J71"/>
    <mergeCell ref="D89:J89"/>
    <mergeCell ref="D66:J66"/>
    <mergeCell ref="C68:G68"/>
    <mergeCell ref="D88:K88"/>
    <mergeCell ref="C61:G61"/>
    <mergeCell ref="D57:G57"/>
    <mergeCell ref="D72:J72"/>
    <mergeCell ref="D65:J65"/>
    <mergeCell ref="D67:F67"/>
    <mergeCell ref="D63:J63"/>
    <mergeCell ref="D64:J64"/>
    <mergeCell ref="D39:G39"/>
    <mergeCell ref="D43:K43"/>
    <mergeCell ref="D40:G40"/>
    <mergeCell ref="C35:K35"/>
    <mergeCell ref="D38:G38"/>
    <mergeCell ref="D54:G54"/>
    <mergeCell ref="D59:G59"/>
    <mergeCell ref="D70:J70"/>
    <mergeCell ref="C50:K51"/>
    <mergeCell ref="D45:K45"/>
  </mergeCells>
  <conditionalFormatting sqref="J74">
    <cfRule type="expression" dxfId="464" priority="921" stopIfTrue="1">
      <formula>AND($P74&gt;0,$J74=0)</formula>
    </cfRule>
  </conditionalFormatting>
  <conditionalFormatting sqref="J77:J80">
    <cfRule type="expression" dxfId="463" priority="918" stopIfTrue="1">
      <formula>AND($P77&gt;0,$J77=0)</formula>
    </cfRule>
  </conditionalFormatting>
  <conditionalFormatting sqref="J78">
    <cfRule type="expression" dxfId="462" priority="917" stopIfTrue="1">
      <formula>AND($P78&gt;0,$J78=0)</formula>
    </cfRule>
  </conditionalFormatting>
  <conditionalFormatting sqref="I16">
    <cfRule type="expression" dxfId="461" priority="916" stopIfTrue="1">
      <formula>AND($P16&gt;0,$I16="")</formula>
    </cfRule>
  </conditionalFormatting>
  <conditionalFormatting sqref="I17">
    <cfRule type="expression" dxfId="460" priority="915" stopIfTrue="1">
      <formula>AND($P17&gt;0,$I17="")</formula>
    </cfRule>
  </conditionalFormatting>
  <conditionalFormatting sqref="I18">
    <cfRule type="expression" dxfId="459" priority="914" stopIfTrue="1">
      <formula>AND($P18&gt;0,$I18="")</formula>
    </cfRule>
  </conditionalFormatting>
  <conditionalFormatting sqref="I19">
    <cfRule type="expression" dxfId="458" priority="913" stopIfTrue="1">
      <formula>AND($P19&gt;0,$I19="")</formula>
    </cfRule>
  </conditionalFormatting>
  <conditionalFormatting sqref="I21">
    <cfRule type="expression" dxfId="457" priority="911" stopIfTrue="1">
      <formula>AND($P21&gt;0,$I21="")</formula>
    </cfRule>
  </conditionalFormatting>
  <conditionalFormatting sqref="I22">
    <cfRule type="expression" dxfId="456" priority="910" stopIfTrue="1">
      <formula>AND($P22&gt;0,$I22="")</formula>
    </cfRule>
  </conditionalFormatting>
  <conditionalFormatting sqref="I32">
    <cfRule type="expression" dxfId="455" priority="909" stopIfTrue="1">
      <formula>AND($P32&gt;0,$I32="")</formula>
    </cfRule>
  </conditionalFormatting>
  <conditionalFormatting sqref="I33">
    <cfRule type="expression" dxfId="454" priority="908" stopIfTrue="1">
      <formula>AND($P33&gt;0,$I33="")</formula>
    </cfRule>
  </conditionalFormatting>
  <conditionalFormatting sqref="I34">
    <cfRule type="expression" dxfId="453" priority="907" stopIfTrue="1">
      <formula>AND($P34&gt;0,$I34="")</formula>
    </cfRule>
  </conditionalFormatting>
  <conditionalFormatting sqref="I35">
    <cfRule type="expression" dxfId="452" priority="906" stopIfTrue="1">
      <formula>AND($P35&gt;0,$I35="")</formula>
    </cfRule>
  </conditionalFormatting>
  <conditionalFormatting sqref="I36">
    <cfRule type="expression" dxfId="451" priority="905" stopIfTrue="1">
      <formula>AND($P36&gt;0,$I36="")</formula>
    </cfRule>
  </conditionalFormatting>
  <conditionalFormatting sqref="I37">
    <cfRule type="expression" dxfId="450" priority="904" stopIfTrue="1">
      <formula>AND($P37&gt;0,$I37="")</formula>
    </cfRule>
  </conditionalFormatting>
  <conditionalFormatting sqref="I46:I47">
    <cfRule type="expression" dxfId="449" priority="903" stopIfTrue="1">
      <formula>AND($P46&gt;0,$I46="")</formula>
    </cfRule>
  </conditionalFormatting>
  <conditionalFormatting sqref="I48">
    <cfRule type="expression" dxfId="448" priority="901" stopIfTrue="1">
      <formula>AND($P48&gt;0,$I48="")</formula>
    </cfRule>
  </conditionalFormatting>
  <conditionalFormatting sqref="I49">
    <cfRule type="expression" dxfId="447" priority="900" stopIfTrue="1">
      <formula>AND($P49&gt;0,$I49="")</formula>
    </cfRule>
  </conditionalFormatting>
  <conditionalFormatting sqref="I74">
    <cfRule type="expression" dxfId="446" priority="808" stopIfTrue="1">
      <formula>AND($P74&gt;0,$I74="")</formula>
    </cfRule>
  </conditionalFormatting>
  <conditionalFormatting sqref="I77:I80">
    <cfRule type="expression" dxfId="445" priority="805" stopIfTrue="1">
      <formula>AND($P77&gt;0,$I77="")</formula>
    </cfRule>
  </conditionalFormatting>
  <conditionalFormatting sqref="I78">
    <cfRule type="expression" dxfId="444" priority="804" stopIfTrue="1">
      <formula>AND($P78&gt;0,$I78="")</formula>
    </cfRule>
  </conditionalFormatting>
  <conditionalFormatting sqref="D16:G16">
    <cfRule type="expression" dxfId="443" priority="802" stopIfTrue="1">
      <formula>AND($P16&gt;0,$D16="")</formula>
    </cfRule>
  </conditionalFormatting>
  <conditionalFormatting sqref="D17:G17">
    <cfRule type="expression" dxfId="442" priority="801" stopIfTrue="1">
      <formula>AND($P17&gt;0,$D17="")</formula>
    </cfRule>
  </conditionalFormatting>
  <conditionalFormatting sqref="D18:G18">
    <cfRule type="expression" dxfId="441" priority="800" stopIfTrue="1">
      <formula>AND($P18&gt;0,$D18="")</formula>
    </cfRule>
  </conditionalFormatting>
  <conditionalFormatting sqref="D19:G19">
    <cfRule type="expression" dxfId="440" priority="799" stopIfTrue="1">
      <formula>AND($P19&gt;0,$D19="")</formula>
    </cfRule>
  </conditionalFormatting>
  <conditionalFormatting sqref="D20:G20">
    <cfRule type="expression" dxfId="439" priority="798" stopIfTrue="1">
      <formula>AND($P20&gt;0,$D20="")</formula>
    </cfRule>
  </conditionalFormatting>
  <conditionalFormatting sqref="D21:G21">
    <cfRule type="expression" dxfId="438" priority="797" stopIfTrue="1">
      <formula>AND($P21&gt;0,$D21="")</formula>
    </cfRule>
  </conditionalFormatting>
  <conditionalFormatting sqref="D22:G22">
    <cfRule type="expression" dxfId="437" priority="796" stopIfTrue="1">
      <formula>AND($P22&gt;0,$D22="")</formula>
    </cfRule>
  </conditionalFormatting>
  <conditionalFormatting sqref="D32:G32">
    <cfRule type="expression" dxfId="436" priority="795" stopIfTrue="1">
      <formula>AND($P32&gt;0,$D32="")</formula>
    </cfRule>
  </conditionalFormatting>
  <conditionalFormatting sqref="D33:G33">
    <cfRule type="expression" dxfId="435" priority="794" stopIfTrue="1">
      <formula>AND($P33&gt;0,$D33="")</formula>
    </cfRule>
  </conditionalFormatting>
  <conditionalFormatting sqref="D34:G34">
    <cfRule type="expression" dxfId="434" priority="793" stopIfTrue="1">
      <formula>AND($P34&gt;0,$D34="")</formula>
    </cfRule>
  </conditionalFormatting>
  <conditionalFormatting sqref="D35:G35">
    <cfRule type="expression" dxfId="433" priority="792" stopIfTrue="1">
      <formula>AND($P35&gt;0,$D35="")</formula>
    </cfRule>
  </conditionalFormatting>
  <conditionalFormatting sqref="D36:G36">
    <cfRule type="expression" dxfId="432" priority="791" stopIfTrue="1">
      <formula>AND($P36&gt;0,$D36="")</formula>
    </cfRule>
  </conditionalFormatting>
  <conditionalFormatting sqref="D37:G40">
    <cfRule type="expression" dxfId="431" priority="790" stopIfTrue="1">
      <formula>AND($P37&gt;0,$D37="")</formula>
    </cfRule>
  </conditionalFormatting>
  <conditionalFormatting sqref="D46:G46">
    <cfRule type="expression" dxfId="430" priority="789" stopIfTrue="1">
      <formula>AND($P46&gt;0,$D46="")</formula>
    </cfRule>
  </conditionalFormatting>
  <conditionalFormatting sqref="D47:G47">
    <cfRule type="expression" dxfId="429" priority="788" stopIfTrue="1">
      <formula>AND($P47&gt;0,$D47="")</formula>
    </cfRule>
  </conditionalFormatting>
  <conditionalFormatting sqref="D48:G48">
    <cfRule type="expression" dxfId="428" priority="786" stopIfTrue="1">
      <formula>AND($P48&gt;0,$D48="")</formula>
    </cfRule>
  </conditionalFormatting>
  <conditionalFormatting sqref="D49:G49">
    <cfRule type="expression" dxfId="427" priority="785" stopIfTrue="1">
      <formula>AND($P49&gt;0,$D49="")</formula>
    </cfRule>
  </conditionalFormatting>
  <conditionalFormatting sqref="D52:G52">
    <cfRule type="expression" dxfId="426" priority="783" stopIfTrue="1">
      <formula>AND($P52&gt;0,$D52="")</formula>
    </cfRule>
  </conditionalFormatting>
  <conditionalFormatting sqref="D74:G74">
    <cfRule type="expression" dxfId="425" priority="772" stopIfTrue="1">
      <formula>AND($P74&gt;0,$D74="")</formula>
    </cfRule>
  </conditionalFormatting>
  <conditionalFormatting sqref="D75:G75">
    <cfRule type="expression" dxfId="424" priority="771" stopIfTrue="1">
      <formula>AND($P75&gt;0,$D75="")</formula>
    </cfRule>
  </conditionalFormatting>
  <conditionalFormatting sqref="D76:G76">
    <cfRule type="expression" dxfId="423" priority="770" stopIfTrue="1">
      <formula>AND($P76&gt;0,$D76="")</formula>
    </cfRule>
  </conditionalFormatting>
  <conditionalFormatting sqref="D77:G80">
    <cfRule type="expression" dxfId="422" priority="769" stopIfTrue="1">
      <formula>AND($P77&gt;0,$D77="")</formula>
    </cfRule>
  </conditionalFormatting>
  <conditionalFormatting sqref="D78:G78">
    <cfRule type="expression" dxfId="421" priority="768" stopIfTrue="1">
      <formula>AND($P78&gt;0,$D78="")</formula>
    </cfRule>
  </conditionalFormatting>
  <conditionalFormatting sqref="D83:J83">
    <cfRule type="expression" dxfId="420" priority="766" stopIfTrue="1">
      <formula>AND($D83="",$P83&gt;0)</formula>
    </cfRule>
  </conditionalFormatting>
  <conditionalFormatting sqref="D84:J84">
    <cfRule type="expression" dxfId="419" priority="765" stopIfTrue="1">
      <formula>AND($D84="",$P84&gt;0)</formula>
    </cfRule>
  </conditionalFormatting>
  <conditionalFormatting sqref="D85:J87">
    <cfRule type="expression" dxfId="418" priority="764" stopIfTrue="1">
      <formula>AND($D85="",$P85&gt;0)</formula>
    </cfRule>
  </conditionalFormatting>
  <conditionalFormatting sqref="D88:J88">
    <cfRule type="expression" dxfId="417" priority="763" stopIfTrue="1">
      <formula>AND($D88="",$P88&gt;0)</formula>
    </cfRule>
  </conditionalFormatting>
  <conditionalFormatting sqref="D89:J90">
    <cfRule type="expression" dxfId="416" priority="762" stopIfTrue="1">
      <formula>AND($D89="",$P89&gt;0)</formula>
    </cfRule>
  </conditionalFormatting>
  <conditionalFormatting sqref="D90:J90">
    <cfRule type="expression" dxfId="415" priority="761" stopIfTrue="1">
      <formula>AND($D90="",$P90&gt;0)</formula>
    </cfRule>
  </conditionalFormatting>
  <conditionalFormatting sqref="P119">
    <cfRule type="expression" dxfId="414" priority="760" stopIfTrue="1">
      <formula>$P$119&gt;valTIAlloc</formula>
    </cfRule>
  </conditionalFormatting>
  <conditionalFormatting sqref="J19">
    <cfRule type="expression" dxfId="413" priority="718" stopIfTrue="1">
      <formula>AND($J19="",$P19&gt;0)</formula>
    </cfRule>
  </conditionalFormatting>
  <conditionalFormatting sqref="J21">
    <cfRule type="expression" dxfId="412" priority="716" stopIfTrue="1">
      <formula>AND($J21="",$P21&gt;0)</formula>
    </cfRule>
  </conditionalFormatting>
  <conditionalFormatting sqref="J34">
    <cfRule type="expression" dxfId="411" priority="712" stopIfTrue="1">
      <formula>AND($J34="",$P34&gt;0)</formula>
    </cfRule>
  </conditionalFormatting>
  <conditionalFormatting sqref="J35">
    <cfRule type="expression" dxfId="410" priority="711" stopIfTrue="1">
      <formula>AND($J35="",$P35&gt;0)</formula>
    </cfRule>
  </conditionalFormatting>
  <conditionalFormatting sqref="J36">
    <cfRule type="expression" dxfId="409" priority="710" stopIfTrue="1">
      <formula>AND($J36="",$P36&gt;0)</formula>
    </cfRule>
  </conditionalFormatting>
  <conditionalFormatting sqref="J37">
    <cfRule type="expression" dxfId="408" priority="709" stopIfTrue="1">
      <formula>AND($J37="",$P37&gt;0)</formula>
    </cfRule>
  </conditionalFormatting>
  <conditionalFormatting sqref="J46">
    <cfRule type="expression" dxfId="407" priority="708" stopIfTrue="1">
      <formula>AND($J46="",$P46&gt;0)</formula>
    </cfRule>
  </conditionalFormatting>
  <conditionalFormatting sqref="J47">
    <cfRule type="expression" dxfId="406" priority="707" stopIfTrue="1">
      <formula>AND($J47="",$P47&gt;0)</formula>
    </cfRule>
  </conditionalFormatting>
  <conditionalFormatting sqref="J48">
    <cfRule type="expression" dxfId="405" priority="705" stopIfTrue="1">
      <formula>AND($J48="",$P48&gt;0)</formula>
    </cfRule>
  </conditionalFormatting>
  <conditionalFormatting sqref="J49">
    <cfRule type="expression" dxfId="404" priority="704" stopIfTrue="1">
      <formula>AND($J49="",$P49&gt;0)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8">
    <cfRule type="expression" dxfId="401" priority="695" stopIfTrue="1">
      <formula>AND($P28&gt;0,$J28=0)</formula>
    </cfRule>
  </conditionalFormatting>
  <conditionalFormatting sqref="I24">
    <cfRule type="expression" dxfId="400" priority="694" stopIfTrue="1">
      <formula>AND($P24&gt;0,$I24="")</formula>
    </cfRule>
  </conditionalFormatting>
  <conditionalFormatting sqref="I25">
    <cfRule type="expression" dxfId="399" priority="693" stopIfTrue="1">
      <formula>AND($P25&gt;0,$I25="")</formula>
    </cfRule>
  </conditionalFormatting>
  <conditionalFormatting sqref="I26">
    <cfRule type="expression" dxfId="398" priority="692" stopIfTrue="1">
      <formula>AND($P26&gt;0,$I26="")</formula>
    </cfRule>
  </conditionalFormatting>
  <conditionalFormatting sqref="I27">
    <cfRule type="expression" dxfId="397" priority="691" stopIfTrue="1">
      <formula>AND($P27&gt;0,$I27="")</formula>
    </cfRule>
  </conditionalFormatting>
  <conditionalFormatting sqref="I28">
    <cfRule type="expression" dxfId="396" priority="690" stopIfTrue="1">
      <formula>AND($P28&gt;0,$I28="")</formula>
    </cfRule>
  </conditionalFormatting>
  <conditionalFormatting sqref="H28">
    <cfRule type="expression" dxfId="395" priority="685" stopIfTrue="1">
      <formula>AND(P28&gt;0,$H28="")</formula>
    </cfRule>
  </conditionalFormatting>
  <conditionalFormatting sqref="D24:G24">
    <cfRule type="expression" dxfId="394" priority="679" stopIfTrue="1">
      <formula>AND($P24&gt;0,$D24="")</formula>
    </cfRule>
  </conditionalFormatting>
  <conditionalFormatting sqref="D25:G25">
    <cfRule type="expression" dxfId="393" priority="678" stopIfTrue="1">
      <formula>AND($P25&gt;0,$D25="")</formula>
    </cfRule>
  </conditionalFormatting>
  <conditionalFormatting sqref="D26:G26">
    <cfRule type="expression" dxfId="392" priority="677" stopIfTrue="1">
      <formula>AND($P26&gt;0,$D26="")</formula>
    </cfRule>
  </conditionalFormatting>
  <conditionalFormatting sqref="D27:G27">
    <cfRule type="expression" dxfId="391" priority="676" stopIfTrue="1">
      <formula>AND($P27&gt;0,$D27="")</formula>
    </cfRule>
  </conditionalFormatting>
  <conditionalFormatting sqref="D28:G28">
    <cfRule type="expression" dxfId="390" priority="675" stopIfTrue="1">
      <formula>AND($P28&gt;0,$D28="")</formula>
    </cfRule>
  </conditionalFormatting>
  <conditionalFormatting sqref="D42:G42">
    <cfRule type="expression" dxfId="389" priority="655" stopIfTrue="1">
      <formula>AND($P42&gt;0,$D42="")</formula>
    </cfRule>
  </conditionalFormatting>
  <conditionalFormatting sqref="J39">
    <cfRule type="expression" dxfId="388" priority="674" stopIfTrue="1">
      <formula>AND($P39&gt;0,$J39=0)</formula>
    </cfRule>
  </conditionalFormatting>
  <conditionalFormatting sqref="J40">
    <cfRule type="expression" dxfId="387" priority="673" stopIfTrue="1">
      <formula>AND($P40&gt;0,$J40=0)</formula>
    </cfRule>
  </conditionalFormatting>
  <conditionalFormatting sqref="J41">
    <cfRule type="expression" dxfId="386" priority="672" stopIfTrue="1">
      <formula>AND($P41&gt;0,$J41=0)</formula>
    </cfRule>
  </conditionalFormatting>
  <conditionalFormatting sqref="I39">
    <cfRule type="expression" dxfId="385" priority="670" stopIfTrue="1">
      <formula>AND($P39&gt;0,$I39="")</formula>
    </cfRule>
  </conditionalFormatting>
  <conditionalFormatting sqref="I40">
    <cfRule type="expression" dxfId="384" priority="669" stopIfTrue="1">
      <formula>AND($P40&gt;0,$I40="")</formula>
    </cfRule>
  </conditionalFormatting>
  <conditionalFormatting sqref="I41">
    <cfRule type="expression" dxfId="383" priority="668" stopIfTrue="1">
      <formula>AND($P41&gt;0,$I41="")</formula>
    </cfRule>
  </conditionalFormatting>
  <conditionalFormatting sqref="H39">
    <cfRule type="expression" dxfId="382" priority="666" stopIfTrue="1">
      <formula>AND(P39&gt;0,$H39="")</formula>
    </cfRule>
  </conditionalFormatting>
  <conditionalFormatting sqref="H40">
    <cfRule type="expression" dxfId="381" priority="665" stopIfTrue="1">
      <formula>AND(P40&gt;0,$H40="")</formula>
    </cfRule>
  </conditionalFormatting>
  <conditionalFormatting sqref="H41">
    <cfRule type="expression" dxfId="380" priority="664" stopIfTrue="1">
      <formula>AND(P41&gt;0,$H41="")</formula>
    </cfRule>
  </conditionalFormatting>
  <conditionalFormatting sqref="D39:G39">
    <cfRule type="expression" dxfId="379" priority="658" stopIfTrue="1">
      <formula>AND($P39&gt;0,$D39="")</formula>
    </cfRule>
  </conditionalFormatting>
  <conditionalFormatting sqref="D40:G40">
    <cfRule type="expression" dxfId="378" priority="657" stopIfTrue="1">
      <formula>AND($P40&gt;0,$D40="")</formula>
    </cfRule>
  </conditionalFormatting>
  <conditionalFormatting sqref="D41:G41">
    <cfRule type="expression" dxfId="377" priority="656" stopIfTrue="1">
      <formula>AND($P41&gt;0,$D41="")</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6 I31">
    <cfRule type="expression" dxfId="355" priority="622" stopIfTrue="1">
      <formula>AND($P16&gt;0,$I16="")</formula>
    </cfRule>
  </conditionalFormatting>
  <conditionalFormatting sqref="I17">
    <cfRule type="expression" dxfId="354" priority="621" stopIfTrue="1">
      <formula>AND($P17&gt;0,$I17="")</formula>
    </cfRule>
  </conditionalFormatting>
  <conditionalFormatting sqref="I18">
    <cfRule type="expression" dxfId="353" priority="620" stopIfTrue="1">
      <formula>AND($P18&gt;0,$I18="")</formula>
    </cfRule>
  </conditionalFormatting>
  <conditionalFormatting sqref="I22">
    <cfRule type="expression" dxfId="352" priority="619" stopIfTrue="1">
      <formula>AND($P22&gt;0,$I22="")</formula>
    </cfRule>
  </conditionalFormatting>
  <conditionalFormatting sqref="I23">
    <cfRule type="expression" dxfId="351" priority="618" stopIfTrue="1">
      <formula>AND($P23&gt;0,$I23="")</formula>
    </cfRule>
  </conditionalFormatting>
  <conditionalFormatting sqref="I24">
    <cfRule type="expression" dxfId="350" priority="617" stopIfTrue="1">
      <formula>AND($P24&gt;0,$I24="")</formula>
    </cfRule>
  </conditionalFormatting>
  <conditionalFormatting sqref="I25">
    <cfRule type="expression" dxfId="349" priority="616" stopIfTrue="1">
      <formula>AND($P25&gt;0,$I25="")</formula>
    </cfRule>
  </conditionalFormatting>
  <conditionalFormatting sqref="I26">
    <cfRule type="expression" dxfId="348" priority="615" stopIfTrue="1">
      <formula>AND($P26&gt;0,$I26="")</formula>
    </cfRule>
  </conditionalFormatting>
  <conditionalFormatting sqref="I27">
    <cfRule type="expression" dxfId="347" priority="614" stopIfTrue="1">
      <formula>AND($P27&gt;0,$I27="")</formula>
    </cfRule>
  </conditionalFormatting>
  <conditionalFormatting sqref="I32">
    <cfRule type="expression" dxfId="346" priority="613" stopIfTrue="1">
      <formula>AND($P32&gt;0,$I32="")</formula>
    </cfRule>
  </conditionalFormatting>
  <conditionalFormatting sqref="I33">
    <cfRule type="expression" dxfId="345" priority="612" stopIfTrue="1">
      <formula>AND($P33&gt;0,$I33="")</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6:G16 D33:D34">
    <cfRule type="expression" dxfId="338" priority="572" stopIfTrue="1">
      <formula>AND($P16&gt;0,$D16="")</formula>
    </cfRule>
  </conditionalFormatting>
  <conditionalFormatting sqref="D17:G17">
    <cfRule type="expression" dxfId="337" priority="571" stopIfTrue="1">
      <formula>AND($P17&gt;0,$D17="")</formula>
    </cfRule>
  </conditionalFormatting>
  <conditionalFormatting sqref="D18:G18">
    <cfRule type="expression" dxfId="336" priority="570" stopIfTrue="1">
      <formula>AND($P18&gt;0,$D18="")</formula>
    </cfRule>
  </conditionalFormatting>
  <conditionalFormatting sqref="D22:G22">
    <cfRule type="expression" dxfId="335" priority="569" stopIfTrue="1">
      <formula>AND($P22&gt;0,$D22="")</formula>
    </cfRule>
  </conditionalFormatting>
  <conditionalFormatting sqref="D23:G23">
    <cfRule type="expression" dxfId="334" priority="568" stopIfTrue="1">
      <formula>AND($P23&gt;0,$D23="")</formula>
    </cfRule>
  </conditionalFormatting>
  <conditionalFormatting sqref="D24:G24">
    <cfRule type="expression" dxfId="333" priority="567" stopIfTrue="1">
      <formula>AND($P24&gt;0,$D24="")</formula>
    </cfRule>
  </conditionalFormatting>
  <conditionalFormatting sqref="D25:G25">
    <cfRule type="expression" dxfId="332" priority="566" stopIfTrue="1">
      <formula>AND($P25&gt;0,$D25="")</formula>
    </cfRule>
  </conditionalFormatting>
  <conditionalFormatting sqref="D26:G26">
    <cfRule type="expression" dxfId="331" priority="565" stopIfTrue="1">
      <formula>AND($P26&gt;0,$D26="")</formula>
    </cfRule>
  </conditionalFormatting>
  <conditionalFormatting sqref="D27:G27">
    <cfRule type="expression" dxfId="330" priority="564" stopIfTrue="1">
      <formula>AND($P27&gt;0,$D27="")</formula>
    </cfRule>
  </conditionalFormatting>
  <conditionalFormatting sqref="D31:G31">
    <cfRule type="expression" dxfId="329" priority="563" stopIfTrue="1">
      <formula>AND($P31&gt;0,$D31="")</formula>
    </cfRule>
  </conditionalFormatting>
  <conditionalFormatting sqref="D32:G32">
    <cfRule type="expression" dxfId="328" priority="562" stopIfTrue="1">
      <formula>AND($P32&gt;0,$D32="")</formula>
    </cfRule>
  </conditionalFormatting>
  <conditionalFormatting sqref="E33:G33">
    <cfRule type="expression" dxfId="327" priority="561" stopIfTrue="1">
      <formula>AND($P33&gt;0,$D33="")</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7">
    <cfRule type="expression" dxfId="314" priority="535" stopIfTrue="1">
      <formula>AND($P37&gt;0,$J37=0)</formula>
    </cfRule>
  </conditionalFormatting>
  <conditionalFormatting sqref="J38">
    <cfRule type="expression" dxfId="313" priority="534" stopIfTrue="1">
      <formula>AND($P38&gt;0,$J38=0)</formula>
    </cfRule>
  </conditionalFormatting>
  <conditionalFormatting sqref="J39">
    <cfRule type="expression" dxfId="312" priority="533" stopIfTrue="1">
      <formula>AND($P39&gt;0,$J39=0)</formula>
    </cfRule>
  </conditionalFormatting>
  <conditionalFormatting sqref="J40">
    <cfRule type="expression" dxfId="311" priority="532" stopIfTrue="1">
      <formula>AND($P40&gt;0,$J40=0)</formula>
    </cfRule>
  </conditionalFormatting>
  <conditionalFormatting sqref="I37">
    <cfRule type="expression" dxfId="310" priority="531" stopIfTrue="1">
      <formula>AND($P37&gt;0,$I37="")</formula>
    </cfRule>
  </conditionalFormatting>
  <conditionalFormatting sqref="I38">
    <cfRule type="expression" dxfId="309" priority="530" stopIfTrue="1">
      <formula>AND($P38&gt;0,$I38="")</formula>
    </cfRule>
  </conditionalFormatting>
  <conditionalFormatting sqref="I39">
    <cfRule type="expression" dxfId="308" priority="529" stopIfTrue="1">
      <formula>AND($P39&gt;0,$I39="")</formula>
    </cfRule>
  </conditionalFormatting>
  <conditionalFormatting sqref="I40">
    <cfRule type="expression" dxfId="307" priority="528" stopIfTrue="1">
      <formula>AND($P40&gt;0,$I40="")</formula>
    </cfRule>
  </conditionalFormatting>
  <conditionalFormatting sqref="H37">
    <cfRule type="expression" dxfId="306" priority="527" stopIfTrue="1">
      <formula>AND(P37&gt;0,$H37="")</formula>
    </cfRule>
  </conditionalFormatting>
  <conditionalFormatting sqref="H38">
    <cfRule type="expression" dxfId="305" priority="526" stopIfTrue="1">
      <formula>AND(P38&gt;0,$H38="")</formula>
    </cfRule>
  </conditionalFormatting>
  <conditionalFormatting sqref="H39">
    <cfRule type="expression" dxfId="304" priority="525" stopIfTrue="1">
      <formula>AND(P39&gt;0,$H39="")</formula>
    </cfRule>
  </conditionalFormatting>
  <conditionalFormatting sqref="H40">
    <cfRule type="expression" dxfId="303" priority="524" stopIfTrue="1">
      <formula>AND(P40&gt;0,$H40="")</formula>
    </cfRule>
  </conditionalFormatting>
  <conditionalFormatting sqref="D37:G40">
    <cfRule type="expression" dxfId="302" priority="519" stopIfTrue="1">
      <formula>AND($P37&gt;0,$D37="")</formula>
    </cfRule>
  </conditionalFormatting>
  <conditionalFormatting sqref="D38:G38">
    <cfRule type="expression" dxfId="301" priority="518" stopIfTrue="1">
      <formula>AND($P38&gt;0,$D38="")</formula>
    </cfRule>
  </conditionalFormatting>
  <conditionalFormatting sqref="D39:G39">
    <cfRule type="expression" dxfId="300" priority="517" stopIfTrue="1">
      <formula>AND($P39&gt;0,$D39="")</formula>
    </cfRule>
  </conditionalFormatting>
  <conditionalFormatting sqref="D40:G40">
    <cfRule type="expression" dxfId="299" priority="516" stopIfTrue="1">
      <formula>AND($P40&gt;0,$D40="")</formula>
    </cfRule>
  </conditionalFormatting>
  <conditionalFormatting sqref="P94">
    <cfRule type="expression" dxfId="298" priority="510" stopIfTrue="1">
      <formula>$P$94&lt;&gt;valTIAlloc</formula>
    </cfRule>
  </conditionalFormatting>
  <conditionalFormatting sqref="J16">
    <cfRule type="expression" dxfId="297" priority="297">
      <formula>AND($P16&gt;0,$J16="")</formula>
    </cfRule>
    <cfRule type="expression" dxfId="296" priority="298">
      <formula>AND(J16="","P17&lt;&gt;")</formula>
    </cfRule>
  </conditionalFormatting>
  <conditionalFormatting sqref="J17:J18">
    <cfRule type="expression" dxfId="295" priority="295">
      <formula>AND($P17&gt;0,$J17="")</formula>
    </cfRule>
    <cfRule type="expression" dxfId="294" priority="296">
      <formula>AND(J17="","P17&lt;&gt;")</formula>
    </cfRule>
  </conditionalFormatting>
  <conditionalFormatting sqref="J22:J27">
    <cfRule type="expression" dxfId="293" priority="293">
      <formula>AND($P22&gt;0,$J22="")</formula>
    </cfRule>
    <cfRule type="expression" dxfId="292" priority="294">
      <formula>AND(J22="","P17&lt;&gt;")</formula>
    </cfRule>
  </conditionalFormatting>
  <conditionalFormatting sqref="J31:J33">
    <cfRule type="expression" dxfId="291" priority="291">
      <formula>AND($P31&gt;0,$J31="")</formula>
    </cfRule>
    <cfRule type="expression" dxfId="290" priority="292">
      <formula>AND(J31="","P17&lt;&gt;")</formula>
    </cfRule>
  </conditionalFormatting>
  <conditionalFormatting sqref="AA16 AA47">
    <cfRule type="expression" dxfId="289" priority="290" stopIfTrue="1">
      <formula>AND($P16&gt;0,AA16="")</formula>
    </cfRule>
  </conditionalFormatting>
  <conditionalFormatting sqref="AA17">
    <cfRule type="expression" dxfId="288" priority="289" stopIfTrue="1">
      <formula>AND($P17&gt;0,AA17="")</formula>
    </cfRule>
  </conditionalFormatting>
  <conditionalFormatting sqref="AA18">
    <cfRule type="expression" dxfId="287" priority="288" stopIfTrue="1">
      <formula>AND($P18&gt;0,AA18="")</formula>
    </cfRule>
  </conditionalFormatting>
  <conditionalFormatting sqref="AA19">
    <cfRule type="expression" dxfId="286" priority="287" stopIfTrue="1">
      <formula>AND($P19&gt;0,AA19="")</formula>
    </cfRule>
  </conditionalFormatting>
  <conditionalFormatting sqref="AA21">
    <cfRule type="expression" dxfId="285" priority="286" stopIfTrue="1">
      <formula>AND($P21&gt;0,AA21="")</formula>
    </cfRule>
  </conditionalFormatting>
  <conditionalFormatting sqref="AA22">
    <cfRule type="expression" dxfId="284" priority="285" stopIfTrue="1">
      <formula>AND($P22&gt;0,AA22="")</formula>
    </cfRule>
  </conditionalFormatting>
  <conditionalFormatting sqref="AA32">
    <cfRule type="expression" dxfId="283" priority="284" stopIfTrue="1">
      <formula>AND($P32&gt;0,AA32="")</formula>
    </cfRule>
  </conditionalFormatting>
  <conditionalFormatting sqref="AA33">
    <cfRule type="expression" dxfId="282" priority="283" stopIfTrue="1">
      <formula>AND($P33&gt;0,AA33="")</formula>
    </cfRule>
  </conditionalFormatting>
  <conditionalFormatting sqref="AA34">
    <cfRule type="expression" dxfId="281" priority="282" stopIfTrue="1">
      <formula>AND($P34&gt;0,AA34="")</formula>
    </cfRule>
  </conditionalFormatting>
  <conditionalFormatting sqref="AA36">
    <cfRule type="expression" dxfId="280" priority="281" stopIfTrue="1">
      <formula>AND($P36&gt;0,AA36="")</formula>
    </cfRule>
  </conditionalFormatting>
  <conditionalFormatting sqref="AA37">
    <cfRule type="expression" dxfId="279" priority="280" stopIfTrue="1">
      <formula>AND($P37&gt;0,AA37="")</formula>
    </cfRule>
  </conditionalFormatting>
  <conditionalFormatting sqref="AA46">
    <cfRule type="expression" dxfId="278" priority="279" stopIfTrue="1">
      <formula>AND($P46&gt;0,AA46="")</formula>
    </cfRule>
  </conditionalFormatting>
  <conditionalFormatting sqref="AA47">
    <cfRule type="expression" dxfId="277" priority="278" stopIfTrue="1">
      <formula>AND($P47&gt;0,AA47="")</formula>
    </cfRule>
  </conditionalFormatting>
  <conditionalFormatting sqref="AA48">
    <cfRule type="expression" dxfId="276" priority="277" stopIfTrue="1">
      <formula>AND($P48&gt;0,AA48="")</formula>
    </cfRule>
  </conditionalFormatting>
  <conditionalFormatting sqref="AA49:AA50">
    <cfRule type="expression" dxfId="275" priority="276" stopIfTrue="1">
      <formula>AND($P49&gt;0,AA49="")</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4">
    <cfRule type="expression" dxfId="258" priority="259" stopIfTrue="1">
      <formula>AND($P24&gt;0,AA24="")</formula>
    </cfRule>
  </conditionalFormatting>
  <conditionalFormatting sqref="AA25">
    <cfRule type="expression" dxfId="257" priority="258" stopIfTrue="1">
      <formula>AND($P25&gt;0,AA25="")</formula>
    </cfRule>
  </conditionalFormatting>
  <conditionalFormatting sqref="AA26">
    <cfRule type="expression" dxfId="256" priority="257" stopIfTrue="1">
      <formula>AND($P26&gt;0,AA26="")</formula>
    </cfRule>
  </conditionalFormatting>
  <conditionalFormatting sqref="AA27">
    <cfRule type="expression" dxfId="255" priority="256" stopIfTrue="1">
      <formula>AND($P27&gt;0,AA27="")</formula>
    </cfRule>
  </conditionalFormatting>
  <conditionalFormatting sqref="AA28">
    <cfRule type="expression" dxfId="254" priority="255" stopIfTrue="1">
      <formula>AND($P28&gt;0,AA28="")</formula>
    </cfRule>
  </conditionalFormatting>
  <conditionalFormatting sqref="AA39">
    <cfRule type="expression" dxfId="253" priority="254" stopIfTrue="1">
      <formula>AND($P39&gt;0,AA39="")</formula>
    </cfRule>
  </conditionalFormatting>
  <conditionalFormatting sqref="AA40">
    <cfRule type="expression" dxfId="252" priority="253" stopIfTrue="1">
      <formula>AND($P40&gt;0,AA40="")</formula>
    </cfRule>
  </conditionalFormatting>
  <conditionalFormatting sqref="AA41">
    <cfRule type="expression" dxfId="251" priority="252" stopIfTrue="1">
      <formula>AND($P41&gt;0,AA41="")</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6 AA33:AA34">
    <cfRule type="expression" dxfId="245" priority="246" stopIfTrue="1">
      <formula>AND($P16&gt;0,AA16="")</formula>
    </cfRule>
  </conditionalFormatting>
  <conditionalFormatting sqref="AA17">
    <cfRule type="expression" dxfId="244" priority="245" stopIfTrue="1">
      <formula>AND($P17&gt;0,AA17="")</formula>
    </cfRule>
  </conditionalFormatting>
  <conditionalFormatting sqref="AA18">
    <cfRule type="expression" dxfId="243" priority="244" stopIfTrue="1">
      <formula>AND($P18&gt;0,AA18="")</formula>
    </cfRule>
  </conditionalFormatting>
  <conditionalFormatting sqref="AA22">
    <cfRule type="expression" dxfId="242" priority="243" stopIfTrue="1">
      <formula>AND($P22&gt;0,AA22="")</formula>
    </cfRule>
  </conditionalFormatting>
  <conditionalFormatting sqref="AA23">
    <cfRule type="expression" dxfId="241" priority="242" stopIfTrue="1">
      <formula>AND($P23&gt;0,AA23="")</formula>
    </cfRule>
  </conditionalFormatting>
  <conditionalFormatting sqref="AA24">
    <cfRule type="expression" dxfId="240" priority="241" stopIfTrue="1">
      <formula>AND($P24&gt;0,AA24="")</formula>
    </cfRule>
  </conditionalFormatting>
  <conditionalFormatting sqref="AA25">
    <cfRule type="expression" dxfId="239" priority="240" stopIfTrue="1">
      <formula>AND($P25&gt;0,AA25="")</formula>
    </cfRule>
  </conditionalFormatting>
  <conditionalFormatting sqref="AA26">
    <cfRule type="expression" dxfId="238" priority="239" stopIfTrue="1">
      <formula>AND($P26&gt;0,AA26="")</formula>
    </cfRule>
  </conditionalFormatting>
  <conditionalFormatting sqref="AA27">
    <cfRule type="expression" dxfId="237" priority="238" stopIfTrue="1">
      <formula>AND($P27&gt;0,AA27="")</formula>
    </cfRule>
  </conditionalFormatting>
  <conditionalFormatting sqref="AA31">
    <cfRule type="expression" dxfId="236" priority="237" stopIfTrue="1">
      <formula>AND($P31&gt;0,AA31="")</formula>
    </cfRule>
  </conditionalFormatting>
  <conditionalFormatting sqref="AA32">
    <cfRule type="expression" dxfId="235" priority="236" stopIfTrue="1">
      <formula>AND($P32&gt;0,AA32="")</formula>
    </cfRule>
  </conditionalFormatting>
  <conditionalFormatting sqref="AA46">
    <cfRule type="expression" dxfId="234" priority="235" stopIfTrue="1">
      <formula>AND($P46&gt;0,AA46="")</formula>
    </cfRule>
  </conditionalFormatting>
  <conditionalFormatting sqref="AA48">
    <cfRule type="expression" dxfId="233" priority="234" stopIfTrue="1">
      <formula>AND($P48&gt;0,AA48="")</formula>
    </cfRule>
  </conditionalFormatting>
  <conditionalFormatting sqref="AA49:AA50">
    <cfRule type="expression" dxfId="232" priority="233" stopIfTrue="1">
      <formula>AND($P49&gt;0,AA49="")</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7">
    <cfRule type="expression" dxfId="213" priority="214" stopIfTrue="1">
      <formula>AND($P37&gt;0,AA37="")</formula>
    </cfRule>
  </conditionalFormatting>
  <conditionalFormatting sqref="AA38">
    <cfRule type="expression" dxfId="212" priority="213" stopIfTrue="1">
      <formula>AND($P38&gt;0,AA38="")</formula>
    </cfRule>
  </conditionalFormatting>
  <conditionalFormatting sqref="AA39">
    <cfRule type="expression" dxfId="211" priority="212" stopIfTrue="1">
      <formula>AND($P39&gt;0,AA39="")</formula>
    </cfRule>
  </conditionalFormatting>
  <conditionalFormatting sqref="AA40">
    <cfRule type="expression" dxfId="210" priority="211" stopIfTrue="1">
      <formula>AND($P40&gt;0,AA40="")</formula>
    </cfRule>
  </conditionalFormatting>
  <conditionalFormatting sqref="AA17">
    <cfRule type="expression" dxfId="209" priority="210" stopIfTrue="1">
      <formula>AND($P17&gt;0,AA17="")</formula>
    </cfRule>
  </conditionalFormatting>
  <conditionalFormatting sqref="AA17">
    <cfRule type="expression" dxfId="208" priority="209" stopIfTrue="1">
      <formula>AND($P17&gt;0,AA17="")</formula>
    </cfRule>
  </conditionalFormatting>
  <conditionalFormatting sqref="AA18">
    <cfRule type="expression" dxfId="207" priority="208" stopIfTrue="1">
      <formula>AND($P18&gt;0,AA18="")</formula>
    </cfRule>
  </conditionalFormatting>
  <conditionalFormatting sqref="AA18">
    <cfRule type="expression" dxfId="206" priority="207" stopIfTrue="1">
      <formula>AND($P18&gt;0,AA18="")</formula>
    </cfRule>
  </conditionalFormatting>
  <conditionalFormatting sqref="AA22">
    <cfRule type="expression" dxfId="205" priority="206" stopIfTrue="1">
      <formula>AND($P22&gt;0,AA22="")</formula>
    </cfRule>
  </conditionalFormatting>
  <conditionalFormatting sqref="AA23">
    <cfRule type="expression" dxfId="204" priority="205" stopIfTrue="1">
      <formula>AND($P23&gt;0,AA23="")</formula>
    </cfRule>
  </conditionalFormatting>
  <conditionalFormatting sqref="AA24">
    <cfRule type="expression" dxfId="203" priority="204" stopIfTrue="1">
      <formula>AND($P24&gt;0,AA24="")</formula>
    </cfRule>
  </conditionalFormatting>
  <conditionalFormatting sqref="AA22">
    <cfRule type="expression" dxfId="202" priority="203" stopIfTrue="1">
      <formula>AND($P22&gt;0,AA22="")</formula>
    </cfRule>
  </conditionalFormatting>
  <conditionalFormatting sqref="AA23">
    <cfRule type="expression" dxfId="201" priority="202" stopIfTrue="1">
      <formula>AND($P23&gt;0,AA23="")</formula>
    </cfRule>
  </conditionalFormatting>
  <conditionalFormatting sqref="AA24">
    <cfRule type="expression" dxfId="200" priority="201" stopIfTrue="1">
      <formula>AND($P24&gt;0,AA24="")</formula>
    </cfRule>
  </conditionalFormatting>
  <conditionalFormatting sqref="AA23">
    <cfRule type="expression" dxfId="199" priority="200" stopIfTrue="1">
      <formula>AND($P23&gt;0,AA23="")</formula>
    </cfRule>
  </conditionalFormatting>
  <conditionalFormatting sqref="AA23">
    <cfRule type="expression" dxfId="198" priority="199" stopIfTrue="1">
      <formula>AND($P23&gt;0,AA23="")</formula>
    </cfRule>
  </conditionalFormatting>
  <conditionalFormatting sqref="AA24">
    <cfRule type="expression" dxfId="197" priority="198" stopIfTrue="1">
      <formula>AND($P24&gt;0,AA24="")</formula>
    </cfRule>
  </conditionalFormatting>
  <conditionalFormatting sqref="AA24">
    <cfRule type="expression" dxfId="196" priority="197" stopIfTrue="1">
      <formula>AND($P24&gt;0,AA24="")</formula>
    </cfRule>
  </conditionalFormatting>
  <conditionalFormatting sqref="AA25">
    <cfRule type="expression" dxfId="195" priority="196" stopIfTrue="1">
      <formula>AND($P25&gt;0,AA25="")</formula>
    </cfRule>
  </conditionalFormatting>
  <conditionalFormatting sqref="AA25">
    <cfRule type="expression" dxfId="194" priority="195" stopIfTrue="1">
      <formula>AND($P25&gt;0,AA25="")</formula>
    </cfRule>
  </conditionalFormatting>
  <conditionalFormatting sqref="AA25">
    <cfRule type="expression" dxfId="193" priority="194" stopIfTrue="1">
      <formula>AND($P25&gt;0,AA25="")</formula>
    </cfRule>
  </conditionalFormatting>
  <conditionalFormatting sqref="AA25">
    <cfRule type="expression" dxfId="192" priority="193" stopIfTrue="1">
      <formula>AND($P25&gt;0,AA25="")</formula>
    </cfRule>
  </conditionalFormatting>
  <conditionalFormatting sqref="AA25">
    <cfRule type="expression" dxfId="191" priority="192" stopIfTrue="1">
      <formula>AND($P25&gt;0,AA25="")</formula>
    </cfRule>
  </conditionalFormatting>
  <conditionalFormatting sqref="AA25">
    <cfRule type="expression" dxfId="190" priority="191" stopIfTrue="1">
      <formula>AND($P25&gt;0,AA25="")</formula>
    </cfRule>
  </conditionalFormatting>
  <conditionalFormatting sqref="AA26">
    <cfRule type="expression" dxfId="189" priority="190" stopIfTrue="1">
      <formula>AND($P26&gt;0,AA26="")</formula>
    </cfRule>
  </conditionalFormatting>
  <conditionalFormatting sqref="AA26">
    <cfRule type="expression" dxfId="188" priority="189" stopIfTrue="1">
      <formula>AND($P26&gt;0,AA26="")</formula>
    </cfRule>
  </conditionalFormatting>
  <conditionalFormatting sqref="AA26">
    <cfRule type="expression" dxfId="187" priority="188" stopIfTrue="1">
      <formula>AND($P26&gt;0,AA26="")</formula>
    </cfRule>
  </conditionalFormatting>
  <conditionalFormatting sqref="AA26">
    <cfRule type="expression" dxfId="186" priority="187" stopIfTrue="1">
      <formula>AND($P26&gt;0,AA26="")</formula>
    </cfRule>
  </conditionalFormatting>
  <conditionalFormatting sqref="AA26">
    <cfRule type="expression" dxfId="185" priority="186" stopIfTrue="1">
      <formula>AND($P26&gt;0,AA26="")</formula>
    </cfRule>
  </conditionalFormatting>
  <conditionalFormatting sqref="AA26">
    <cfRule type="expression" dxfId="184" priority="185" stopIfTrue="1">
      <formula>AND($P26&gt;0,AA26="")</formula>
    </cfRule>
  </conditionalFormatting>
  <conditionalFormatting sqref="AA27">
    <cfRule type="expression" dxfId="183" priority="184" stopIfTrue="1">
      <formula>AND($P27&gt;0,AA27="")</formula>
    </cfRule>
  </conditionalFormatting>
  <conditionalFormatting sqref="AA27">
    <cfRule type="expression" dxfId="182" priority="183" stopIfTrue="1">
      <formula>AND($P27&gt;0,AA27="")</formula>
    </cfRule>
  </conditionalFormatting>
  <conditionalFormatting sqref="AA27">
    <cfRule type="expression" dxfId="181" priority="182" stopIfTrue="1">
      <formula>AND($P27&gt;0,AA27="")</formula>
    </cfRule>
  </conditionalFormatting>
  <conditionalFormatting sqref="AA27">
    <cfRule type="expression" dxfId="180" priority="181" stopIfTrue="1">
      <formula>AND($P27&gt;0,AA27="")</formula>
    </cfRule>
  </conditionalFormatting>
  <conditionalFormatting sqref="AA27">
    <cfRule type="expression" dxfId="179" priority="180" stopIfTrue="1">
      <formula>AND($P27&gt;0,AA27="")</formula>
    </cfRule>
  </conditionalFormatting>
  <conditionalFormatting sqref="AA27">
    <cfRule type="expression" dxfId="178" priority="179" stopIfTrue="1">
      <formula>AND($P27&gt;0,AA27="")</formula>
    </cfRule>
  </conditionalFormatting>
  <conditionalFormatting sqref="AA28">
    <cfRule type="expression" dxfId="177" priority="178" stopIfTrue="1">
      <formula>AND($P28&gt;0,AA28="")</formula>
    </cfRule>
  </conditionalFormatting>
  <conditionalFormatting sqref="AA31">
    <cfRule type="expression" dxfId="176" priority="177" stopIfTrue="1">
      <formula>AND($P31&gt;0,AA31="")</formula>
    </cfRule>
  </conditionalFormatting>
  <conditionalFormatting sqref="AA32">
    <cfRule type="expression" dxfId="175" priority="176" stopIfTrue="1">
      <formula>AND($P32&gt;0,AA32="")</formula>
    </cfRule>
  </conditionalFormatting>
  <conditionalFormatting sqref="AA33">
    <cfRule type="expression" dxfId="174" priority="175" stopIfTrue="1">
      <formula>AND($P33&gt;0,AA33="")</formula>
    </cfRule>
  </conditionalFormatting>
  <conditionalFormatting sqref="AA34">
    <cfRule type="expression" dxfId="173" priority="174" stopIfTrue="1">
      <formula>AND($P34&gt;0,AA34="")</formula>
    </cfRule>
  </conditionalFormatting>
  <conditionalFormatting sqref="AA31">
    <cfRule type="expression" dxfId="172" priority="173" stopIfTrue="1">
      <formula>AND($P31&gt;0,AA31="")</formula>
    </cfRule>
  </conditionalFormatting>
  <conditionalFormatting sqref="AA32">
    <cfRule type="expression" dxfId="171" priority="172" stopIfTrue="1">
      <formula>AND($P32&gt;0,AA32="")</formula>
    </cfRule>
  </conditionalFormatting>
  <conditionalFormatting sqref="AA33">
    <cfRule type="expression" dxfId="170" priority="171" stopIfTrue="1">
      <formula>AND($P33&gt;0,AA33="")</formula>
    </cfRule>
  </conditionalFormatting>
  <conditionalFormatting sqref="AA32">
    <cfRule type="expression" dxfId="169" priority="170" stopIfTrue="1">
      <formula>AND($P32&gt;0,AA32="")</formula>
    </cfRule>
  </conditionalFormatting>
  <conditionalFormatting sqref="AA32">
    <cfRule type="expression" dxfId="168" priority="169" stopIfTrue="1">
      <formula>AND($P32&gt;0,AA32="")</formula>
    </cfRule>
  </conditionalFormatting>
  <conditionalFormatting sqref="AA33">
    <cfRule type="expression" dxfId="167" priority="168" stopIfTrue="1">
      <formula>AND($P33&gt;0,AA33="")</formula>
    </cfRule>
  </conditionalFormatting>
  <conditionalFormatting sqref="AA33">
    <cfRule type="expression" dxfId="166" priority="167" stopIfTrue="1">
      <formula>AND($P33&gt;0,AA33="")</formula>
    </cfRule>
  </conditionalFormatting>
  <conditionalFormatting sqref="AA37">
    <cfRule type="expression" dxfId="165" priority="166" stopIfTrue="1">
      <formula>AND($P37&gt;0,AA37="")</formula>
    </cfRule>
  </conditionalFormatting>
  <conditionalFormatting sqref="AA38">
    <cfRule type="expression" dxfId="164" priority="165" stopIfTrue="1">
      <formula>AND($P38&gt;0,AA38="")</formula>
    </cfRule>
  </conditionalFormatting>
  <conditionalFormatting sqref="AA39">
    <cfRule type="expression" dxfId="163" priority="164" stopIfTrue="1">
      <formula>AND($P39&gt;0,AA39="")</formula>
    </cfRule>
  </conditionalFormatting>
  <conditionalFormatting sqref="AA40">
    <cfRule type="expression" dxfId="162" priority="163" stopIfTrue="1">
      <formula>AND($P40&gt;0,AA40="")</formula>
    </cfRule>
  </conditionalFormatting>
  <conditionalFormatting sqref="AA37">
    <cfRule type="expression" dxfId="161" priority="162" stopIfTrue="1">
      <formula>AND($P37&gt;0,AA37="")</formula>
    </cfRule>
  </conditionalFormatting>
  <conditionalFormatting sqref="AA38">
    <cfRule type="expression" dxfId="160" priority="161" stopIfTrue="1">
      <formula>AND($P38&gt;0,AA38="")</formula>
    </cfRule>
  </conditionalFormatting>
  <conditionalFormatting sqref="AA39">
    <cfRule type="expression" dxfId="159" priority="160" stopIfTrue="1">
      <formula>AND($P39&gt;0,AA39="")</formula>
    </cfRule>
  </conditionalFormatting>
  <conditionalFormatting sqref="AA38">
    <cfRule type="expression" dxfId="158" priority="159" stopIfTrue="1">
      <formula>AND($P38&gt;0,AA38="")</formula>
    </cfRule>
  </conditionalFormatting>
  <conditionalFormatting sqref="AA38">
    <cfRule type="expression" dxfId="157" priority="158" stopIfTrue="1">
      <formula>AND($P38&gt;0,AA38="")</formula>
    </cfRule>
  </conditionalFormatting>
  <conditionalFormatting sqref="AA39">
    <cfRule type="expression" dxfId="156" priority="157" stopIfTrue="1">
      <formula>AND($P39&gt;0,AA39="")</formula>
    </cfRule>
  </conditionalFormatting>
  <conditionalFormatting sqref="AA39">
    <cfRule type="expression" dxfId="155" priority="156" stopIfTrue="1">
      <formula>AND($P39&gt;0,AA39="")</formula>
    </cfRule>
  </conditionalFormatting>
  <conditionalFormatting sqref="AA40">
    <cfRule type="expression" dxfId="154" priority="155" stopIfTrue="1">
      <formula>AND($P40&gt;0,AA40="")</formula>
    </cfRule>
  </conditionalFormatting>
  <conditionalFormatting sqref="AA41">
    <cfRule type="expression" dxfId="153" priority="154" stopIfTrue="1">
      <formula>AND($P41&gt;0,AA41="")</formula>
    </cfRule>
  </conditionalFormatting>
  <conditionalFormatting sqref="AA40:AA41">
    <cfRule type="expression" dxfId="152" priority="153" stopIfTrue="1">
      <formula>AND($P40&gt;0,AA40="")</formula>
    </cfRule>
  </conditionalFormatting>
  <conditionalFormatting sqref="AA40">
    <cfRule type="expression" dxfId="151" priority="152" stopIfTrue="1">
      <formula>AND($P40&gt;0,AA40="")</formula>
    </cfRule>
  </conditionalFormatting>
  <conditionalFormatting sqref="AA41">
    <cfRule type="expression" dxfId="150" priority="151" stopIfTrue="1">
      <formula>AND($P41&gt;0,AA41="")</formula>
    </cfRule>
  </conditionalFormatting>
  <conditionalFormatting sqref="AA40">
    <cfRule type="expression" dxfId="149" priority="150" stopIfTrue="1">
      <formula>AND($P40&gt;0,AA40="")</formula>
    </cfRule>
  </conditionalFormatting>
  <conditionalFormatting sqref="AA40">
    <cfRule type="expression" dxfId="148" priority="149" stopIfTrue="1">
      <formula>AND($P40&gt;0,AA40="")</formula>
    </cfRule>
  </conditionalFormatting>
  <conditionalFormatting sqref="AA40">
    <cfRule type="expression" dxfId="147" priority="148" stopIfTrue="1">
      <formula>AND($P40&gt;0,AA40="")</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7">
    <dataValidation type="list" allowBlank="1" showInputMessage="1" showErrorMessage="1" sqref="S7:S8 R7" xr:uid="{00000000-0002-0000-0000-000000000000}">
      <formula1>"Yes"</formula1>
    </dataValidation>
    <dataValidation allowBlank="1" showErrorMessage="1" prompt="_x000a_" sqref="Q55 P45:P50 Q43:Q45 AB49" xr:uid="{00000000-0002-0000-0000-000001000000}"/>
    <dataValidation type="whole" allowBlank="1" showInputMessage="1" showErrorMessage="1" error="Please enter a numeric value." sqref="P37:Q41 P31:Q33 Q48:Q53" xr:uid="{00000000-0002-0000-0000-000002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P16 Q22:Q28 P19:Q19" xr:uid="{00000000-0002-0000-0000-000003000000}">
      <formula1>0</formula1>
      <formula2>10000000</formula2>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7:J40"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6:G18" xr:uid="{00000000-0002-0000-0000-00000A000000}">
      <formula1>lstLn1</formula1>
    </dataValidation>
    <dataValidation type="list" allowBlank="1" showInputMessage="1" showErrorMessage="1" sqref="D22:G27" xr:uid="{00000000-0002-0000-0000-00000B000000}">
      <formula1>lstLn2</formula1>
    </dataValidation>
    <dataValidation type="list" allowBlank="1" showInputMessage="1" showErrorMessage="1" sqref="D31:G33"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8" xr:uid="{00000000-0002-0000-0000-00000D000000}"/>
    <dataValidation type="list" allowBlank="1" showInputMessage="1" showErrorMessage="1" sqref="D37:G40" xr:uid="{00000000-0002-0000-0000-00000E000000}">
      <formula1>lstLn4</formula1>
    </dataValidation>
    <dataValidation type="list" showInputMessage="1" showErrorMessage="1" sqref="AA89:AA90 AA77:AA80 AA22:AA27 AA31:AA33 AA54:AA59 AA37:AA40 AA63:AA66 AA16:AA18" xr:uid="{00000000-0002-0000-0000-00000F000000}">
      <formula1>lstTIFunction</formula1>
    </dataValidation>
    <dataValidation allowBlank="1" showInputMessage="1" showErrorMessage="1" prompt="* Check the MTRS box if the identified employee(s) is/are a member of the MA Teachers' Retirement System. Complete the MTRS section per distri" sqref="K15" xr:uid="{00000000-0002-0000-0000-000010000000}"/>
  </dataValidations>
  <hyperlinks>
    <hyperlink ref="S1:X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14</xdr:row>
                    <xdr:rowOff>352425</xdr:rowOff>
                  </from>
                  <to>
                    <xdr:col>10</xdr:col>
                    <xdr:colOff>438150</xdr:colOff>
                    <xdr:row>16</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29</xdr:row>
                    <xdr:rowOff>371475</xdr:rowOff>
                  </from>
                  <to>
                    <xdr:col>10</xdr:col>
                    <xdr:colOff>428625</xdr:colOff>
                    <xdr:row>31</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31</xdr:row>
                    <xdr:rowOff>47625</xdr:rowOff>
                  </from>
                  <to>
                    <xdr:col>10</xdr:col>
                    <xdr:colOff>428625</xdr:colOff>
                    <xdr:row>31</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32</xdr:row>
                    <xdr:rowOff>57150</xdr:rowOff>
                  </from>
                  <to>
                    <xdr:col>10</xdr:col>
                    <xdr:colOff>428625</xdr:colOff>
                    <xdr:row>32</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36</xdr:row>
                    <xdr:rowOff>171450</xdr:rowOff>
                  </from>
                  <to>
                    <xdr:col>10</xdr:col>
                    <xdr:colOff>428625</xdr:colOff>
                    <xdr:row>38</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15</xdr:row>
                    <xdr:rowOff>171450</xdr:rowOff>
                  </from>
                  <to>
                    <xdr:col>10</xdr:col>
                    <xdr:colOff>447675</xdr:colOff>
                    <xdr:row>17</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16</xdr:row>
                    <xdr:rowOff>171450</xdr:rowOff>
                  </from>
                  <to>
                    <xdr:col>10</xdr:col>
                    <xdr:colOff>438150</xdr:colOff>
                    <xdr:row>18</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20</xdr:row>
                    <xdr:rowOff>352425</xdr:rowOff>
                  </from>
                  <to>
                    <xdr:col>10</xdr:col>
                    <xdr:colOff>447675</xdr:colOff>
                    <xdr:row>22</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21</xdr:row>
                    <xdr:rowOff>171450</xdr:rowOff>
                  </from>
                  <to>
                    <xdr:col>10</xdr:col>
                    <xdr:colOff>447675</xdr:colOff>
                    <xdr:row>23</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26</xdr:row>
                    <xdr:rowOff>66675</xdr:rowOff>
                  </from>
                  <to>
                    <xdr:col>10</xdr:col>
                    <xdr:colOff>438150</xdr:colOff>
                    <xdr:row>27</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38</xdr:row>
                    <xdr:rowOff>57150</xdr:rowOff>
                  </from>
                  <to>
                    <xdr:col>10</xdr:col>
                    <xdr:colOff>438150</xdr:colOff>
                    <xdr:row>38</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65"/>
      <c r="H1" s="665"/>
    </row>
    <row r="2" spans="1:10" ht="15.75" x14ac:dyDescent="0.25">
      <c r="A2" s="191"/>
      <c r="B2" s="685" t="s">
        <v>121</v>
      </c>
      <c r="C2" s="686"/>
      <c r="D2" s="686"/>
      <c r="E2" s="686"/>
      <c r="F2" s="686"/>
      <c r="G2" s="686"/>
      <c r="H2" s="687"/>
    </row>
    <row r="3" spans="1:10" x14ac:dyDescent="0.2">
      <c r="A3" s="191"/>
      <c r="B3" s="688" t="s">
        <v>43</v>
      </c>
      <c r="C3" s="689"/>
      <c r="D3" s="689"/>
      <c r="E3" s="689"/>
      <c r="F3" s="689"/>
      <c r="G3" s="689"/>
      <c r="H3" s="690"/>
    </row>
    <row r="4" spans="1:10" x14ac:dyDescent="0.2">
      <c r="A4" s="191"/>
      <c r="B4" s="194"/>
      <c r="C4" s="195"/>
      <c r="D4" s="195"/>
      <c r="E4" s="195"/>
      <c r="F4" s="195"/>
      <c r="G4" s="195"/>
      <c r="H4" s="196"/>
    </row>
    <row r="5" spans="1:10" x14ac:dyDescent="0.2">
      <c r="A5" s="191"/>
      <c r="B5" s="691" t="s">
        <v>4668</v>
      </c>
      <c r="C5" s="692"/>
      <c r="D5" s="692"/>
      <c r="E5" s="692"/>
      <c r="F5" s="692"/>
      <c r="G5" s="692"/>
      <c r="H5" s="693"/>
    </row>
    <row r="6" spans="1:10" x14ac:dyDescent="0.2">
      <c r="A6" s="191"/>
      <c r="B6" s="191"/>
      <c r="C6" s="191"/>
      <c r="D6" s="191"/>
      <c r="E6" s="191"/>
      <c r="F6" s="191"/>
      <c r="G6" s="191"/>
      <c r="H6" s="191"/>
    </row>
    <row r="7" spans="1:10" x14ac:dyDescent="0.2">
      <c r="A7" s="191"/>
      <c r="B7" s="682" t="s">
        <v>4663</v>
      </c>
      <c r="C7" s="683"/>
      <c r="D7" s="683"/>
      <c r="E7" s="683"/>
      <c r="F7" s="683"/>
      <c r="G7" s="683"/>
      <c r="H7" s="684"/>
    </row>
    <row r="8" spans="1:10" ht="5.25" customHeight="1" x14ac:dyDescent="0.2">
      <c r="A8" s="191"/>
      <c r="B8" s="51"/>
      <c r="C8" s="153"/>
      <c r="D8" s="153"/>
      <c r="E8" s="153"/>
      <c r="F8" s="153"/>
      <c r="G8" s="153"/>
      <c r="H8" s="154"/>
    </row>
    <row r="9" spans="1:10" ht="54.75" customHeight="1" x14ac:dyDescent="0.2">
      <c r="A9" s="191"/>
      <c r="B9" s="45" t="s">
        <v>68</v>
      </c>
      <c r="C9" s="694" t="s">
        <v>4157</v>
      </c>
      <c r="D9" s="694"/>
      <c r="E9" s="694"/>
      <c r="F9" s="694"/>
      <c r="G9" s="694"/>
      <c r="H9" s="695"/>
    </row>
    <row r="10" spans="1:10" ht="22.15" customHeight="1" x14ac:dyDescent="0.2">
      <c r="A10" s="191"/>
      <c r="B10" s="45" t="s">
        <v>116</v>
      </c>
      <c r="C10" s="694" t="s">
        <v>6096</v>
      </c>
      <c r="D10" s="694"/>
      <c r="E10" s="694"/>
      <c r="F10" s="694"/>
      <c r="G10" s="694"/>
      <c r="H10" s="695"/>
    </row>
    <row r="11" spans="1:10" ht="23.25" customHeight="1" x14ac:dyDescent="0.2">
      <c r="A11" s="191"/>
      <c r="B11" s="45" t="s">
        <v>70</v>
      </c>
      <c r="C11" s="680" t="s">
        <v>6095</v>
      </c>
      <c r="D11" s="680"/>
      <c r="E11" s="680"/>
      <c r="F11" s="680"/>
      <c r="G11" s="680"/>
      <c r="H11" s="681"/>
    </row>
    <row r="12" spans="1:10" ht="61.5" customHeight="1" x14ac:dyDescent="0.2">
      <c r="A12" s="191"/>
      <c r="B12" s="46" t="s">
        <v>71</v>
      </c>
      <c r="C12" s="696" t="s">
        <v>73</v>
      </c>
      <c r="D12" s="696"/>
      <c r="E12" s="696"/>
      <c r="F12" s="696"/>
      <c r="G12" s="696"/>
      <c r="H12" s="697"/>
    </row>
    <row r="13" spans="1:10" s="192" customFormat="1" x14ac:dyDescent="0.2">
      <c r="A13" s="197"/>
      <c r="B13" s="46"/>
      <c r="C13" s="698"/>
      <c r="D13" s="698"/>
      <c r="E13" s="698"/>
      <c r="F13" s="698"/>
      <c r="G13" s="698"/>
      <c r="H13" s="699"/>
    </row>
    <row r="14" spans="1:10" x14ac:dyDescent="0.2">
      <c r="A14" s="191"/>
      <c r="B14" s="675" t="s">
        <v>72</v>
      </c>
      <c r="C14" s="606" t="s">
        <v>75</v>
      </c>
      <c r="D14" s="607"/>
      <c r="E14" s="677" t="str">
        <f>valDistrName</f>
        <v>Org Name</v>
      </c>
      <c r="F14" s="678"/>
      <c r="G14" s="198" t="s">
        <v>76</v>
      </c>
      <c r="H14" s="199">
        <v>305</v>
      </c>
      <c r="J14" s="68"/>
    </row>
    <row r="15" spans="1:10" x14ac:dyDescent="0.2">
      <c r="A15" s="191"/>
      <c r="B15" s="676"/>
      <c r="C15" s="604" t="s">
        <v>4664</v>
      </c>
      <c r="D15" s="605"/>
      <c r="E15" s="200" t="str">
        <f>valorg4code</f>
        <v xml:space="preserve">Org </v>
      </c>
      <c r="F15" s="201"/>
      <c r="G15" s="201" t="s">
        <v>4095</v>
      </c>
      <c r="H15" s="202" t="s">
        <v>6098</v>
      </c>
    </row>
    <row r="16" spans="1:10" x14ac:dyDescent="0.2">
      <c r="A16" s="191"/>
      <c r="B16" s="675" t="s">
        <v>74</v>
      </c>
      <c r="C16" s="606" t="s">
        <v>78</v>
      </c>
      <c r="D16" s="607"/>
      <c r="E16" s="677" t="str">
        <f>valAddr1</f>
        <v>Address 1</v>
      </c>
      <c r="F16" s="678"/>
      <c r="G16" s="678"/>
      <c r="H16" s="679"/>
    </row>
    <row r="17" spans="1:8" x14ac:dyDescent="0.2">
      <c r="A17" s="191"/>
      <c r="B17" s="676"/>
      <c r="C17" s="604"/>
      <c r="D17" s="605"/>
      <c r="E17" s="608" t="str">
        <f>valCtyStZip</f>
        <v>Town, State  Zip</v>
      </c>
      <c r="F17" s="609"/>
      <c r="G17" s="203"/>
      <c r="H17" s="204" t="s">
        <v>124</v>
      </c>
    </row>
    <row r="18" spans="1:8" ht="20.100000000000001" customHeight="1" x14ac:dyDescent="0.2">
      <c r="A18" s="191"/>
      <c r="B18" s="47" t="s">
        <v>77</v>
      </c>
      <c r="C18" s="610" t="s">
        <v>80</v>
      </c>
      <c r="D18" s="611"/>
      <c r="E18" s="617"/>
      <c r="F18" s="618"/>
      <c r="G18" s="618"/>
      <c r="H18" s="619"/>
    </row>
    <row r="19" spans="1:8" ht="16.899999999999999" customHeight="1" x14ac:dyDescent="0.2">
      <c r="A19" s="191"/>
      <c r="B19" s="675" t="s">
        <v>79</v>
      </c>
      <c r="C19" s="620" t="s">
        <v>5918</v>
      </c>
      <c r="D19" s="621"/>
      <c r="E19" s="624" t="s">
        <v>125</v>
      </c>
      <c r="F19" s="625"/>
      <c r="G19" s="625"/>
      <c r="H19" s="626"/>
    </row>
    <row r="20" spans="1:8" ht="7.15" customHeight="1" x14ac:dyDescent="0.2">
      <c r="A20" s="191"/>
      <c r="B20" s="676"/>
      <c r="C20" s="622"/>
      <c r="D20" s="623"/>
      <c r="E20" s="627"/>
      <c r="F20" s="628"/>
      <c r="G20" s="628"/>
      <c r="H20" s="629"/>
    </row>
    <row r="21" spans="1:8" ht="20.100000000000001" customHeight="1" x14ac:dyDescent="0.2">
      <c r="A21" s="191"/>
      <c r="B21" s="662" t="s">
        <v>81</v>
      </c>
      <c r="C21" s="612" t="s">
        <v>82</v>
      </c>
      <c r="D21" s="613"/>
      <c r="E21" s="205" t="s">
        <v>83</v>
      </c>
      <c r="F21" s="630"/>
      <c r="G21" s="631"/>
      <c r="H21" s="632"/>
    </row>
    <row r="22" spans="1:8" ht="20.100000000000001" customHeight="1" x14ac:dyDescent="0.2">
      <c r="A22" s="191"/>
      <c r="B22" s="663"/>
      <c r="C22" s="642" t="s">
        <v>84</v>
      </c>
      <c r="D22" s="643"/>
      <c r="E22" s="205" t="s">
        <v>85</v>
      </c>
      <c r="F22" s="630"/>
      <c r="G22" s="631"/>
      <c r="H22" s="632"/>
    </row>
    <row r="23" spans="1:8" ht="20.100000000000001" customHeight="1" x14ac:dyDescent="0.2">
      <c r="A23" s="191"/>
      <c r="B23" s="663"/>
      <c r="C23" s="60"/>
      <c r="D23" s="61"/>
      <c r="E23" s="206" t="s">
        <v>129</v>
      </c>
      <c r="F23" s="630"/>
      <c r="G23" s="631"/>
      <c r="H23" s="632"/>
    </row>
    <row r="24" spans="1:8" ht="20.100000000000001" customHeight="1" x14ac:dyDescent="0.2">
      <c r="A24" s="191"/>
      <c r="B24" s="664"/>
      <c r="C24" s="633"/>
      <c r="D24" s="634"/>
      <c r="E24" s="207" t="s">
        <v>86</v>
      </c>
      <c r="F24" s="601"/>
      <c r="G24" s="602"/>
      <c r="H24" s="603"/>
    </row>
    <row r="25" spans="1:8" x14ac:dyDescent="0.2">
      <c r="A25" s="191"/>
      <c r="B25" s="48"/>
      <c r="C25" s="49"/>
      <c r="D25" s="49"/>
      <c r="E25" s="50"/>
      <c r="F25" s="197"/>
      <c r="G25" s="197"/>
      <c r="H25" s="197"/>
    </row>
    <row r="26" spans="1:8" x14ac:dyDescent="0.2">
      <c r="A26" s="191"/>
      <c r="B26" s="657" t="s">
        <v>4665</v>
      </c>
      <c r="C26" s="658"/>
      <c r="D26" s="658"/>
      <c r="E26" s="658"/>
      <c r="F26" s="658"/>
      <c r="G26" s="208"/>
      <c r="H26" s="209"/>
    </row>
    <row r="27" spans="1:8" ht="54" customHeight="1" x14ac:dyDescent="0.2">
      <c r="B27" s="659" t="s">
        <v>6099</v>
      </c>
      <c r="C27" s="660"/>
      <c r="D27" s="660"/>
      <c r="E27" s="660"/>
      <c r="F27" s="660"/>
      <c r="G27" s="660"/>
      <c r="H27" s="661"/>
    </row>
    <row r="28" spans="1:8" ht="237.6" customHeight="1" x14ac:dyDescent="0.2">
      <c r="B28" s="644"/>
      <c r="C28" s="645"/>
      <c r="D28" s="645"/>
      <c r="E28" s="645"/>
      <c r="F28" s="645"/>
      <c r="G28" s="645"/>
      <c r="H28" s="646"/>
    </row>
    <row r="29" spans="1:8" s="210" customFormat="1" ht="11.25" customHeight="1" x14ac:dyDescent="0.2">
      <c r="B29" s="211"/>
      <c r="C29" s="164"/>
      <c r="D29" s="164"/>
      <c r="E29" s="164"/>
      <c r="F29" s="164"/>
      <c r="G29" s="164"/>
      <c r="H29" s="212"/>
    </row>
    <row r="30" spans="1:8" x14ac:dyDescent="0.2">
      <c r="B30" s="652" t="s">
        <v>4669</v>
      </c>
      <c r="C30" s="653"/>
      <c r="D30" s="653"/>
      <c r="E30" s="653"/>
      <c r="F30" s="653"/>
      <c r="G30" s="653"/>
      <c r="H30" s="654"/>
    </row>
    <row r="31" spans="1:8" ht="7.5" customHeight="1" x14ac:dyDescent="0.2">
      <c r="B31" s="213"/>
      <c r="C31" s="214"/>
      <c r="D31" s="214"/>
      <c r="E31" s="214"/>
      <c r="F31" s="214"/>
      <c r="G31" s="214"/>
      <c r="H31" s="215"/>
    </row>
    <row r="32" spans="1:8" x14ac:dyDescent="0.2">
      <c r="B32" s="51" t="s">
        <v>68</v>
      </c>
      <c r="C32" s="640" t="s">
        <v>126</v>
      </c>
      <c r="D32" s="640"/>
      <c r="E32" s="640"/>
      <c r="F32" s="640"/>
      <c r="G32" s="640"/>
      <c r="H32" s="641"/>
    </row>
    <row r="33" spans="1:13" ht="12.75" customHeight="1" x14ac:dyDescent="0.2">
      <c r="B33" s="55" t="s">
        <v>69</v>
      </c>
      <c r="C33" s="640" t="s">
        <v>4670</v>
      </c>
      <c r="D33" s="640"/>
      <c r="E33" s="640"/>
      <c r="F33" s="640"/>
      <c r="G33" s="640"/>
      <c r="H33" s="641"/>
    </row>
    <row r="34" spans="1:13" x14ac:dyDescent="0.2">
      <c r="B34" s="51" t="s">
        <v>87</v>
      </c>
      <c r="C34" s="640" t="s">
        <v>127</v>
      </c>
      <c r="D34" s="640"/>
      <c r="E34" s="640"/>
      <c r="F34" s="640"/>
      <c r="G34" s="640"/>
      <c r="H34" s="641"/>
    </row>
    <row r="35" spans="1:13" x14ac:dyDescent="0.2">
      <c r="B35" s="51" t="s">
        <v>71</v>
      </c>
      <c r="C35" s="640" t="s">
        <v>128</v>
      </c>
      <c r="D35" s="640"/>
      <c r="E35" s="640"/>
      <c r="F35" s="640"/>
      <c r="G35" s="640"/>
      <c r="H35" s="641"/>
    </row>
    <row r="36" spans="1:13" x14ac:dyDescent="0.2">
      <c r="B36" s="655"/>
      <c r="C36" s="656"/>
      <c r="D36" s="216"/>
      <c r="E36" s="666"/>
      <c r="F36" s="666"/>
      <c r="G36" s="217"/>
      <c r="H36" s="218"/>
      <c r="L36" s="219"/>
    </row>
    <row r="37" spans="1:13" ht="6.75" customHeight="1" x14ac:dyDescent="0.2">
      <c r="A37" s="197"/>
      <c r="B37" s="667"/>
      <c r="C37" s="667"/>
      <c r="D37" s="220"/>
      <c r="E37" s="671"/>
      <c r="F37" s="671"/>
      <c r="G37" s="191"/>
      <c r="H37" s="191"/>
      <c r="L37" s="57"/>
    </row>
    <row r="38" spans="1:13" x14ac:dyDescent="0.2">
      <c r="B38" s="672"/>
      <c r="C38" s="673"/>
      <c r="D38" s="674"/>
      <c r="E38" s="39" t="s">
        <v>17</v>
      </c>
      <c r="F38" s="39" t="s">
        <v>18</v>
      </c>
      <c r="G38" s="39" t="s">
        <v>88</v>
      </c>
      <c r="H38" s="52" t="s">
        <v>89</v>
      </c>
    </row>
    <row r="39" spans="1:13" x14ac:dyDescent="0.2">
      <c r="B39" s="221"/>
      <c r="C39" s="222"/>
      <c r="D39" s="223"/>
      <c r="E39" s="614" t="s">
        <v>4671</v>
      </c>
      <c r="F39" s="155" t="s">
        <v>91</v>
      </c>
      <c r="G39" s="155"/>
      <c r="H39" s="156"/>
    </row>
    <row r="40" spans="1:13" ht="12.75" customHeight="1" x14ac:dyDescent="0.2">
      <c r="B40" s="221"/>
      <c r="C40" s="157" t="s">
        <v>92</v>
      </c>
      <c r="D40" s="223"/>
      <c r="E40" s="615"/>
      <c r="F40" s="158" t="s">
        <v>93</v>
      </c>
      <c r="G40" s="158" t="s">
        <v>94</v>
      </c>
      <c r="H40" s="158" t="s">
        <v>95</v>
      </c>
    </row>
    <row r="41" spans="1:13" ht="12.75" customHeight="1" x14ac:dyDescent="0.2">
      <c r="B41" s="221"/>
      <c r="C41" s="222"/>
      <c r="D41" s="223"/>
      <c r="E41" s="615"/>
      <c r="F41" s="159" t="s">
        <v>90</v>
      </c>
      <c r="G41" s="159" t="s">
        <v>96</v>
      </c>
      <c r="H41" s="159" t="s">
        <v>90</v>
      </c>
    </row>
    <row r="42" spans="1:13" ht="12.75" customHeight="1" x14ac:dyDescent="0.2">
      <c r="B42" s="224"/>
      <c r="C42" s="225"/>
      <c r="D42" s="226"/>
      <c r="E42" s="616"/>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0" t="s">
        <v>99</v>
      </c>
      <c r="D44" s="651"/>
      <c r="E44" s="230"/>
      <c r="F44" s="230"/>
      <c r="G44" s="231">
        <f>IF(F44 ="",H44-E44,H44-F44)</f>
        <v>0</v>
      </c>
      <c r="H44" s="231">
        <f>valTILn1</f>
        <v>0</v>
      </c>
      <c r="I44" s="599"/>
      <c r="J44" s="600"/>
      <c r="K44" s="600"/>
      <c r="L44" s="600"/>
      <c r="M44" s="600"/>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68" t="s">
        <v>4096</v>
      </c>
      <c r="C58" s="669"/>
      <c r="D58" s="669"/>
      <c r="E58" s="669"/>
      <c r="F58" s="669"/>
      <c r="G58" s="669"/>
      <c r="H58" s="670"/>
      <c r="K58" s="69"/>
    </row>
    <row r="59" spans="1:11" ht="20.100000000000001" customHeight="1" x14ac:dyDescent="0.2">
      <c r="B59" s="83"/>
      <c r="C59" s="635" t="s">
        <v>111</v>
      </c>
      <c r="D59" s="635"/>
      <c r="E59" s="636"/>
      <c r="F59" s="647" t="s">
        <v>112</v>
      </c>
      <c r="G59" s="648"/>
      <c r="H59" s="649"/>
      <c r="K59" s="69"/>
    </row>
    <row r="60" spans="1:11" ht="20.100000000000001" customHeight="1" x14ac:dyDescent="0.2">
      <c r="B60" s="83"/>
      <c r="C60" s="635" t="s">
        <v>5919</v>
      </c>
      <c r="D60" s="635"/>
      <c r="E60" s="636"/>
      <c r="F60" s="637"/>
      <c r="G60" s="638"/>
      <c r="H60" s="639"/>
      <c r="K60" s="6"/>
    </row>
    <row r="61" spans="1:11" ht="20.100000000000001" customHeight="1" x14ac:dyDescent="0.2">
      <c r="B61" s="83"/>
      <c r="C61" s="635" t="s">
        <v>113</v>
      </c>
      <c r="D61" s="635"/>
      <c r="E61" s="636"/>
      <c r="F61" s="637"/>
      <c r="G61" s="638"/>
      <c r="H61" s="639"/>
      <c r="K61" s="6"/>
    </row>
    <row r="62" spans="1:11" ht="20.100000000000001" customHeight="1" x14ac:dyDescent="0.2">
      <c r="B62" s="240"/>
      <c r="C62" s="635" t="s">
        <v>120</v>
      </c>
      <c r="D62" s="635"/>
      <c r="E62" s="636"/>
      <c r="F62" s="637"/>
      <c r="G62" s="638"/>
      <c r="H62" s="639"/>
      <c r="K62" s="6"/>
    </row>
    <row r="63" spans="1:11" ht="20.100000000000001" customHeight="1" x14ac:dyDescent="0.2">
      <c r="A63" s="191"/>
      <c r="B63" s="191"/>
      <c r="C63" s="191"/>
      <c r="D63" s="191"/>
      <c r="E63" s="191"/>
      <c r="F63" s="191"/>
      <c r="G63" s="191"/>
      <c r="H63" s="191"/>
    </row>
    <row r="64" spans="1:11" ht="20.100000000000001" customHeight="1" x14ac:dyDescent="0.2">
      <c r="A64" s="191"/>
      <c r="B64" s="700" t="s">
        <v>4097</v>
      </c>
      <c r="C64" s="551"/>
      <c r="D64" s="551"/>
      <c r="E64" s="551"/>
      <c r="F64" s="551"/>
      <c r="G64" s="551"/>
      <c r="H64" s="537"/>
    </row>
    <row r="65" spans="1:8" ht="20.100000000000001" customHeight="1" x14ac:dyDescent="0.2">
      <c r="A65" s="191"/>
      <c r="B65" s="53" t="s">
        <v>114</v>
      </c>
      <c r="C65" s="54" t="s">
        <v>91</v>
      </c>
      <c r="D65" s="241"/>
      <c r="E65" s="701" t="s">
        <v>115</v>
      </c>
      <c r="F65" s="636"/>
      <c r="G65" s="705"/>
      <c r="H65" s="706"/>
    </row>
    <row r="66" spans="1:8" ht="20.100000000000001" customHeight="1" x14ac:dyDescent="0.2">
      <c r="B66" s="53" t="s">
        <v>116</v>
      </c>
      <c r="C66" s="54" t="s">
        <v>117</v>
      </c>
      <c r="D66" s="242"/>
      <c r="E66" s="701" t="s">
        <v>118</v>
      </c>
      <c r="F66" s="636"/>
      <c r="G66" s="707"/>
      <c r="H66" s="708"/>
    </row>
    <row r="67" spans="1:8" ht="6.75" customHeight="1" x14ac:dyDescent="0.25">
      <c r="B67" s="702"/>
      <c r="C67" s="703"/>
      <c r="D67" s="703"/>
      <c r="E67" s="703"/>
      <c r="F67" s="703"/>
      <c r="G67" s="703"/>
      <c r="H67" s="704"/>
    </row>
    <row r="68" spans="1:8" ht="20.100000000000001" customHeight="1" x14ac:dyDescent="0.2">
      <c r="B68" s="56"/>
      <c r="C68" s="710" t="s">
        <v>119</v>
      </c>
      <c r="D68" s="710"/>
      <c r="E68" s="711"/>
      <c r="F68" s="712" t="s">
        <v>112</v>
      </c>
      <c r="G68" s="713"/>
      <c r="H68" s="714"/>
    </row>
    <row r="69" spans="1:8" ht="20.100000000000001" customHeight="1" x14ac:dyDescent="0.2">
      <c r="B69" s="56"/>
      <c r="C69" s="710" t="s">
        <v>5919</v>
      </c>
      <c r="D69" s="710"/>
      <c r="E69" s="711"/>
      <c r="F69" s="715"/>
      <c r="G69" s="716"/>
      <c r="H69" s="717"/>
    </row>
    <row r="70" spans="1:8" ht="20.100000000000001" customHeight="1" x14ac:dyDescent="0.2">
      <c r="B70" s="56"/>
      <c r="C70" s="710" t="s">
        <v>113</v>
      </c>
      <c r="D70" s="710"/>
      <c r="E70" s="711"/>
      <c r="F70" s="715"/>
      <c r="G70" s="716"/>
      <c r="H70" s="717"/>
    </row>
    <row r="71" spans="1:8" ht="20.100000000000001" customHeight="1" x14ac:dyDescent="0.2">
      <c r="B71" s="56"/>
      <c r="C71" s="710" t="s">
        <v>120</v>
      </c>
      <c r="D71" s="710"/>
      <c r="E71" s="711"/>
      <c r="F71" s="715"/>
      <c r="G71" s="716"/>
      <c r="H71" s="717"/>
    </row>
    <row r="72" spans="1:8" x14ac:dyDescent="0.2">
      <c r="A72" s="191"/>
      <c r="B72" s="191"/>
      <c r="C72" s="191"/>
      <c r="D72" s="191"/>
      <c r="E72" s="191"/>
      <c r="F72" s="709"/>
      <c r="G72" s="709"/>
      <c r="H72" s="709"/>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8" t="s">
        <v>6100</v>
      </c>
      <c r="C2" s="719"/>
      <c r="D2" s="719"/>
      <c r="E2" s="719"/>
      <c r="F2" s="719"/>
      <c r="G2" s="719"/>
      <c r="H2" s="719"/>
      <c r="I2" s="719"/>
      <c r="J2" s="297"/>
    </row>
    <row r="4" spans="1:11" x14ac:dyDescent="0.25">
      <c r="B4" s="111" t="s">
        <v>66</v>
      </c>
      <c r="C4" s="723" t="str">
        <f>valDistrName</f>
        <v>Org Name</v>
      </c>
      <c r="D4" s="723"/>
      <c r="E4" s="723"/>
      <c r="F4" s="723"/>
      <c r="G4" s="112"/>
      <c r="H4" s="112"/>
      <c r="I4" s="112"/>
      <c r="J4" s="112"/>
    </row>
    <row r="5" spans="1:11" x14ac:dyDescent="0.25">
      <c r="B5" s="113"/>
      <c r="C5" s="114"/>
      <c r="D5" s="115"/>
      <c r="E5" s="115"/>
      <c r="F5" s="114"/>
      <c r="G5" s="116"/>
      <c r="H5" s="116"/>
      <c r="I5" s="116"/>
      <c r="J5" s="116"/>
    </row>
    <row r="6" spans="1:11" x14ac:dyDescent="0.25">
      <c r="B6" s="111" t="s">
        <v>67</v>
      </c>
      <c r="C6" s="723" t="s">
        <v>5917</v>
      </c>
      <c r="D6" s="723"/>
      <c r="E6" s="723"/>
      <c r="F6" s="723"/>
      <c r="G6" s="112"/>
      <c r="H6" s="112"/>
      <c r="I6" s="112"/>
      <c r="J6" s="112"/>
    </row>
    <row r="7" spans="1:11" ht="13.5" customHeight="1" x14ac:dyDescent="0.25">
      <c r="B7" s="113"/>
      <c r="C7" s="117"/>
      <c r="F7" s="117"/>
      <c r="G7" s="119"/>
      <c r="H7" s="119"/>
      <c r="I7" s="119"/>
      <c r="J7" s="119"/>
    </row>
    <row r="8" spans="1:11" s="120" customFormat="1" ht="12.75" x14ac:dyDescent="0.2">
      <c r="B8" s="724"/>
      <c r="C8" s="722" t="s">
        <v>55</v>
      </c>
      <c r="D8" s="722"/>
      <c r="E8" s="722"/>
      <c r="F8" s="722"/>
      <c r="G8" s="722"/>
      <c r="H8" s="722"/>
      <c r="I8" s="722"/>
      <c r="J8" s="288"/>
      <c r="K8" s="293"/>
    </row>
    <row r="9" spans="1:11" s="120" customFormat="1" ht="12.75" x14ac:dyDescent="0.2">
      <c r="B9" s="725"/>
      <c r="C9" s="722" t="s">
        <v>1</v>
      </c>
      <c r="D9" s="722" t="s">
        <v>5875</v>
      </c>
      <c r="E9" s="722"/>
      <c r="F9" s="722" t="s">
        <v>5876</v>
      </c>
      <c r="G9" s="722"/>
      <c r="H9" s="722" t="s">
        <v>5877</v>
      </c>
      <c r="I9" s="722"/>
      <c r="J9" s="288"/>
      <c r="K9" s="293"/>
    </row>
    <row r="10" spans="1:11" s="120" customFormat="1" ht="18" customHeight="1" x14ac:dyDescent="0.2">
      <c r="B10" s="726"/>
      <c r="C10" s="722"/>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SUM('FY20 Budget'!H37:H40)</f>
        <v>0</v>
      </c>
      <c r="E14" s="270">
        <f>SUM('FY20 Budget'!P37:P40)</f>
        <v>0</v>
      </c>
      <c r="F14" s="125">
        <f>SUM('FY20 Budget'!M37:M40)</f>
        <v>0</v>
      </c>
      <c r="G14" s="270">
        <f>SUM('FY20 Budget'!N37:N40)</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7" t="s">
        <v>4156</v>
      </c>
      <c r="C28" s="728"/>
      <c r="D28" s="728"/>
      <c r="E28" s="728"/>
      <c r="F28" s="728"/>
      <c r="G28" s="728"/>
      <c r="H28" s="728"/>
      <c r="I28" s="728"/>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0" t="s">
        <v>57</v>
      </c>
      <c r="C34" s="134" t="e">
        <f t="shared" si="1"/>
        <v>#REF!</v>
      </c>
      <c r="D34" s="134"/>
      <c r="E34" s="134"/>
      <c r="F34" s="134"/>
      <c r="G34" s="134"/>
      <c r="H34" s="134"/>
      <c r="I34" s="134"/>
      <c r="J34" s="292"/>
      <c r="K34" s="1"/>
    </row>
    <row r="35" spans="2:11" ht="18" customHeight="1" x14ac:dyDescent="0.25">
      <c r="B35" s="721"/>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DESE-231-51586</_dlc_DocId>
    <_dlc_DocIdUrl xmlns="733efe1c-5bbe-4968-87dc-d400e65c879f">
      <Url>https://sharepoint.doemass.org/ese/webteam/cps/_layouts/DocIdRedir.aspx?ID=DESE-231-51586</Url>
      <Description>DESE-231-51586</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20F41948-ECD8-4CEB-A020-70C17B6AE8F2}">
  <ds:schemaRefs>
    <ds:schemaRef ds:uri="http://schemas.microsoft.com/sharepoint/v3/contenttype/forms"/>
  </ds:schemaRefs>
</ds:datastoreItem>
</file>

<file path=customXml/itemProps2.xml><?xml version="1.0" encoding="utf-8"?>
<ds:datastoreItem xmlns:ds="http://schemas.openxmlformats.org/officeDocument/2006/customXml" ds:itemID="{C0918CDE-B811-405D-9551-A3F217140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purl.org/dc/dcmitype/"/>
    <ds:schemaRef ds:uri="http://schemas.openxmlformats.org/package/2006/metadata/core-properties"/>
    <ds:schemaRef ds:uri="733efe1c-5bbe-4968-87dc-d400e65c879f"/>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FC187A Bilingual Education Grant Program Part II</dc:title>
  <dc:creator>DESE</dc:creator>
  <cp:lastModifiedBy>Zou, Dong (EOE)</cp:lastModifiedBy>
  <cp:lastPrinted>2017-09-25T20:09:19Z</cp:lastPrinted>
  <dcterms:created xsi:type="dcterms:W3CDTF">2017-03-16T18:10:20Z</dcterms:created>
  <dcterms:modified xsi:type="dcterms:W3CDTF">2019-05-29T16:40:03Z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29 2019</vt:lpwstr>
  </property>
</Properties>
</file>