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W:\grants\2020\794\"/>
    </mc:Choice>
  </mc:AlternateContent>
  <xr:revisionPtr revIDLastSave="0" documentId="8_{C87ADC99-3CFF-4E52-81DE-DB5A2FE48603}" xr6:coauthVersionLast="45" xr6:coauthVersionMax="45" xr10:uidLastSave="{00000000-0000-0000-0000-000000000000}"/>
  <bookViews>
    <workbookView xWindow="900" yWindow="345" windowWidth="26595" windowHeight="15285" tabRatio="889" xr2:uid="{00000000-000D-0000-FFFF-FFFF00000000}"/>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Budget'!$B$2:$Y$95</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Budget'!$P$20</definedName>
    <definedName name="valTILn10">'FY20 Budget'!$P$83</definedName>
    <definedName name="valTILn11">'FY20 Budget'!$P$91</definedName>
    <definedName name="valTILn2">'FY20 Budget'!$P$29</definedName>
    <definedName name="valTILn3">'FY20 Budget'!$P$35</definedName>
    <definedName name="valTILn4">'FY20 Budget'!$P$42</definedName>
    <definedName name="valTILn5a">'FY20 Budget'!$P$44</definedName>
    <definedName name="valTILn5b">'FY20 Budget'!$P$45</definedName>
    <definedName name="valTILn6">'FY20 Budget'!$P$60</definedName>
    <definedName name="valTILn7">'FY20 Budget'!$P$67</definedName>
    <definedName name="valTILn8">'FY20 Budget'!$P$74</definedName>
    <definedName name="valTILn9">'FY20 Budget'!$P$81</definedName>
    <definedName name="valTIoptionA">#REF!</definedName>
    <definedName name="valTitleI">dataLookupValues!$B$22</definedName>
    <definedName name="valTITot">'FY20 Budget'!$P$93</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5" i="9"/>
  <c r="E56" i="17"/>
  <c r="P42" i="9"/>
  <c r="H47" i="17" s="1"/>
  <c r="G47" i="17" s="1"/>
  <c r="P35" i="9"/>
  <c r="C13" i="13" s="1"/>
  <c r="E14" i="13"/>
  <c r="E24" i="13" s="1"/>
  <c r="D14" i="13"/>
  <c r="D24" i="13" s="1"/>
  <c r="F56" i="17"/>
  <c r="H54" i="17"/>
  <c r="G54" i="17" s="1"/>
  <c r="P91" i="9"/>
  <c r="H55" i="17" s="1"/>
  <c r="G55" i="17" s="1"/>
  <c r="P81" i="9"/>
  <c r="C20" i="13" s="1"/>
  <c r="P74" i="9"/>
  <c r="H52" i="17" s="1"/>
  <c r="G52" i="17" s="1"/>
  <c r="P67" i="9"/>
  <c r="H51" i="17" s="1"/>
  <c r="G51" i="17" s="1"/>
  <c r="P60" i="9"/>
  <c r="H50" i="17" s="1"/>
  <c r="G50" i="17" s="1"/>
  <c r="P45" i="9"/>
  <c r="H49" i="17" s="1"/>
  <c r="G49" i="17" s="1"/>
  <c r="N40" i="9"/>
  <c r="M40" i="9"/>
  <c r="N39" i="9"/>
  <c r="M39" i="9"/>
  <c r="N38" i="9"/>
  <c r="M38" i="9"/>
  <c r="N37" i="9"/>
  <c r="M37" i="9"/>
  <c r="N33" i="9"/>
  <c r="N32" i="9"/>
  <c r="N31" i="9"/>
  <c r="P29" i="9"/>
  <c r="C12" i="13" s="1"/>
  <c r="M29" i="9"/>
  <c r="N27" i="9"/>
  <c r="N26" i="9"/>
  <c r="N25" i="9"/>
  <c r="N24" i="9"/>
  <c r="N23" i="9"/>
  <c r="N22" i="9"/>
  <c r="P20" i="9"/>
  <c r="H44" i="17" s="1"/>
  <c r="G44" i="17" s="1"/>
  <c r="M20" i="9"/>
  <c r="N18" i="9"/>
  <c r="N17" i="9"/>
  <c r="N16"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5" i="9"/>
  <c r="C17" i="13"/>
  <c r="C14" i="13"/>
  <c r="N20" i="9"/>
  <c r="C11" i="13"/>
  <c r="H45" i="17"/>
  <c r="G45" i="17" s="1"/>
  <c r="N42" i="9"/>
  <c r="G14" i="13"/>
  <c r="H53" i="17"/>
  <c r="G53" i="17" s="1"/>
  <c r="N29" i="9"/>
  <c r="M42" i="9"/>
  <c r="Q3" i="23"/>
  <c r="F14" i="13"/>
  <c r="H14" i="13" s="1"/>
  <c r="H24" i="13" s="1"/>
  <c r="C36" i="13"/>
  <c r="C37" i="13"/>
  <c r="C4" i="13"/>
  <c r="N3" i="23"/>
  <c r="P3" i="23"/>
  <c r="R3" i="23"/>
  <c r="P44" i="9" l="1"/>
  <c r="C15" i="13" s="1"/>
  <c r="I14" i="13"/>
  <c r="I24" i="13" s="1"/>
  <c r="G24" i="13"/>
  <c r="F24" i="13"/>
  <c r="C24" i="13" l="1"/>
  <c r="C34" i="13"/>
  <c r="P51" i="9"/>
  <c r="P93"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<sst xmlns="http://schemas.openxmlformats.org/spreadsheetml/2006/main" count="24211" uniqueCount="6592">
  <si>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</si>
  <si>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</si>
  <si>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</si>
  <si>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</si>
  <si>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</si>
  <si>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</si>
  <si>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</si>
  <si>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</si>
  <si>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</si>
  <si>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</si>
  <si>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</si>
  <si>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</si>
  <si>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</si>
  <si>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</si>
  <si>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</si>
  <si>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</si>
  <si>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</si>
  <si>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</si>
  <si>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</si>
  <si>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</si>
  <si>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</si>
  <si>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</si>
  <si>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</si>
  <si>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</si>
  <si>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</si>
  <si>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</si>
  <si>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</si>
  <si>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</si>
  <si>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</si>
  <si>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</si>
  <si>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</si>
  <si>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</si>
  <si>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</si>
  <si>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</si>
  <si>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</si>
  <si>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</si>
  <si>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</si>
  <si>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</si>
  <si>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</si>
  <si>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</si>
  <si>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</si>
  <si>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</si>
  <si>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</si>
  <si>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</si>
  <si>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</si>
  <si>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</si>
  <si>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</si>
  <si>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</si>
  <si>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</si>
  <si>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</si>
  <si>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</si>
  <si>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</si>
  <si>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</si>
  <si>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</si>
  <si>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</si>
  <si>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</si>
  <si>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</si>
  <si>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</si>
  <si>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</si>
  <si>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</si>
  <si>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</si>
  <si>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</si>
  <si>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</si>
  <si>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</si>
  <si>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</si>
  <si>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</si>
  <si>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</si>
  <si>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</si>
  <si>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</si>
  <si>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</si>
  <si>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</si>
  <si>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</si>
  <si>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</si>
  <si>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</si>
  <si>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</si>
  <si>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</si>
  <si>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</si>
  <si>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</si>
  <si>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</si>
  <si>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</si>
  <si>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</si>
  <si>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</si>
  <si>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</si>
  <si>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</si>
  <si>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</si>
  <si>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</si>
  <si>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</si>
  <si>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</si>
  <si>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</si>
  <si>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</si>
  <si>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</si>
  <si>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</si>
  <si>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</si>
  <si>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</si>
  <si>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</si>
  <si>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</si>
  <si>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</si>
  <si>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</si>
  <si>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</si>
  <si>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</si>
  <si>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</si>
  <si>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</si>
  <si>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</si>
  <si>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</si>
  <si>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</si>
  <si>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</si>
  <si>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</si>
  <si>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</si>
  <si>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</si>
  <si>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</si>
  <si>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</si>
  <si>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</si>
  <si>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</si>
  <si>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</si>
  <si>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</si>
  <si>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</si>
  <si>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</si>
  <si>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</si>
  <si>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</si>
  <si>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</si>
  <si>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</si>
  <si>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</si>
  <si>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</si>
  <si>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</si>
  <si>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</si>
  <si>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</si>
  <si>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</si>
  <si>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</si>
  <si>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</si>
  <si>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</si>
  <si>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</si>
  <si>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</si>
  <si>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</si>
  <si>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</si>
  <si>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</si>
  <si>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</si>
  <si>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</si>
  <si>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</si>
  <si>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</si>
  <si>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</si>
  <si>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</si>
  <si>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</si>
  <si>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</si>
  <si>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</si>
  <si>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</si>
  <si>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</si>
  <si>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</si>
  <si>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</si>
  <si>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</si>
  <si>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</si>
  <si>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</si>
  <si>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</si>
  <si>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</si>
  <si>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</si>
  <si>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</si>
  <si>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</si>
  <si>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</si>
  <si>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</si>
  <si>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</si>
  <si>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</si>
  <si>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</si>
  <si>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</si>
  <si>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</si>
  <si>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</si>
  <si>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</si>
  <si>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</si>
  <si>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</si>
  <si>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</si>
  <si>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</si>
  <si>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</si>
  <si>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</si>
  <si>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</si>
  <si>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</si>
  <si>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</si>
  <si>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</si>
  <si>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</si>
  <si>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</si>
  <si>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</si>
  <si>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</si>
  <si>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</si>
  <si>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</si>
  <si>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</si>
  <si>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</si>
  <si>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</si>
  <si>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</si>
  <si>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</si>
  <si>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</si>
  <si>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</si>
  <si>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</si>
  <si>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</si>
  <si>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</si>
  <si>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</si>
  <si>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</si>
  <si>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</si>
  <si>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</si>
  <si>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</si>
  <si>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</si>
  <si>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</si>
  <si>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</si>
  <si>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</si>
  <si>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</si>
  <si>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</si>
  <si>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</si>
  <si>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</si>
  <si>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</si>
  <si>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</si>
  <si>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</si>
  <si>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</si>
  <si>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</si>
  <si>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</si>
  <si>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</si>
  <si>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</si>
  <si>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</si>
  <si>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</si>
  <si>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</si>
  <si>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</si>
  <si>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</si>
  <si>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</si>
  <si>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</si>
  <si>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</si>
  <si>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</si>
  <si>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</si>
  <si>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</si>
  <si>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</si>
  <si>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</si>
  <si>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</si>
  <si>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</si>
  <si>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</si>
  <si>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</si>
  <si>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</si>
  <si>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</si>
  <si>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</si>
  <si>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</si>
  <si>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</si>
  <si>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</si>
  <si>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</si>
  <si>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</si>
  <si>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</si>
  <si>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</si>
  <si>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</si>
  <si>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</si>
  <si>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</si>
  <si>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</si>
  <si>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</si>
  <si>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</si>
  <si>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</si>
  <si>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</si>
  <si>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</si>
  <si>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</si>
  <si>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</si>
  <si>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</si>
  <si>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</si>
  <si>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</si>
  <si>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</si>
  <si>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</si>
  <si>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</si>
  <si>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</si>
  <si>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</si>
  <si>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</si>
  <si>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</si>
  <si>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</si>
  <si>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</si>
  <si>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</si>
  <si>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</si>
  <si>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</si>
  <si>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</si>
  <si>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</si>
  <si>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</si>
  <si>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</si>
  <si>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</si>
  <si>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</si>
  <si>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</si>
  <si>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</si>
  <si>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</si>
  <si>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</si>
  <si>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</si>
  <si>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</si>
  <si>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</si>
  <si>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</si>
  <si>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</si>
  <si>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</si>
  <si>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</si>
  <si>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</si>
  <si>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</si>
  <si>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</si>
  <si>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</si>
  <si>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</si>
  <si>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</si>
  <si>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</si>
  <si>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</si>
  <si>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</si>
  <si>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</si>
  <si>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</si>
  <si>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</si>
  <si>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</si>
  <si>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</si>
  <si>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</si>
  <si>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</si>
  <si>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</si>
  <si>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</si>
  <si>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</si>
  <si>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</si>
  <si>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</si>
  <si>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</si>
  <si>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</si>
  <si>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</si>
  <si>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</si>
  <si>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</si>
  <si>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</si>
  <si>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</si>
  <si>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</si>
  <si>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</si>
  <si>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</si>
  <si>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</si>
  <si>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</si>
  <si>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</si>
  <si>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</si>
  <si>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</si>
  <si>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</si>
  <si>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</si>
  <si>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</si>
  <si>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</si>
  <si>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</si>
  <si>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</si>
  <si>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</si>
  <si>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</si>
  <si>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</si>
  <si>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</si>
  <si>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</si>
  <si>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</si>
  <si>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</si>
  <si>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</si>
  <si>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</si>
  <si>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</si>
  <si>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</si>
  <si>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</si>
  <si>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</si>
  <si>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</si>
  <si>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</si>
  <si>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</si>
  <si>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</si>
  <si>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</si>
  <si>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</si>
  <si>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</si>
  <si>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</si>
  <si>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</si>
  <si>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</si>
  <si>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</si>
  <si>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</si>
  <si>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</si>
  <si>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</si>
  <si>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</si>
  <si>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</si>
  <si>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</si>
  <si>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</si>
  <si>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</si>
  <si>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</si>
  <si>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</si>
  <si>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</si>
  <si>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</si>
  <si>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</si>
  <si>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</si>
  <si>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</si>
  <si>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</si>
  <si>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</si>
  <si>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</si>
  <si>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</si>
  <si>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</si>
  <si>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</si>
  <si>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</si>
  <si>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</si>
  <si>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</si>
  <si>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</si>
  <si>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</si>
  <si>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</si>
  <si>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</si>
  <si>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</si>
  <si>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</si>
  <si>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</si>
  <si>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</si>
  <si>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</si>
  <si>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</si>
  <si>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</si>
  <si>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</si>
  <si>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</si>
  <si>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</si>
  <si>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</si>
  <si>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</si>
  <si>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</si>
  <si>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</si>
  <si>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</si>
  <si>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</si>
  <si>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</si>
  <si>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</si>
  <si>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</si>
  <si>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</si>
  <si>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</si>
  <si>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</si>
  <si>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</si>
  <si>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</si>
  <si>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</si>
  <si>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</si>
  <si>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</si>
  <si>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</si>
  <si>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</si>
  <si>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</si>
  <si>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</si>
  <si>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</si>
  <si>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</si>
  <si>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</si>
  <si>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</si>
  <si>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</si>
  <si>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</si>
  <si>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</si>
  <si>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</si>
  <si>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</si>
  <si>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</si>
  <si>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</si>
  <si>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</si>
  <si>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</si>
  <si>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</si>
  <si>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</si>
  <si>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</si>
  <si>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</si>
  <si>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</si>
  <si>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</si>
  <si>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</si>
  <si>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</si>
  <si>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</si>
  <si>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</si>
  <si>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</si>
  <si>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</si>
  <si>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</si>
  <si>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</si>
  <si>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</si>
  <si>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</si>
  <si>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</si>
  <si>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</si>
  <si>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</si>
  <si>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</si>
  <si>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</si>
  <si>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</si>
  <si>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</si>
  <si>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</si>
  <si>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</si>
  <si>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</si>
  <si>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</si>
  <si>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</si>
  <si>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</si>
  <si>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</si>
  <si>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</si>
  <si>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</si>
  <si>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</si>
  <si>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</si>
  <si>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</si>
  <si>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</si>
  <si>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</si>
  <si>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</si>
  <si>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</si>
  <si>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</si>
  <si>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</si>
  <si>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</si>
  <si>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</si>
  <si>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</si>
  <si>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</si>
  <si>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</si>
  <si>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</si>
  <si>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</si>
  <si>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</si>
  <si>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</si>
  <si>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</si>
  <si>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</si>
  <si>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</si>
  <si>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</si>
  <si>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</si>
  <si>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</si>
  <si>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</si>
  <si>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</si>
  <si>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</si>
  <si>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</si>
  <si>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</si>
  <si>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</si>
  <si>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</si>
  <si>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</si>
  <si>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</si>
  <si>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</si>
  <si>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</si>
  <si>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</si>
  <si>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</si>
  <si>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</si>
  <si>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</si>
  <si>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</si>
  <si>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</si>
  <si>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</si>
  <si>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</si>
  <si>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</si>
  <si>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</si>
  <si>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</si>
  <si>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</si>
  <si>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</si>
  <si>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</si>
  <si>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</si>
  <si>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</si>
  <si>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</si>
  <si>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</si>
  <si>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</si>
  <si>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</si>
  <si>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</si>
  <si>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</si>
  <si>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</si>
  <si>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</si>
  <si>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</si>
  <si>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</si>
  <si>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</si>
  <si>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</si>
  <si>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</si>
  <si>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</si>
  <si>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</si>
  <si>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</si>
  <si>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</si>
  <si>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</si>
  <si>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</si>
  <si>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</si>
  <si>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</si>
  <si>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</si>
  <si>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</si>
  <si>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</si>
  <si>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</si>
  <si>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</si>
  <si>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</si>
  <si>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</si>
  <si>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</si>
  <si>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</si>
  <si>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</si>
  <si>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</si>
  <si>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</si>
  <si>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</si>
  <si>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</si>
  <si>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</si>
  <si>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</si>
  <si>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</si>
  <si>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</si>
  <si>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</si>
  <si>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</si>
  <si>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</si>
  <si>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</si>
  <si>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</si>
  <si>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</si>
  <si>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</si>
  <si>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</si>
  <si>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</si>
  <si>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</si>
  <si>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</si>
  <si>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</si>
  <si>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</si>
  <si>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</si>
  <si>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</si>
  <si>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</si>
  <si>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</si>
  <si>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</si>
  <si>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</si>
  <si>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</si>
  <si>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</si>
  <si>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</si>
  <si>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</si>
  <si>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</si>
  <si>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</si>
  <si>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</si>
  <si>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</si>
  <si>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</si>
  <si>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</si>
  <si>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</si>
  <si>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</si>
  <si>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</si>
  <si>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</si>
  <si>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</si>
  <si>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</si>
  <si>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</si>
  <si>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</si>
  <si>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</si>
  <si>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</si>
  <si>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</si>
  <si>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</si>
  <si>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</si>
  <si>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</si>
  <si>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</si>
  <si>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</si>
  <si>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</si>
  <si>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</si>
  <si>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</si>
  <si>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</si>
  <si>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</si>
  <si>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</si>
  <si>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</si>
  <si>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</si>
  <si>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</si>
  <si>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</si>
  <si>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</si>
  <si>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</si>
  <si>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</si>
  <si>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</si>
  <si>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</si>
  <si>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</si>
  <si>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</si>
  <si>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</si>
  <si>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</si>
  <si>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</si>
  <si>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</si>
  <si>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</si>
  <si>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</si>
  <si>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</si>
  <si>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</si>
  <si>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</si>
  <si>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</si>
  <si>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</si>
  <si>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</si>
  <si>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</si>
  <si>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</si>
  <si>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</si>
  <si>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</si>
  <si>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</si>
  <si>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</si>
  <si>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</si>
  <si>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</si>
  <si>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</si>
  <si>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</si>
  <si>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</si>
  <si>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</si>
  <si>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</si>
  <si>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</si>
  <si>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</si>
  <si>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</si>
  <si>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</si>
  <si>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</si>
  <si>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</si>
  <si>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</si>
  <si>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</si>
  <si>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</si>
  <si>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</si>
  <si>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</si>
  <si>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</si>
  <si>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</si>
  <si>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</si>
  <si>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</si>
  <si>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</si>
  <si>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</si>
  <si>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</si>
  <si>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</si>
  <si>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</si>
  <si>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</si>
  <si>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</si>
  <si>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</si>
  <si>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</si>
  <si>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</si>
  <si>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</si>
  <si>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</si>
  <si>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</si>
  <si>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</si>
  <si>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</si>
  <si>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</si>
  <si>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</si>
  <si>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</si>
  <si>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</si>
  <si>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</si>
  <si>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</si>
  <si>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</si>
  <si>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</si>
  <si>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</si>
  <si>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</si>
  <si>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</si>
  <si>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</si>
  <si>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</si>
  <si>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</si>
  <si>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</si>
  <si>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</si>
  <si>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</si>
  <si>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</si>
  <si>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</si>
  <si>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</si>
  <si>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</si>
  <si>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</si>
  <si>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</si>
  <si>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</si>
  <si>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</si>
  <si>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</si>
  <si>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</si>
  <si>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</si>
  <si>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</si>
  <si>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</si>
  <si>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</si>
  <si>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</si>
  <si>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</si>
  <si>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</si>
  <si>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</si>
  <si>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</si>
  <si>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</si>
  <si>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</si>
  <si>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</si>
  <si>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</si>
  <si>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</si>
  <si>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</si>
  <si>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</si>
  <si>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</si>
  <si>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</si>
  <si>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</si>
  <si>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</si>
  <si>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</si>
  <si>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</si>
  <si>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</si>
  <si>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</si>
  <si>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</si>
  <si>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</si>
  <si>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</si>
  <si>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</si>
  <si>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</si>
  <si>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</si>
  <si>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</si>
  <si>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</si>
  <si>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</si>
  <si>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</si>
  <si>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</si>
  <si>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</si>
  <si>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</si>
  <si>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</si>
  <si>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</si>
  <si>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</si>
  <si>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</si>
  <si>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</si>
  <si>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</si>
  <si>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</si>
  <si>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</si>
  <si>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</si>
  <si>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</si>
  <si>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</si>
  <si>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</si>
  <si>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</si>
  <si>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</si>
  <si>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</si>
  <si>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</si>
  <si>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</si>
  <si>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</si>
  <si>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</si>
  <si>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</si>
  <si>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</si>
  <si>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</si>
  <si>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</si>
  <si>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</si>
  <si>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</si>
  <si>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</si>
  <si>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</si>
  <si>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</si>
  <si>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</si>
  <si>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</si>
  <si>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</si>
  <si>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</si>
  <si>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</si>
  <si>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</si>
  <si>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</si>
  <si>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</si>
  <si>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</si>
  <si>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</si>
  <si>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</si>
  <si>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</si>
  <si>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</si>
  <si>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</si>
  <si>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</si>
  <si>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</si>
  <si>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</si>
  <si>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</si>
  <si>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</si>
  <si>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</si>
  <si>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</si>
  <si>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</si>
  <si>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</si>
  <si>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</si>
  <si>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</si>
  <si>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</si>
  <si>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</si>
  <si>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</si>
  <si>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</si>
  <si>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</si>
  <si>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</si>
  <si>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</si>
  <si>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</si>
  <si>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</si>
  <si>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</si>
  <si>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</si>
  <si>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</si>
  <si>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</si>
  <si>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</si>
  <si>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</si>
  <si>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</si>
  <si>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</si>
  <si>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</si>
  <si>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</si>
  <si>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</si>
  <si>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</si>
  <si>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</si>
  <si>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</si>
  <si>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</si>
  <si>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</si>
  <si>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</si>
  <si>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</si>
  <si>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</si>
  <si>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</si>
  <si>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</si>
  <si>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</si>
  <si>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</si>
  <si>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</si>
  <si>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</si>
  <si>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</si>
  <si>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</si>
  <si>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</si>
  <si>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</si>
  <si>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</si>
  <si>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</si>
  <si>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</si>
  <si>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</si>
  <si>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</si>
  <si>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</si>
  <si>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</si>
  <si>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</si>
  <si>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</si>
  <si>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</si>
  <si>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</si>
  <si>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</si>
  <si>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</si>
  <si>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</si>
  <si>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</si>
  <si>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</si>
  <si>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</si>
  <si>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</si>
  <si>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</si>
  <si>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</si>
  <si>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</si>
  <si>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</si>
  <si>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</si>
  <si>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</si>
  <si>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</si>
  <si>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</si>
  <si>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</si>
  <si>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</si>
  <si>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</si>
  <si>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</si>
  <si>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</si>
  <si>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</si>
  <si>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</si>
  <si>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</si>
  <si>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</si>
  <si>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</si>
  <si>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</si>
  <si>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</si>
  <si>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</si>
  <si>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</si>
  <si>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</si>
  <si>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</si>
  <si>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</si>
  <si>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</si>
  <si>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</si>
  <si>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</si>
  <si>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</si>
  <si>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</si>
  <si>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</si>
  <si>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</si>
  <si>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</si>
  <si>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</si>
  <si>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</si>
  <si>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</si>
  <si>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</si>
  <si>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</si>
  <si>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</si>
  <si>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</si>
  <si>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</si>
  <si>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</si>
  <si>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</si>
  <si>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</si>
  <si>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</si>
  <si>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</si>
  <si>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</si>
  <si>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</si>
  <si>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</si>
  <si>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</si>
  <si>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</si>
  <si>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</si>
  <si>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</si>
  <si>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</si>
  <si>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</si>
  <si>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</si>
  <si>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</si>
  <si>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</si>
  <si>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</si>
  <si>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</si>
  <si>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</si>
  <si>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</si>
  <si>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</si>
  <si>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</si>
  <si>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</si>
  <si>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</si>
  <si>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</si>
  <si>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</si>
  <si>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</si>
  <si>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</si>
  <si>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</si>
  <si>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</si>
  <si>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</si>
  <si>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</si>
  <si>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</si>
  <si>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</si>
  <si>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</si>
  <si>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</si>
  <si>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</si>
  <si>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</si>
  <si>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</si>
  <si>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</si>
  <si>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</si>
  <si>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</si>
  <si>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</si>
  <si>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</si>
  <si>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</si>
  <si>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</si>
  <si>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</si>
  <si>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</si>
  <si>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</si>
  <si>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</si>
  <si>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</si>
  <si>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</si>
  <si>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</si>
  <si>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</si>
  <si>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</si>
  <si>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</si>
  <si>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</si>
  <si>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</si>
  <si>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</si>
  <si>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</si>
  <si>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</si>
  <si>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</si>
  <si>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</si>
  <si>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</si>
  <si>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</si>
  <si>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</si>
  <si>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</si>
  <si>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</si>
  <si>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</si>
  <si>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</si>
  <si>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</si>
  <si>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</si>
  <si>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</si>
  <si>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</si>
  <si>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</si>
  <si>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</si>
  <si>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</si>
  <si>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</si>
  <si>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</si>
  <si>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</si>
  <si>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</si>
  <si>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</si>
  <si>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</si>
  <si>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</si>
  <si>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</si>
  <si>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</si>
  <si>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</si>
  <si>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</si>
  <si>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</si>
  <si>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</si>
  <si>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</si>
  <si>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</si>
  <si>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</si>
  <si>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</si>
  <si>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</si>
  <si>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</si>
  <si>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</si>
  <si>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</si>
  <si>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</si>
  <si>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</si>
  <si>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</si>
  <si>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</si>
  <si>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</si>
  <si>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</si>
  <si>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</si>
  <si>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</si>
  <si>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</si>
  <si>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</si>
  <si>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</si>
  <si>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</si>
  <si>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</si>
  <si>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</si>
  <si>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</si>
  <si>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</si>
  <si>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</si>
  <si>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</si>
  <si>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</si>
  <si>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</si>
  <si>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</si>
  <si>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</si>
  <si>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</si>
  <si>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</si>
  <si>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</si>
  <si>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</si>
  <si>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</si>
  <si>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</si>
  <si>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</si>
  <si>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</si>
  <si>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</si>
  <si>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</si>
  <si>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</si>
  <si>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</si>
  <si>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</si>
  <si>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</si>
  <si>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</si>
  <si>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</si>
  <si>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</si>
  <si>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</si>
  <si>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</si>
  <si>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</si>
  <si>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</si>
  <si>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</si>
  <si>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</si>
  <si>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</si>
  <si>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</si>
  <si>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</si>
  <si>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</si>
  <si>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</si>
  <si>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</si>
  <si>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</si>
  <si>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</si>
  <si>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</si>
  <si>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</si>
  <si>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</si>
  <si>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</si>
  <si>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</si>
  <si>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</si>
  <si>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</si>
  <si>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</si>
  <si>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</si>
  <si>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</si>
  <si>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</si>
  <si>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</si>
  <si>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</si>
  <si>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</si>
  <si>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</si>
  <si>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</si>
  <si>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</si>
  <si>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</si>
  <si>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</si>
  <si>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</si>
  <si>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</si>
  <si>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</si>
  <si>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</si>
  <si>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</si>
  <si>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</si>
  <si>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</si>
  <si>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</si>
  <si>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</si>
  <si>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</si>
  <si>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</si>
  <si>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</si>
  <si>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</si>
  <si>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</si>
  <si>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</si>
  <si>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</si>
  <si>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</si>
  <si>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</si>
  <si>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</si>
  <si>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</si>
  <si>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</si>
  <si>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</si>
  <si>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</si>
  <si>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</si>
  <si>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</si>
  <si>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</si>
  <si>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</si>
  <si>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</si>
  <si>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</si>
  <si>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</si>
  <si>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</si>
  <si>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</si>
  <si>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</si>
  <si>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</si>
  <si>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</si>
  <si>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</si>
  <si>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</si>
  <si>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</si>
  <si>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</si>
  <si>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</si>
  <si>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</si>
  <si>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</si>
  <si>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</si>
  <si>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</si>
  <si>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</si>
  <si>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</si>
  <si>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</si>
  <si>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</si>
  <si>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</si>
  <si>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</si>
  <si>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</si>
  <si>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</si>
  <si>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</si>
  <si>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</si>
  <si>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</si>
  <si>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</si>
  <si>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</si>
  <si>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</si>
  <si>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</si>
  <si>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</si>
  <si>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</si>
  <si>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</si>
  <si>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</si>
  <si>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</si>
  <si>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</si>
  <si>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</si>
  <si>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</si>
  <si>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</si>
  <si>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</si>
  <si>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</si>
  <si>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</si>
  <si>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</si>
  <si>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</si>
  <si>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</si>
  <si>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</si>
  <si>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</si>
  <si>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</si>
  <si>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</si>
  <si>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</si>
  <si>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</si>
  <si>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</si>
  <si>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</si>
  <si>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</si>
  <si>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</si>
  <si>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</si>
  <si>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</si>
  <si>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</si>
  <si>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</si>
  <si>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</si>
  <si>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</si>
  <si>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</si>
  <si>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</si>
  <si>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</si>
  <si>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</si>
  <si>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</si>
  <si>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</si>
  <si>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</si>
  <si>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</si>
  <si>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</si>
  <si>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</si>
  <si>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</si>
  <si>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</si>
  <si>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</si>
  <si>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</si>
  <si>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</si>
  <si>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</si>
  <si>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</si>
  <si>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</si>
  <si>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</si>
  <si>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</si>
  <si>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</si>
  <si>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</si>
  <si>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</si>
  <si>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</si>
  <si>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</si>
  <si>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</si>
  <si>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</si>
  <si>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</si>
  <si>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</si>
  <si>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</si>
  <si>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</si>
  <si>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</si>
  <si>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</si>
  <si>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</si>
  <si>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</si>
  <si>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</si>
  <si>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</si>
  <si>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</si>
  <si>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</si>
  <si>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</si>
  <si>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</si>
  <si>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</si>
  <si>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</si>
  <si>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</si>
  <si>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</si>
  <si>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</si>
  <si>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</si>
  <si>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</si>
  <si>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</si>
  <si>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</si>
  <si>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</si>
  <si>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</si>
  <si>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</si>
  <si>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</si>
  <si>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</si>
  <si>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</si>
  <si>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</si>
  <si>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</si>
  <si>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</si>
  <si>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</si>
  <si>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</si>
  <si>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</si>
  <si>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</si>
  <si>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</si>
  <si>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</si>
  <si>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</si>
  <si>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</si>
  <si>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</si>
  <si>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</si>
  <si>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</si>
  <si>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</si>
  <si>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</si>
  <si>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</si>
  <si>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</si>
  <si>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</si>
  <si>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</si>
  <si>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</si>
  <si>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</si>
  <si>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</si>
  <si>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</si>
  <si>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</si>
  <si>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</si>
  <si>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</si>
  <si>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</si>
  <si>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</si>
  <si>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</si>
  <si>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</si>
  <si>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</si>
  <si>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</si>
  <si>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</si>
  <si>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</si>
  <si>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</si>
  <si>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</si>
  <si>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</si>
  <si>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</si>
  <si>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</si>
  <si>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</si>
  <si>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</si>
  <si>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</si>
  <si>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</si>
  <si>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</si>
  <si>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</si>
  <si>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</si>
  <si>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</si>
  <si>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</si>
  <si>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</si>
  <si>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</si>
  <si>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</si>
  <si>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</si>
  <si>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</si>
  <si>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</si>
  <si>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</si>
  <si>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</si>
  <si>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</si>
  <si>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</si>
  <si>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</si>
  <si>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</si>
  <si>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</si>
  <si>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</si>
  <si>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</si>
  <si>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</si>
  <si>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</si>
  <si>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</si>
  <si>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</si>
  <si>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</si>
  <si>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</si>
  <si>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</si>
  <si>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</si>
  <si>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</si>
  <si>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</si>
  <si>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</si>
  <si>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</si>
  <si>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</si>
  <si>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</si>
  <si>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</si>
  <si>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</si>
  <si>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</si>
  <si>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</si>
  <si>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</si>
  <si>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</si>
  <si>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</si>
  <si>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</si>
  <si>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</si>
  <si>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</si>
  <si>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</si>
  <si>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</si>
  <si>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</si>
  <si>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</si>
  <si>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</si>
  <si>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</si>
  <si>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</si>
  <si>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</si>
  <si>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</si>
  <si>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</si>
  <si>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</si>
  <si>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</si>
  <si>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</si>
  <si>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</si>
  <si>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</si>
  <si>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</si>
  <si>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</si>
  <si>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</si>
  <si>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</si>
  <si>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</si>
  <si>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</si>
  <si>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</si>
  <si>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</si>
  <si>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</si>
  <si>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</si>
  <si>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</si>
  <si>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</si>
  <si>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</si>
  <si>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</si>
  <si>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</si>
  <si>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</si>
  <si>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</si>
  <si>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</si>
  <si>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</si>
  <si>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</si>
  <si>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</si>
  <si>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</si>
  <si>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</si>
  <si>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</si>
  <si>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</si>
  <si>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</si>
  <si>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</si>
  <si>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</si>
  <si>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</si>
  <si>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</si>
  <si>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</si>
  <si>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</si>
  <si>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</si>
  <si>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</si>
  <si>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</si>
  <si>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</si>
  <si>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</si>
  <si>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</si>
  <si>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</si>
  <si>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</si>
  <si>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</si>
  <si>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</si>
  <si>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</si>
  <si>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</si>
  <si>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</si>
  <si>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</si>
  <si>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</si>
  <si>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</si>
  <si>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</si>
  <si>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</si>
  <si>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</si>
  <si>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</si>
  <si>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</si>
  <si>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</si>
  <si>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</si>
  <si>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</si>
  <si>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</si>
  <si>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</si>
  <si>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</si>
  <si>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</si>
  <si>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</si>
  <si>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</si>
  <si>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</si>
  <si>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</si>
  <si>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</si>
  <si>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</si>
  <si>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</si>
  <si>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</si>
  <si>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</si>
  <si>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</si>
  <si>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</si>
  <si>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</si>
  <si>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</si>
  <si>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</si>
  <si>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</si>
  <si>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</si>
  <si>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</si>
  <si>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</si>
  <si>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</si>
  <si>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</si>
  <si>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</si>
  <si>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</si>
  <si>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</si>
  <si>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</si>
  <si>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</si>
  <si>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</si>
  <si>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</si>
  <si>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</si>
  <si>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</si>
  <si>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</si>
  <si>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</si>
  <si>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</si>
  <si>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</si>
  <si>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</si>
  <si>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</si>
  <si>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</si>
  <si>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</si>
  <si>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</si>
  <si>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</si>
  <si>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</si>
  <si>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</si>
  <si>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</si>
  <si>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</si>
  <si>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</si>
  <si>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</si>
  <si>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</si>
  <si>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</si>
  <si>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</si>
  <si>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</si>
  <si>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</si>
  <si>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</si>
  <si>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</si>
  <si>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</si>
  <si>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</si>
  <si>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</si>
  <si>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</si>
  <si>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</si>
  <si>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</si>
  <si>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</si>
  <si>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</si>
  <si>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</si>
  <si>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</si>
  <si>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</si>
  <si>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</si>
  <si>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</si>
  <si>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</si>
  <si>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</si>
  <si>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</si>
  <si>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</si>
  <si>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</si>
  <si>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</si>
  <si>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</si>
  <si>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</si>
  <si>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</si>
  <si>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</si>
  <si>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</si>
  <si>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</si>
  <si>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</si>
  <si>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</si>
  <si>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</si>
  <si>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</si>
  <si>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</si>
  <si>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</si>
  <si>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</si>
  <si>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</si>
  <si>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</si>
  <si>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</si>
  <si>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</si>
  <si>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</si>
  <si>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</si>
  <si>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</si>
  <si>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</si>
  <si>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</si>
  <si>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</si>
  <si>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</si>
  <si>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</si>
  <si>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</si>
  <si>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</si>
  <si>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</si>
  <si>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</si>
  <si>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</si>
  <si>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</si>
  <si>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</si>
  <si>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</si>
  <si>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</si>
  <si>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</si>
  <si>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</si>
  <si>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</si>
  <si>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</si>
  <si>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</si>
  <si>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</si>
  <si>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</si>
  <si>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</si>
  <si>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</si>
  <si>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</si>
  <si>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</si>
  <si>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</si>
  <si>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</si>
  <si>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</si>
  <si>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</si>
  <si>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</si>
  <si>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</si>
  <si>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</si>
  <si>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</si>
  <si>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</si>
  <si>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</si>
  <si>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</si>
  <si>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</si>
  <si>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</si>
  <si>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</si>
  <si>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</si>
  <si>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</si>
  <si>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</si>
  <si>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</si>
  <si>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</si>
  <si>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</si>
  <si>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</si>
  <si>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</si>
  <si>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</si>
  <si>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</si>
  <si>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</si>
  <si>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</si>
  <si>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</si>
  <si>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</si>
  <si>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</si>
  <si>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</si>
  <si>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</si>
  <si>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</si>
  <si>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</si>
  <si>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</si>
  <si>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</si>
  <si>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</si>
  <si>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</si>
  <si>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</si>
  <si>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</si>
  <si>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</si>
  <si>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</si>
  <si>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</si>
  <si>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</si>
  <si>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</si>
  <si>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</si>
  <si>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</si>
  <si>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</si>
  <si>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</si>
  <si>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</si>
  <si>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</si>
  <si>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</si>
  <si>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</si>
  <si>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</si>
  <si>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</si>
  <si>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</si>
  <si>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</si>
  <si>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</si>
  <si>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</si>
  <si>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</si>
  <si>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</si>
  <si>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</si>
  <si>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</si>
  <si>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</si>
  <si>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</si>
  <si>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</si>
  <si>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</si>
  <si>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</si>
  <si>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</si>
  <si>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</si>
  <si>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</si>
  <si>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</si>
  <si>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</si>
  <si>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</si>
  <si>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</si>
  <si>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</si>
  <si>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</si>
  <si>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</si>
  <si>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</si>
  <si>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</si>
  <si>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</si>
  <si>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</si>
  <si>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</si>
  <si>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</si>
  <si>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</si>
  <si>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</si>
  <si>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</si>
  <si>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</si>
  <si>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</si>
  <si>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</si>
  <si>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</si>
  <si>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</si>
  <si>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</si>
  <si>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</si>
  <si>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</si>
  <si>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</si>
  <si>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</si>
  <si>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</si>
  <si>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</si>
  <si>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</si>
  <si>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</si>
  <si>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</si>
  <si>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</si>
  <si>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</si>
  <si>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</si>
  <si>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</si>
  <si>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</si>
  <si>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</si>
  <si>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</si>
  <si>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</si>
  <si>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</si>
  <si>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</si>
  <si>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</si>
  <si>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</si>
  <si>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</si>
  <si>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</si>
  <si>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</si>
  <si>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</si>
  <si>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</si>
  <si>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</si>
  <si>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</si>
  <si>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</si>
  <si>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</si>
  <si>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</si>
  <si>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</si>
  <si>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</si>
  <si>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</si>
  <si>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</si>
  <si>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</si>
  <si>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</si>
  <si>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</si>
  <si>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</si>
  <si>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</si>
  <si>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</si>
  <si>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</si>
  <si>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</si>
  <si>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</si>
  <si>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</si>
  <si>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</si>
  <si>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</si>
  <si>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</si>
  <si>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</si>
  <si>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</si>
  <si>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</si>
  <si>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</si>
  <si>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</si>
  <si>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</si>
  <si>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</si>
  <si>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</si>
  <si>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</si>
  <si>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</si>
  <si>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</si>
  <si>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</si>
  <si>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</si>
  <si>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</si>
  <si>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</si>
  <si>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</si>
  <si>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</si>
  <si>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</si>
  <si>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</si>
  <si>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</si>
  <si>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</si>
  <si>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</si>
  <si>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</si>
  <si>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</si>
  <si>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</si>
  <si>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</si>
  <si>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</si>
  <si>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</si>
  <si>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</si>
  <si>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</si>
  <si>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</si>
  <si>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</si>
  <si>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</si>
  <si>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</si>
  <si>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</si>
  <si>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</si>
  <si>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</si>
  <si>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</si>
  <si>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</si>
  <si>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</si>
  <si>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</si>
  <si>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</si>
  <si>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</si>
  <si>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</si>
  <si>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</si>
  <si>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</si>
  <si>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</si>
  <si>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</si>
  <si>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</si>
  <si>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</si>
  <si>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</si>
  <si>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</si>
  <si>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</si>
  <si>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</si>
  <si>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</si>
  <si>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</si>
  <si>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</si>
  <si>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</si>
  <si>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</si>
  <si>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</si>
  <si>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</si>
  <si>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</si>
  <si>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</si>
  <si>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</si>
  <si>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</si>
  <si>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</si>
  <si>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</si>
  <si>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</si>
  <si>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</si>
  <si>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</si>
  <si>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</si>
  <si>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</si>
  <si>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</si>
  <si>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</si>
  <si>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</si>
  <si>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</si>
  <si>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</si>
  <si>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</si>
  <si>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</si>
  <si>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</si>
  <si>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</si>
  <si>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</si>
  <si>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</si>
  <si>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</si>
  <si>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</si>
  <si>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</si>
  <si>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</si>
  <si>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</si>
  <si>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</si>
  <si>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</si>
  <si>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</si>
  <si>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</si>
  <si>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</si>
  <si>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</si>
  <si>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</si>
  <si>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</si>
  <si>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</si>
  <si>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</si>
  <si>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</si>
  <si>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</si>
  <si>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</si>
  <si>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</si>
  <si>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</si>
  <si>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</si>
  <si>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</si>
  <si>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</si>
  <si>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</si>
  <si>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</si>
  <si>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</si>
  <si>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</si>
  <si>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</si>
  <si>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</si>
  <si>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</si>
  <si>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</si>
  <si>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</si>
  <si>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</si>
  <si>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</si>
  <si>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</si>
  <si>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</si>
  <si>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</si>
  <si>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</si>
  <si>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</si>
  <si>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</si>
  <si>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</si>
  <si>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</si>
  <si>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</si>
  <si>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</si>
  <si>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</si>
  <si>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</si>
  <si>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</si>
  <si>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</si>
  <si>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</si>
  <si>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</si>
  <si>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</si>
  <si>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</si>
  <si>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</si>
  <si>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</si>
  <si>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</si>
  <si>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</si>
  <si>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</si>
  <si>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</si>
  <si>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</si>
  <si>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</si>
  <si>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</si>
  <si>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</si>
  <si>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</si>
  <si>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</si>
  <si>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</si>
  <si>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</si>
  <si>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</si>
  <si>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</si>
  <si>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</si>
  <si>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</si>
  <si>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</si>
  <si>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</si>
  <si>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</si>
  <si>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</si>
  <si>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</si>
  <si>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</si>
  <si>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</si>
  <si>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</si>
  <si>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</si>
  <si>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</si>
  <si>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</si>
  <si>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</si>
  <si>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</si>
  <si>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</si>
  <si>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</si>
  <si>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</si>
  <si>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</si>
  <si>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</si>
  <si>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</si>
  <si>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</si>
  <si>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</si>
  <si>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</si>
  <si>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</si>
  <si>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</si>
  <si>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</si>
  <si>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</si>
  <si>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</si>
  <si>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</si>
  <si>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</si>
  <si>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</si>
  <si>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</si>
  <si>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</si>
  <si>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</si>
  <si>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</si>
  <si>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</si>
  <si>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</si>
  <si>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</si>
  <si>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</si>
  <si>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</si>
  <si>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</si>
  <si>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</si>
  <si>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</si>
  <si>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</si>
  <si>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</si>
  <si>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</si>
  <si>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</si>
  <si>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</si>
  <si>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</si>
  <si>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</si>
  <si>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</si>
  <si>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</si>
  <si>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</si>
  <si>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</si>
  <si>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</si>
  <si>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</si>
  <si>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</si>
  <si>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</si>
  <si>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</si>
  <si>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</si>
  <si>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</si>
  <si>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</si>
  <si>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</si>
  <si>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</si>
  <si>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</si>
  <si>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</si>
  <si>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</si>
  <si>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</si>
  <si>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</si>
  <si>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</si>
  <si>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</si>
  <si>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</si>
  <si>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</si>
  <si>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</si>
  <si>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</si>
  <si>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</si>
  <si>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</si>
  <si>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</si>
  <si>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</si>
  <si>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</si>
  <si>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</si>
  <si>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</si>
  <si>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</si>
  <si>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</si>
  <si>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</si>
  <si>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</si>
  <si>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</si>
  <si>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</si>
  <si>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</si>
  <si>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</si>
  <si>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</si>
  <si>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</si>
  <si>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</si>
  <si>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</si>
  <si>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</si>
  <si>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</si>
  <si>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</si>
  <si>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</si>
  <si>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</si>
  <si>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</si>
  <si>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</si>
  <si>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</si>
  <si>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</si>
  <si>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</si>
  <si>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</si>
  <si>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</si>
  <si>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</si>
  <si>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</si>
  <si>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</si>
  <si>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</si>
  <si>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</si>
  <si>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</si>
  <si>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</si>
  <si>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</si>
  <si>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</si>
  <si>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</si>
  <si>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</si>
  <si>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</si>
  <si>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</si>
  <si>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</si>
  <si>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</si>
  <si>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</si>
  <si>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</si>
  <si>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</si>
  <si>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</si>
  <si>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</si>
  <si>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</si>
  <si>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</si>
  <si>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</si>
  <si>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</si>
  <si>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</si>
  <si>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</si>
  <si>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</si>
  <si>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</si>
  <si>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</si>
  <si>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</si>
  <si>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</si>
  <si>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</si>
  <si>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</si>
  <si>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</si>
  <si>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</si>
  <si>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</si>
  <si>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</si>
  <si>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</si>
  <si>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</si>
  <si>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</si>
  <si>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</si>
  <si>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</si>
  <si>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</si>
  <si>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</si>
  <si>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</si>
  <si>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</si>
  <si>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</si>
  <si>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</si>
  <si>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</si>
  <si>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</si>
  <si>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</si>
  <si>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</si>
  <si>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</si>
  <si>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</si>
  <si>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</si>
  <si>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</si>
  <si>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</si>
  <si>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</si>
  <si>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</si>
  <si>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</si>
  <si>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</si>
  <si>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</si>
  <si>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</si>
  <si>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</si>
  <si>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</si>
  <si>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</si>
  <si>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</si>
  <si>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</si>
  <si>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</si>
  <si>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</si>
  <si>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</si>
  <si>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</si>
  <si>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</si>
  <si>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</si>
  <si>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</si>
  <si>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</si>
  <si>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</si>
  <si>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</si>
  <si>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</si>
  <si>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</si>
  <si>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</si>
  <si>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</si>
  <si>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</si>
  <si>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</si>
  <si>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</si>
  <si>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</si>
  <si>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</si>
  <si>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</si>
  <si>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</si>
  <si>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</si>
  <si>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</si>
  <si>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</si>
  <si>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</si>
  <si>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</si>
  <si>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</si>
  <si>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</si>
  <si>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</si>
  <si>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</si>
  <si>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</si>
  <si>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</si>
  <si>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</si>
  <si>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</si>
  <si>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</si>
  <si>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</si>
  <si>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</si>
  <si>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</si>
  <si>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</si>
  <si>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</si>
  <si>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</si>
  <si>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</si>
  <si>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</si>
  <si>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</si>
  <si>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</si>
  <si>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</si>
  <si>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</si>
  <si>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</si>
  <si>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</si>
  <si>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</si>
  <si>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</si>
  <si>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</si>
  <si>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</si>
  <si>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</si>
  <si>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</si>
  <si>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</si>
  <si>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</si>
  <si>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</si>
  <si>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</si>
  <si>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</si>
  <si>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</si>
  <si>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</si>
  <si>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</si>
  <si>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</si>
  <si>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</si>
  <si>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</si>
  <si>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</si>
  <si>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</si>
  <si>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</si>
  <si>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</si>
  <si>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</si>
  <si>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</si>
  <si>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</si>
  <si>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</si>
  <si>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</si>
  <si>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</si>
  <si>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</si>
  <si>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</si>
  <si>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</si>
  <si>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</si>
  <si>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</si>
  <si>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</si>
  <si>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</si>
  <si>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</si>
  <si>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</si>
  <si>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</si>
  <si>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</si>
  <si>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</si>
  <si>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</si>
  <si>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</si>
  <si>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</si>
  <si>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</si>
  <si>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</si>
  <si>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</si>
  <si>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</si>
  <si>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</si>
  <si>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</si>
  <si>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</si>
  <si>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</si>
  <si>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</si>
  <si>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</si>
  <si>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</si>
  <si>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</si>
  <si>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</si>
  <si>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</si>
  <si>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</si>
  <si>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</si>
  <si>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</si>
  <si>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</si>
  <si>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</si>
  <si>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</si>
  <si>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</si>
  <si>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</si>
  <si>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</si>
  <si>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</si>
  <si>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</si>
  <si>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</si>
  <si>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</si>
  <si>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</si>
  <si>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</si>
  <si>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</si>
  <si>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</si>
  <si>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</si>
  <si>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</si>
  <si>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</si>
  <si>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</si>
  <si>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</si>
  <si>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</si>
  <si>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</si>
  <si>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</si>
  <si>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</si>
  <si>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</si>
  <si>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</si>
  <si>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</si>
  <si>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</si>
  <si>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</si>
  <si>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</si>
  <si>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</si>
  <si>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</si>
  <si>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</si>
  <si>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</si>
  <si>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</si>
  <si>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</si>
  <si>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</si>
  <si>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</si>
  <si>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</si>
  <si>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</si>
  <si>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</si>
  <si>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</si>
  <si>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</si>
  <si>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</si>
  <si>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</si>
  <si>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</si>
  <si>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</si>
  <si>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</si>
  <si>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</si>
  <si>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</si>
  <si>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</si>
  <si>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</si>
  <si>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</si>
  <si>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</si>
  <si>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</si>
  <si>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</si>
  <si>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</si>
  <si>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</si>
  <si>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</si>
  <si>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</si>
  <si>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</si>
  <si>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</si>
  <si>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</si>
  <si>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</si>
  <si>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</si>
  <si>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</si>
  <si>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</si>
  <si>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</si>
  <si>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</si>
  <si>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</si>
  <si>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</si>
  <si>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</si>
  <si>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</si>
  <si>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</si>
  <si>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</si>
  <si>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</si>
  <si>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</si>
  <si>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</si>
  <si>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</si>
  <si>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</si>
  <si>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</si>
  <si>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</si>
  <si>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</si>
  <si>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</si>
  <si>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</si>
  <si>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</si>
  <si>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</si>
  <si>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</si>
  <si>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</si>
  <si>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</si>
  <si>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</si>
  <si>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</si>
  <si>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</si>
  <si>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</si>
  <si>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</si>
  <si>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</si>
  <si>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</si>
  <si>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</si>
  <si>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</si>
  <si>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</si>
  <si>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</si>
  <si>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</si>
  <si>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</si>
  <si>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</si>
  <si>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</si>
  <si>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</si>
  <si>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</si>
  <si>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</si>
  <si>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</si>
  <si>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</si>
  <si>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</si>
  <si>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</si>
  <si>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</si>
  <si>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</si>
  <si>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</si>
  <si>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</si>
  <si>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</si>
  <si>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</si>
  <si>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</si>
  <si>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</si>
  <si>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</si>
  <si>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</si>
  <si>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</si>
  <si>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</si>
  <si>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</si>
  <si>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</si>
  <si>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</si>
  <si>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</si>
  <si>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</si>
  <si>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</si>
  <si>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</si>
  <si>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</si>
  <si>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</si>
  <si>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</si>
  <si>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</si>
  <si>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</si>
  <si>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</si>
  <si>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</si>
  <si>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</si>
  <si>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</si>
  <si>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</si>
  <si>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</si>
  <si>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</si>
  <si>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</si>
  <si>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</si>
  <si>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</si>
  <si>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</si>
  <si>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</si>
  <si>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</si>
  <si>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</si>
  <si>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</si>
  <si>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</si>
  <si>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</si>
  <si>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</si>
  <si>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</si>
  <si>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</si>
  <si>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</si>
  <si>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</si>
  <si>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</si>
  <si>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</si>
  <si>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</si>
  <si>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</si>
  <si>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</si>
  <si>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</si>
  <si>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</si>
  <si>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</si>
  <si>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</si>
  <si>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</si>
  <si>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</si>
  <si>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</si>
  <si>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</si>
  <si>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</si>
  <si>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</si>
  <si>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</si>
  <si>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</si>
  <si>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</si>
  <si>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</si>
  <si>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</si>
  <si>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</si>
  <si>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</si>
  <si>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</si>
  <si>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</si>
  <si>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</si>
  <si>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</si>
  <si>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</si>
  <si>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</si>
  <si>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</si>
  <si>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</si>
  <si>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</si>
  <si>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</si>
  <si>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</si>
  <si>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</si>
  <si>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</si>
  <si>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</si>
  <si>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</si>
  <si>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</si>
  <si>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</si>
  <si>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</si>
  <si>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</si>
  <si>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</si>
  <si>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</si>
  <si>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</si>
  <si>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</si>
  <si>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</si>
  <si>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</si>
  <si>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</si>
  <si>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</si>
  <si>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</si>
  <si>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</si>
  <si>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</si>
  <si>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</si>
  <si>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</si>
  <si>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</si>
  <si>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</si>
  <si>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</si>
  <si>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</si>
  <si>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</si>
  <si>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</si>
  <si>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</si>
  <si>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</si>
  <si>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</si>
  <si>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</si>
  <si>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</si>
  <si>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</si>
  <si>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</si>
  <si>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</si>
  <si>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</si>
  <si>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</si>
  <si>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</si>
  <si>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</si>
  <si>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</si>
  <si>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</si>
  <si>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</si>
  <si>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</si>
  <si>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</si>
  <si>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</si>
  <si>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</si>
  <si>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</si>
  <si>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</si>
  <si>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</si>
  <si>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</si>
  <si>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</si>
  <si>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</si>
  <si>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</si>
  <si>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</si>
  <si>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</si>
  <si>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</si>
  <si>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</si>
  <si>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</si>
  <si>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</si>
  <si>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</si>
  <si>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</si>
  <si>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</si>
  <si>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</si>
  <si>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</si>
  <si>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</si>
  <si>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</si>
  <si>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</si>
  <si>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</si>
  <si>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</si>
  <si>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</si>
  <si>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</si>
  <si>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</si>
  <si>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</si>
  <si>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</si>
  <si>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</si>
  <si>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</si>
  <si>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</si>
  <si>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</si>
  <si>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</si>
  <si>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</si>
  <si>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</si>
  <si>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</si>
  <si>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</si>
  <si>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</si>
  <si>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</si>
  <si>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</si>
  <si>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</si>
  <si>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</si>
  <si>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</si>
  <si>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</si>
  <si>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</si>
  <si>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</si>
  <si>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</si>
  <si>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</si>
  <si>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</si>
  <si>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</si>
  <si>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</si>
  <si>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</si>
  <si>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</si>
  <si>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</si>
  <si>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</si>
  <si>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</si>
  <si>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</si>
  <si>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</si>
  <si>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</si>
  <si>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</si>
  <si>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</si>
  <si>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</si>
  <si>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</si>
  <si>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</si>
  <si>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</si>
  <si>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</si>
  <si>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</si>
  <si>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</si>
  <si>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</si>
  <si>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</si>
  <si>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</si>
  <si>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</si>
  <si>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</si>
  <si>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</si>
  <si>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</si>
  <si>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</si>
  <si>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</si>
  <si>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</si>
  <si>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</si>
  <si>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</si>
  <si>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</si>
  <si>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</si>
  <si>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</si>
  <si>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</si>
  <si>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</si>
  <si>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</si>
  <si>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</si>
  <si>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</si>
  <si>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</si>
  <si>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</si>
  <si>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</si>
  <si>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</si>
  <si>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</si>
  <si>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</si>
  <si>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</si>
  <si>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</si>
  <si>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</si>
  <si>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</si>
  <si>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</si>
  <si>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</si>
  <si>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</si>
  <si>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</si>
  <si>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</si>
  <si>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</si>
  <si>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</si>
  <si>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</si>
  <si>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</si>
  <si>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</si>
  <si>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</si>
  <si>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</si>
  <si>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</si>
  <si>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</si>
  <si>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</si>
  <si>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</si>
  <si>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</si>
  <si>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</si>
  <si>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</si>
  <si>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</si>
  <si>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</si>
  <si>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</si>
  <si>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</si>
  <si>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</si>
  <si>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</si>
  <si>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</si>
  <si>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</si>
  <si>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</si>
  <si>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</si>
  <si>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</si>
  <si>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</si>
  <si>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</si>
  <si>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</si>
  <si>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</si>
  <si>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</si>
  <si>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</si>
  <si>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</si>
  <si>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</si>
  <si>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</si>
  <si>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</si>
  <si>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</si>
  <si>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</si>
  <si>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</si>
  <si>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</si>
  <si>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</si>
  <si>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</si>
  <si>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</si>
  <si>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</si>
  <si>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</si>
  <si>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</si>
  <si>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</si>
  <si>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</si>
  <si>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</si>
  <si>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</si>
  <si>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</si>
  <si>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</si>
  <si>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</si>
  <si>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</si>
  <si>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</si>
  <si>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</si>
  <si>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</si>
  <si>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</si>
  <si>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</si>
  <si>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</si>
  <si>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</si>
  <si>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</si>
  <si>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</si>
  <si>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</si>
  <si>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</si>
  <si>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</si>
  <si>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</si>
  <si>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</si>
  <si>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</si>
  <si>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</si>
  <si>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</si>
  <si>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</si>
  <si>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</si>
  <si>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</si>
  <si>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</si>
  <si>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</si>
  <si>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</si>
  <si>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</si>
  <si>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</si>
  <si>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</si>
  <si>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</si>
  <si>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</si>
  <si>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</si>
  <si>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</si>
  <si>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</si>
  <si>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</si>
  <si>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</si>
  <si>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</si>
  <si>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</si>
  <si>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</si>
  <si>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</si>
  <si>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</si>
  <si>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</si>
  <si>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</si>
  <si>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</si>
  <si>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</si>
  <si>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</si>
  <si>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</si>
  <si>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</si>
  <si>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</si>
  <si>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</si>
  <si>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</si>
  <si>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</si>
  <si>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</si>
  <si>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</si>
  <si>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</si>
  <si>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</si>
  <si>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</si>
  <si>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</si>
  <si>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</si>
  <si>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</si>
  <si>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</si>
  <si>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</si>
  <si>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</si>
  <si>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</si>
  <si>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</si>
  <si>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</si>
  <si>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</si>
  <si>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</si>
  <si>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</si>
  <si>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</si>
  <si>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</si>
  <si>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</si>
  <si>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</si>
  <si>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</si>
  <si>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</si>
  <si>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</si>
  <si>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</si>
  <si>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</si>
  <si>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</si>
  <si>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</si>
  <si>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</si>
  <si>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</si>
  <si>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</si>
  <si>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</si>
  <si>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</si>
  <si>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</si>
  <si>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</si>
  <si>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</si>
  <si>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</si>
  <si>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</si>
  <si>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</si>
  <si>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</si>
  <si>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</si>
  <si>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</si>
  <si>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</si>
  <si>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</si>
  <si>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</si>
  <si>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</si>
  <si>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</si>
  <si>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</si>
  <si>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</si>
  <si>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</si>
  <si>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</si>
  <si>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</si>
  <si>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</si>
  <si>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</si>
  <si>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</si>
  <si>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</si>
  <si>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</si>
  <si>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</si>
  <si>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</si>
  <si>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</si>
  <si>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</si>
  <si>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</si>
  <si>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</si>
  <si>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</si>
  <si>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</si>
  <si>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</si>
  <si>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</si>
  <si>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</si>
  <si>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</si>
  <si>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</si>
  <si>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</si>
  <si>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</si>
  <si>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</si>
  <si>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</si>
  <si>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</si>
  <si>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</si>
  <si>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</si>
  <si>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</si>
  <si>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</si>
  <si>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</si>
  <si>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</si>
  <si>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</si>
  <si>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</si>
  <si>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</si>
  <si>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</si>
  <si>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</si>
  <si>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</si>
  <si>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</si>
  <si>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</si>
  <si>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</si>
  <si>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</si>
  <si>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</si>
  <si>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</si>
  <si>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</si>
  <si>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</si>
  <si>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</si>
  <si>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</si>
  <si>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</si>
  <si>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</si>
  <si>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</si>
  <si>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</si>
  <si>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</si>
  <si>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</si>
  <si>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</si>
  <si>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</si>
  <si>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</si>
  <si>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</si>
  <si>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</si>
  <si>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</si>
  <si>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</si>
  <si>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</si>
  <si>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</si>
  <si>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</si>
  <si>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</si>
  <si>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</si>
  <si>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</si>
  <si>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</si>
  <si>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</si>
  <si>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</si>
  <si>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</si>
  <si>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</si>
  <si>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</si>
  <si>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</si>
  <si>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</si>
  <si>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</si>
  <si>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</si>
  <si>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</si>
  <si>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</si>
  <si>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</si>
  <si>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</si>
  <si>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</si>
  <si>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</si>
  <si>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</si>
  <si>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</si>
  <si>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</si>
  <si>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</si>
  <si>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</si>
  <si>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</si>
  <si>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</si>
  <si>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</si>
  <si>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</si>
  <si>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</si>
  <si>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</si>
  <si>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</si>
  <si>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</si>
  <si>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</si>
  <si>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</si>
  <si>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</si>
  <si>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</si>
  <si>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</si>
  <si>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</si>
  <si>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</si>
  <si>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</si>
  <si>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</si>
  <si>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</si>
  <si>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</si>
  <si>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</si>
  <si>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</si>
  <si>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</si>
  <si>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</si>
  <si>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</si>
  <si>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</si>
  <si>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</si>
  <si>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</si>
  <si>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</si>
  <si>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</si>
  <si>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</si>
  <si>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</si>
  <si>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</si>
  <si>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</si>
  <si>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</si>
  <si>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</si>
  <si>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</si>
  <si>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</si>
  <si>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</si>
  <si>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</si>
  <si>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</si>
  <si>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</si>
  <si>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</si>
  <si>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</si>
  <si>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</si>
  <si>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</si>
  <si>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</si>
  <si>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</si>
  <si>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</si>
  <si>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</si>
  <si>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</si>
  <si>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</si>
  <si>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</si>
  <si>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</si>
  <si>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</si>
  <si>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</si>
  <si>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</si>
  <si>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</si>
  <si>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</si>
  <si>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</si>
  <si>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</si>
  <si>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</si>
  <si>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</si>
  <si>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</si>
  <si>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</si>
  <si>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</si>
  <si>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</si>
  <si>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</si>
  <si>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</si>
  <si>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</si>
  <si>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</si>
  <si>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</si>
  <si>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</si>
  <si>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</si>
  <si>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</si>
  <si>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</si>
  <si>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</si>
  <si>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</si>
  <si>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</si>
  <si>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</si>
  <si>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</si>
  <si>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</si>
  <si>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</si>
  <si>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</si>
  <si>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</si>
  <si>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</si>
  <si>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</si>
  <si>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</si>
  <si>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</si>
  <si>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</si>
  <si>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</si>
  <si>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</si>
  <si>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</si>
  <si>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</si>
  <si>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</si>
  <si>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</si>
  <si>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</si>
  <si>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</si>
  <si>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</si>
  <si>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</si>
  <si>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</si>
  <si>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</si>
  <si>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</si>
  <si>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</si>
  <si>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</si>
  <si>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</si>
  <si>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</si>
  <si>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</si>
  <si>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</si>
  <si>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</si>
  <si>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</si>
  <si>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</si>
  <si>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</si>
  <si>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</si>
  <si>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</si>
  <si>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</si>
  <si>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</si>
  <si>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</si>
  <si>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</si>
  <si>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</si>
  <si>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</si>
  <si>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</si>
  <si>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</si>
  <si>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</si>
  <si>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</si>
  <si>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</si>
  <si>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</si>
  <si>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</si>
  <si>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</si>
  <si>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</si>
  <si>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</si>
  <si>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</si>
  <si>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</si>
  <si>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</si>
  <si>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</si>
  <si>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</si>
  <si>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</si>
  <si>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</si>
  <si>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</si>
  <si>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</si>
  <si>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</si>
  <si>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</si>
  <si>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</si>
  <si>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</si>
  <si>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</si>
  <si>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</si>
  <si>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</si>
  <si>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</si>
  <si>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</si>
  <si>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</si>
  <si>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</si>
  <si>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</si>
  <si>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</si>
  <si>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</si>
  <si>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</si>
  <si>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</si>
  <si>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</si>
  <si>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</si>
  <si>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</si>
  <si>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</si>
  <si>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</si>
  <si>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</si>
  <si>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</si>
  <si>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</si>
  <si>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</si>
  <si>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</si>
  <si>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</si>
  <si>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</si>
  <si>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</si>
  <si>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</si>
  <si>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</si>
  <si>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</si>
  <si>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</si>
  <si>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</si>
  <si>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</si>
  <si>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</si>
  <si>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</si>
  <si>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</si>
  <si>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</si>
  <si>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</si>
  <si>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</si>
  <si>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</si>
  <si>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</si>
  <si>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</si>
  <si>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</si>
  <si>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</si>
  <si>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</si>
  <si>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</si>
  <si>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</si>
  <si>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</si>
  <si>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</si>
  <si>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</si>
  <si>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</si>
  <si>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</si>
  <si>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</si>
  <si>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</si>
  <si>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</si>
  <si>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</si>
  <si>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</si>
  <si>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</si>
  <si>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</si>
  <si>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</si>
  <si>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</si>
  <si>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</si>
  <si>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</si>
  <si>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</si>
  <si>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</si>
  <si>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</si>
  <si>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</si>
  <si>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</si>
  <si>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</si>
  <si>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</si>
  <si>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</si>
  <si>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</si>
  <si>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</si>
  <si>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</si>
  <si>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</si>
  <si>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</si>
  <si>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</si>
  <si>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</si>
  <si>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</si>
  <si>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</si>
  <si>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</si>
  <si>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</si>
  <si>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</si>
  <si>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</si>
  <si>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</si>
  <si>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</si>
  <si>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</si>
  <si>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</si>
  <si>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</si>
  <si>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</si>
  <si>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</si>
  <si>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</si>
  <si>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</si>
  <si>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</si>
  <si>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</si>
  <si>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</si>
  <si>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</si>
  <si>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</si>
  <si>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</si>
  <si>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</si>
  <si>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</si>
  <si>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</si>
  <si>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</si>
  <si>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</si>
  <si>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</si>
  <si>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</si>
  <si>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</si>
  <si>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</si>
  <si>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</si>
  <si>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</si>
  <si>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</si>
  <si>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</si>
  <si>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</si>
  <si>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</si>
  <si>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</si>
  <si>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</si>
  <si>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</si>
  <si>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</si>
  <si>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</si>
  <si>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</si>
  <si>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</si>
  <si>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</si>
  <si>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</si>
  <si>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</si>
  <si>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</si>
  <si>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</si>
  <si>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</si>
  <si>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</si>
  <si>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</si>
  <si>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</si>
  <si>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</si>
  <si>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</si>
  <si>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</si>
  <si>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</si>
  <si>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</si>
  <si>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</si>
  <si>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</si>
  <si>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</si>
  <si>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</si>
  <si>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</si>
  <si>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</si>
  <si>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</si>
  <si>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</si>
  <si>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</si>
  <si>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</si>
  <si>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</si>
  <si>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</si>
  <si>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</si>
  <si>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</si>
  <si>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</si>
  <si>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</si>
  <si>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</si>
  <si>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</si>
  <si>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</si>
  <si>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</si>
  <si>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</si>
  <si>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</si>
  <si>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</si>
  <si>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</si>
  <si>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</si>
  <si>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</si>
  <si>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</si>
  <si>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</si>
  <si>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</si>
  <si>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</si>
  <si>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</si>
  <si>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</si>
  <si>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</si>
  <si>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</si>
  <si>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</si>
  <si>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</si>
  <si>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</si>
  <si>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</si>
  <si>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</si>
  <si>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</si>
  <si>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</si>
  <si>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</si>
  <si>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</si>
  <si>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</si>
  <si>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</si>
  <si>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</si>
  <si>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</si>
  <si>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</si>
  <si>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</si>
  <si>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</si>
  <si>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</si>
  <si>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</si>
  <si>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</si>
  <si>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</si>
  <si>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</si>
  <si>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</si>
  <si>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</si>
  <si>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</si>
  <si>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</si>
  <si>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</si>
  <si>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</si>
  <si>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</si>
  <si>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</si>
  <si>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</si>
  <si>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</si>
  <si>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</si>
  <si>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</si>
  <si>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</si>
  <si>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</si>
  <si>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</si>
  <si>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</si>
  <si>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</si>
  <si>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</si>
  <si>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</si>
  <si>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</si>
  <si>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</si>
  <si>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</si>
  <si>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</si>
  <si>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</si>
  <si>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</si>
  <si>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</si>
  <si>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</si>
  <si>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</si>
  <si>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</si>
  <si>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</si>
  <si>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</si>
  <si>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</si>
  <si>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</si>
  <si>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</si>
  <si>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</si>
  <si>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</si>
  <si>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</si>
  <si>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</si>
  <si>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</si>
  <si>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</si>
  <si>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</si>
  <si>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</si>
  <si>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</si>
  <si>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</si>
  <si>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</si>
  <si>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</si>
  <si>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</si>
  <si>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</si>
  <si>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</si>
  <si>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</si>
  <si>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</si>
  <si>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</si>
  <si>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</si>
  <si>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</si>
  <si>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</si>
  <si>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</si>
  <si>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</si>
  <si>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</si>
  <si>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</si>
  <si>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</si>
  <si>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</si>
  <si>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</si>
  <si>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</si>
  <si>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</si>
  <si>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</si>
  <si>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</si>
  <si>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</si>
  <si>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</si>
  <si>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</si>
  <si>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</si>
  <si>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</si>
  <si>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</si>
  <si>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</si>
  <si>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</si>
  <si>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</si>
  <si>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</si>
  <si>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</si>
  <si>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</si>
  <si>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</si>
  <si>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</si>
  <si>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</si>
  <si>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</si>
  <si>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</si>
  <si>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</si>
  <si>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</si>
  <si>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</si>
  <si>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</si>
  <si>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</si>
  <si>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</si>
  <si>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</si>
  <si>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</si>
  <si>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</si>
  <si>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</si>
  <si>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</si>
  <si>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</si>
  <si>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</si>
  <si>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</si>
  <si>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</si>
  <si>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</si>
  <si>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</si>
  <si>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</si>
  <si>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</si>
  <si>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</si>
  <si>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</si>
  <si>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</si>
  <si>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</si>
  <si>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</si>
  <si>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</si>
  <si>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</si>
  <si>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</si>
  <si>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</si>
  <si>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</si>
  <si>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</si>
  <si>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</si>
  <si>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</si>
  <si>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</si>
  <si>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</si>
  <si>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</si>
  <si>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</si>
  <si>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</si>
  <si>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</si>
  <si>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</si>
  <si>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</si>
  <si>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</si>
  <si>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</si>
  <si>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</si>
  <si>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</si>
  <si>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</si>
  <si>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</si>
  <si>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</si>
  <si>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</si>
  <si>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</si>
  <si>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</si>
  <si>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</si>
  <si>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</si>
  <si>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</si>
  <si>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</si>
  <si>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</si>
  <si>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</si>
  <si>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</si>
  <si>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</si>
  <si>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</si>
  <si>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</si>
  <si>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</si>
  <si>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</si>
  <si>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</si>
  <si>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</si>
  <si>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</si>
  <si>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</si>
  <si>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</si>
  <si>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</si>
  <si>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</si>
  <si>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</si>
  <si>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</si>
  <si>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</si>
  <si>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</si>
  <si>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</si>
  <si>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</si>
  <si>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</si>
  <si>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</si>
  <si>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</si>
  <si>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</si>
  <si>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</si>
  <si>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</si>
  <si>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</si>
  <si>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</si>
  <si>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</si>
  <si>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</si>
  <si>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</si>
  <si>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</si>
  <si>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</si>
  <si>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</si>
  <si>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</si>
  <si>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</si>
  <si>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</si>
  <si>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</si>
  <si>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</si>
  <si>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</si>
  <si>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</si>
  <si>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</si>
  <si>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</si>
  <si>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</si>
  <si>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</si>
  <si>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</si>
  <si>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</si>
  <si>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</si>
  <si>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</si>
  <si>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</si>
  <si>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</si>
  <si>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</si>
  <si>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</si>
  <si>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</si>
  <si>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</si>
  <si>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</si>
  <si>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</si>
  <si>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</si>
  <si>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</si>
  <si>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</si>
  <si>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</si>
  <si>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</si>
  <si>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</si>
  <si>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</si>
  <si>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</si>
  <si>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</si>
  <si>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</si>
  <si>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</si>
  <si>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</si>
  <si>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</si>
  <si>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</si>
  <si>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</si>
  <si>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</si>
  <si>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</si>
  <si>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</si>
  <si>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</si>
  <si>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</si>
  <si>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</si>
  <si>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</si>
  <si>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</si>
  <si>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</si>
  <si>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</si>
  <si>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</si>
  <si>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</si>
  <si>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</si>
  <si>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</si>
  <si>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</si>
  <si>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</si>
  <si>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</si>
  <si>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</si>
  <si>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</si>
  <si>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</si>
  <si>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</si>
  <si>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</si>
  <si>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</si>
  <si>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</si>
  <si>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</si>
  <si>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</si>
  <si>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</si>
  <si>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</si>
  <si>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</si>
  <si>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</si>
  <si>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</si>
  <si>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</si>
  <si>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</si>
  <si>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</si>
  <si>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</si>
  <si>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</si>
  <si>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</si>
  <si>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</si>
  <si>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</si>
  <si>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</si>
  <si>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</si>
  <si>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</si>
  <si>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</si>
  <si>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</si>
  <si>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</si>
  <si>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</si>
  <si>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</si>
  <si>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</si>
  <si>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</si>
  <si>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</si>
  <si>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</si>
  <si>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</si>
  <si>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</si>
  <si>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</si>
  <si>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</si>
  <si>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</si>
  <si>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</si>
  <si>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</si>
  <si>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</si>
  <si>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</si>
  <si>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</si>
  <si>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</si>
  <si>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</si>
  <si>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</si>
  <si>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</si>
  <si>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</si>
  <si>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</si>
  <si>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</si>
  <si>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</si>
  <si>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</si>
  <si>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</si>
  <si>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</si>
  <si>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</si>
  <si>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</si>
  <si>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</si>
  <si>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</si>
  <si>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</si>
  <si>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</si>
  <si>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</si>
  <si>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</si>
  <si>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</si>
  <si>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</si>
  <si>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</si>
  <si>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</si>
  <si>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</si>
  <si>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</si>
  <si>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</si>
  <si>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</si>
  <si>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</si>
  <si>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</si>
  <si>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</si>
  <si>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</si>
  <si>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</si>
  <si>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</si>
  <si>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</si>
  <si>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</si>
  <si>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</si>
  <si>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</si>
  <si>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</si>
  <si>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</si>
  <si>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</si>
  <si>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</si>
  <si>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</si>
  <si>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</si>
  <si>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</si>
  <si>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</si>
  <si>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</si>
  <si>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</si>
  <si>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</si>
  <si>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</si>
  <si>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</si>
  <si>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</si>
  <si>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</si>
  <si>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</si>
  <si>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</si>
  <si>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</si>
  <si>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</si>
  <si>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</si>
  <si>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</si>
  <si>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</si>
  <si>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</si>
  <si>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</si>
  <si>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</si>
  <si>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</si>
  <si>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</si>
  <si>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</si>
  <si>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</si>
  <si>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</si>
  <si>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</si>
  <si>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</si>
  <si>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</si>
  <si>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</si>
  <si>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</si>
  <si>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</si>
  <si>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</si>
  <si>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</si>
  <si>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</si>
  <si>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</si>
  <si>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</si>
  <si>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</si>
  <si>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</si>
  <si>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</si>
  <si>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</si>
  <si>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</si>
  <si>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</si>
  <si>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</si>
  <si>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</si>
  <si>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</si>
  <si>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</si>
  <si>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</si>
  <si>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</si>
  <si>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</si>
  <si>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</si>
  <si>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</si>
  <si>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</si>
  <si>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</si>
  <si>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</si>
  <si>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</si>
  <si>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</si>
  <si>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</si>
  <si>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</si>
  <si>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</si>
  <si>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</si>
  <si>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</si>
  <si>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</si>
  <si>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</si>
  <si>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</si>
  <si>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</si>
  <si>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</si>
  <si>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</si>
  <si>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</si>
  <si>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</si>
  <si>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</si>
  <si>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</si>
  <si>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</si>
  <si>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</si>
  <si>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</si>
  <si>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</si>
  <si>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</si>
  <si>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</si>
  <si>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</si>
  <si>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</si>
  <si>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</si>
  <si>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</si>
  <si>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</si>
  <si>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</si>
  <si>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</si>
  <si>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</si>
  <si>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</si>
  <si>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</si>
  <si>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</si>
  <si>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</si>
  <si>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</si>
  <si>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</si>
  <si>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</si>
  <si>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</si>
  <si>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</si>
  <si>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</si>
  <si>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</si>
  <si>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</si>
  <si>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</si>
  <si>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</si>
  <si>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</si>
  <si>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</si>
  <si>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</si>
  <si>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</si>
  <si>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</si>
  <si>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</si>
  <si>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</si>
  <si>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</si>
  <si>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</si>
  <si>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</si>
  <si>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</si>
  <si>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</si>
  <si>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</si>
  <si>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</si>
  <si>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</si>
  <si>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</si>
  <si>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</si>
  <si>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</si>
  <si>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</si>
  <si>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</si>
  <si>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</si>
  <si>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</si>
  <si>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</si>
  <si>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</si>
  <si>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</si>
  <si>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</si>
  <si>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</si>
  <si>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</si>
  <si>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</si>
  <si>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</si>
  <si>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</si>
  <si>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</si>
  <si>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</si>
  <si>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</si>
  <si>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</si>
  <si>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</si>
  <si>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</si>
  <si>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</si>
  <si>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</si>
  <si>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</si>
  <si>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</si>
  <si>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</si>
  <si>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</si>
  <si>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</si>
  <si>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</si>
  <si>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</si>
  <si>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</si>
  <si>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</si>
  <si>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</si>
  <si>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</si>
  <si>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</si>
  <si>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</si>
  <si>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</si>
  <si>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</si>
  <si>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</si>
  <si>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</si>
  <si>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</si>
  <si>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</si>
  <si>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</si>
  <si>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</si>
  <si>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</si>
  <si>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</si>
  <si>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</si>
  <si>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</si>
  <si>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</si>
  <si>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</si>
  <si>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</si>
  <si>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</si>
  <si>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</si>
  <si>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</si>
  <si>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</si>
  <si>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</si>
  <si>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</si>
  <si>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</si>
  <si>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</si>
  <si>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</si>
  <si>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</si>
  <si>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</si>
  <si>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</si>
  <si>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</si>
  <si>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</si>
  <si>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</si>
  <si>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</si>
  <si>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</si>
  <si>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</si>
  <si>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</si>
  <si>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</si>
  <si>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</si>
  <si>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</si>
  <si>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</si>
  <si>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</si>
  <si>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</si>
  <si>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</si>
  <si>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</si>
  <si>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</si>
  <si>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</si>
  <si>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</si>
  <si>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</si>
  <si>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</si>
  <si>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</si>
  <si>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</si>
  <si>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</si>
  <si>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</si>
  <si>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</si>
  <si>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</si>
  <si>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</si>
  <si>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</si>
  <si>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</si>
  <si>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</si>
  <si>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</si>
  <si>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</si>
  <si>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</si>
  <si>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</si>
  <si>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</si>
  <si>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</si>
  <si>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</si>
  <si>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</si>
  <si>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</si>
  <si>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</si>
  <si>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</si>
  <si>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</si>
  <si>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</si>
  <si>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</si>
  <si>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</si>
  <si>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</si>
  <si>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</si>
  <si>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</si>
  <si>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</si>
  <si>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</si>
  <si>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</si>
  <si>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</si>
  <si>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</si>
  <si>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</si>
  <si>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</si>
  <si>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</si>
  <si>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</si>
  <si>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</si>
  <si>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</si>
  <si>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</si>
  <si>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</si>
  <si>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</si>
  <si>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</si>
  <si>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</si>
  <si>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</si>
  <si>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</si>
  <si>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</si>
  <si>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</si>
  <si>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</si>
  <si>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</si>
  <si>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</si>
  <si>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</si>
  <si>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</si>
  <si>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</si>
  <si>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</si>
  <si>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</si>
  <si>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</si>
  <si>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</si>
  <si>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</si>
  <si>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</si>
  <si>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</si>
  <si>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</si>
  <si>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</si>
  <si>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</si>
  <si>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</si>
  <si>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</si>
  <si>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</si>
  <si>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</si>
  <si>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</si>
  <si>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</si>
  <si>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</si>
  <si>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</si>
  <si>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</si>
  <si>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</si>
  <si>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</si>
  <si>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</si>
  <si>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</si>
  <si>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</si>
  <si>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</si>
  <si>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</si>
  <si>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</si>
  <si>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</si>
  <si>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</si>
  <si>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</si>
  <si>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</si>
  <si>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</si>
  <si>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</si>
  <si>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</si>
  <si>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</si>
  <si>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</si>
  <si>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</si>
  <si>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</si>
  <si>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</si>
  <si>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</si>
  <si>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</si>
  <si>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</si>
  <si>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</si>
  <si>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</si>
  <si>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</si>
  <si>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</si>
  <si>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</si>
  <si>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</si>
  <si>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</si>
  <si>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</si>
  <si>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</si>
  <si>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</si>
  <si>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</si>
  <si>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</si>
  <si>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</si>
  <si>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</si>
  <si>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</si>
  <si>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</si>
  <si>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</si>
  <si>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</si>
  <si>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</si>
  <si>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</si>
  <si>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</si>
  <si>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</si>
  <si>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</si>
  <si>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</si>
  <si>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</si>
  <si>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</si>
  <si>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</si>
  <si>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</si>
  <si>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</si>
  <si>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</si>
  <si>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</si>
  <si>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</si>
  <si>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</si>
  <si>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</si>
  <si>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</si>
  <si>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</si>
  <si>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</si>
  <si>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</si>
  <si>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</si>
  <si>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</si>
  <si>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</si>
  <si>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</si>
  <si>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</si>
  <si>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</si>
  <si>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</si>
  <si>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</si>
  <si>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</si>
  <si>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</si>
  <si>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</si>
  <si>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</si>
  <si>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</si>
  <si>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</si>
  <si>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</si>
  <si>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</si>
  <si>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</si>
  <si>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</si>
  <si>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</si>
  <si>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</si>
  <si>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</si>
  <si>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</si>
  <si>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</si>
  <si>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</si>
  <si>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</si>
  <si>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</si>
  <si>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</si>
  <si>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</si>
  <si>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</si>
  <si>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</si>
  <si>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</si>
  <si>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</si>
  <si>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</si>
  <si>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</si>
  <si>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</si>
  <si>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</si>
  <si>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</si>
  <si>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</si>
  <si>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</si>
  <si>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</si>
  <si>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</si>
  <si>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</si>
  <si>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</si>
  <si>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</si>
  <si>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</si>
  <si>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</si>
  <si>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</si>
  <si>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</si>
  <si>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</si>
  <si>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</si>
  <si>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</si>
  <si>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</si>
  <si>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</si>
  <si>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</si>
  <si>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</si>
  <si>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</si>
  <si>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</si>
  <si>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</si>
  <si>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</si>
  <si>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</si>
  <si>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</si>
  <si>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</si>
  <si>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</si>
  <si>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</si>
  <si>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</si>
  <si>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</si>
  <si>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</si>
  <si>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</si>
  <si>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</si>
  <si>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</si>
  <si>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</si>
  <si>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</si>
  <si>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</si>
  <si>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</si>
  <si>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</si>
  <si>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</si>
  <si>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</si>
  <si>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</si>
  <si>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</si>
  <si>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</si>
  <si>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</si>
  <si>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</si>
  <si>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</si>
  <si>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</si>
  <si>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</si>
  <si>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</si>
  <si>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</si>
  <si>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</si>
  <si>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</si>
  <si>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</si>
  <si>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</si>
  <si>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</si>
  <si>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</si>
  <si>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</si>
  <si>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</si>
  <si>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</si>
  <si>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</si>
  <si>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</si>
  <si>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</si>
  <si>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</si>
  <si>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</si>
  <si>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</si>
  <si>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</si>
  <si>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</si>
  <si>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</si>
  <si>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</si>
  <si>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</si>
  <si>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</si>
  <si>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</si>
  <si>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</si>
  <si>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</si>
  <si>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</si>
  <si>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</si>
  <si>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</si>
  <si>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</si>
  <si>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</si>
  <si>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</si>
  <si>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</si>
  <si>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</si>
  <si>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</si>
  <si>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</si>
  <si>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</si>
  <si>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</si>
  <si>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</si>
  <si>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</si>
  <si>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</si>
  <si>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</si>
  <si>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</si>
  <si>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</si>
  <si>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</si>
  <si>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</si>
  <si>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</si>
  <si>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</si>
  <si>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</si>
  <si>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</si>
  <si>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</si>
  <si>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</si>
  <si>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</si>
  <si>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</si>
  <si>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</si>
  <si>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</si>
  <si>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</si>
  <si>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</si>
  <si>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</si>
  <si>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</si>
  <si>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</si>
  <si>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</si>
  <si>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</si>
  <si>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</si>
  <si>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</si>
  <si>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</si>
  <si>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</si>
  <si>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</si>
  <si>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</si>
  <si>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</si>
  <si>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</si>
  <si>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</si>
  <si>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</si>
  <si>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</si>
  <si>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</si>
  <si>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</si>
  <si>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</si>
  <si>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</si>
  <si>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</si>
  <si>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</si>
  <si>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</si>
  <si>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</si>
  <si>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</si>
  <si>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</si>
  <si>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</si>
  <si>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</si>
  <si>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</si>
  <si>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</si>
  <si>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</si>
  <si>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</si>
  <si>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</si>
  <si>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</si>
  <si>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</si>
  <si>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</si>
  <si>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</si>
  <si>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</si>
  <si>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</si>
  <si>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</si>
  <si>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</si>
  <si>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</si>
  <si>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</si>
  <si>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</si>
  <si>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</si>
  <si>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</si>
  <si>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</si>
  <si>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</si>
  <si>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</si>
  <si>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</si>
  <si>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</si>
  <si>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</si>
  <si>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</si>
  <si>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</si>
  <si>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</si>
  <si>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</si>
  <si>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</si>
  <si>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</si>
  <si>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</si>
  <si>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</si>
  <si>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</si>
  <si>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</si>
  <si>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</si>
  <si>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</si>
  <si>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</si>
  <si>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</si>
  <si>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</si>
  <si>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</si>
  <si>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</si>
  <si>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</si>
  <si>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</si>
  <si>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</si>
  <si>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</si>
  <si>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</si>
  <si>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</si>
  <si>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</si>
  <si>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</si>
  <si>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</si>
  <si>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</si>
  <si>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</si>
  <si>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</si>
  <si>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</si>
  <si>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</si>
  <si>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</si>
  <si>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</si>
  <si>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</si>
  <si>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</si>
  <si>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</si>
  <si>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</si>
  <si>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</si>
  <si>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</si>
  <si>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</si>
  <si>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</si>
  <si>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</si>
  <si>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</si>
  <si>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</si>
  <si>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</si>
  <si>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</si>
  <si>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</si>
  <si>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</si>
  <si>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</si>
  <si>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</si>
  <si>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</si>
  <si>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</si>
  <si>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</si>
  <si>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</si>
  <si>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</si>
  <si>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</si>
  <si>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</si>
  <si>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</si>
  <si>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</si>
  <si>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</si>
  <si>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</si>
  <si>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</si>
  <si>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</si>
  <si>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</si>
  <si>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</si>
  <si>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</si>
  <si>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</si>
  <si>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</si>
  <si>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</si>
  <si>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</si>
  <si>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</si>
  <si>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</si>
  <si>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</si>
  <si>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</si>
  <si>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</si>
  <si>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</si>
  <si>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</si>
  <si>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</si>
  <si>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</si>
  <si>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</si>
  <si>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</si>
  <si>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</si>
  <si>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</si>
  <si>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</si>
  <si>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</si>
  <si>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</si>
  <si>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</si>
  <si>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</si>
  <si>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</si>
  <si>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</si>
  <si>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</si>
  <si>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</si>
  <si>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</si>
  <si>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</si>
  <si>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</si>
  <si>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</si>
  <si>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</si>
  <si>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</si>
  <si>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</si>
  <si>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</si>
  <si>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</si>
  <si>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</si>
  <si>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</si>
  <si>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</si>
  <si>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</si>
  <si>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</si>
  <si>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</si>
  <si>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</si>
  <si>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</si>
  <si>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</si>
  <si>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</si>
  <si>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</si>
  <si>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</si>
  <si>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</si>
  <si>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</si>
  <si>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</si>
  <si>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</si>
  <si>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</si>
  <si>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</si>
  <si>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</si>
  <si>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</si>
  <si>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</si>
  <si>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</si>
  <si>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</si>
  <si>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</si>
  <si>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</si>
  <si>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</si>
  <si>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</si>
  <si>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</si>
  <si>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</si>
  <si>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</si>
  <si>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</si>
  <si>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</si>
  <si>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</si>
  <si>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</si>
  <si>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</si>
  <si>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</si>
  <si>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</si>
  <si>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</si>
  <si>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</si>
  <si>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</si>
  <si>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</si>
  <si>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</si>
  <si>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</si>
  <si>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</si>
  <si>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</si>
  <si>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</si>
  <si>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</si>
  <si>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</si>
  <si>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</si>
  <si>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</si>
  <si>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</si>
  <si>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</si>
  <si>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</si>
  <si>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</si>
  <si>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</si>
  <si>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</si>
  <si>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</si>
  <si>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</si>
  <si>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</si>
  <si>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</si>
  <si>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</si>
  <si>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</si>
  <si>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</si>
  <si>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</si>
  <si>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</si>
  <si>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</si>
  <si>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</si>
  <si>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</si>
  <si>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</si>
  <si>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</si>
  <si>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</si>
  <si>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</si>
  <si>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</si>
  <si>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</si>
  <si>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</si>
  <si>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</si>
  <si>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</si>
  <si>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</si>
  <si>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</si>
  <si>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</si>
  <si>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</si>
  <si>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</si>
  <si>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</si>
  <si>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</si>
  <si>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</si>
  <si>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</si>
  <si>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</si>
  <si>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</si>
  <si>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</si>
  <si>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</si>
  <si>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</si>
  <si>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</si>
  <si>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</si>
  <si>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</si>
  <si>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</si>
  <si>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</si>
  <si>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</si>
  <si>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</si>
  <si>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</si>
  <si>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</si>
  <si>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</si>
  <si>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</si>
  <si>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</si>
  <si>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</si>
  <si>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</si>
  <si>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</si>
  <si>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</si>
  <si>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</si>
  <si>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</si>
  <si>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</si>
  <si>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</si>
  <si>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</si>
  <si>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</si>
  <si>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</si>
  <si>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</si>
  <si>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</si>
  <si>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</si>
  <si>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</si>
  <si>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</si>
  <si>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</si>
  <si>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</si>
  <si>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</si>
  <si>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</si>
  <si>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</si>
  <si>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</si>
  <si>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</si>
  <si>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</si>
  <si>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</si>
  <si>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</si>
  <si>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</si>
  <si>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</si>
  <si>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</si>
  <si>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</si>
  <si>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</si>
  <si>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</si>
  <si>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</si>
  <si>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</si>
  <si>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</si>
  <si>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</si>
  <si>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</si>
  <si>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</si>
  <si>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</si>
  <si>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</si>
  <si>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</si>
  <si>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</si>
  <si>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</si>
  <si>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</si>
  <si>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</si>
  <si>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</si>
  <si>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</si>
  <si>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</si>
  <si>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</si>
  <si>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</si>
  <si>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</si>
  <si>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</si>
  <si>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</si>
  <si>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</si>
  <si>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</si>
  <si>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</si>
  <si>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</si>
  <si>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</si>
  <si>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</si>
  <si>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</si>
  <si>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</si>
  <si>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</si>
  <si>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</si>
  <si>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</si>
  <si>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</si>
  <si>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</si>
  <si>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</si>
  <si>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</si>
  <si>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</si>
  <si>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</si>
  <si>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</si>
  <si>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</si>
  <si>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</si>
  <si>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</si>
  <si>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</si>
  <si>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</si>
  <si>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</si>
  <si>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</si>
  <si>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</si>
  <si>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</si>
  <si>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</si>
  <si>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</si>
  <si>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</si>
  <si>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</si>
  <si>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</si>
  <si>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</si>
  <si>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</si>
  <si>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</si>
  <si>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</si>
  <si>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</si>
  <si>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</si>
  <si>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</si>
  <si>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</si>
  <si>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</si>
  <si>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</si>
  <si>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</si>
  <si>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</si>
  <si>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</si>
  <si>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</si>
  <si>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</si>
  <si>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</si>
  <si>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</si>
  <si>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</si>
  <si>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</si>
  <si>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</si>
  <si>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</si>
  <si>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</si>
  <si>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</si>
  <si>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</si>
  <si>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</si>
  <si>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</si>
  <si>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</si>
  <si>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</si>
  <si>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</si>
  <si>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</si>
  <si>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</si>
  <si>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</si>
  <si>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</si>
  <si>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</si>
  <si>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</si>
  <si>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</si>
  <si>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</si>
  <si>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</si>
  <si>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</si>
  <si>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</si>
  <si>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</si>
  <si>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</si>
  <si>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</si>
  <si>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</si>
  <si>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</si>
  <si>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</si>
  <si>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</si>
  <si>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</si>
  <si>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</si>
  <si>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</si>
  <si>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</si>
  <si>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</si>
  <si>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</si>
  <si>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</si>
  <si>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</si>
  <si>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</si>
  <si>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</si>
  <si>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</si>
  <si>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</si>
  <si>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</si>
  <si>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</si>
  <si>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</si>
  <si>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</si>
  <si>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</si>
  <si>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</si>
  <si>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</si>
  <si>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</si>
  <si>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</si>
  <si>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</si>
  <si>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</si>
  <si>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</si>
  <si>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</si>
  <si>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</si>
  <si>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</si>
  <si>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</si>
  <si>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</si>
  <si>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</si>
  <si>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</si>
  <si>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</si>
  <si>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</si>
  <si>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</si>
  <si>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</si>
  <si>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</si>
  <si>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</si>
  <si>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</si>
  <si>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</si>
  <si>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</si>
  <si>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</si>
  <si>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</si>
  <si>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</si>
  <si>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</si>
  <si>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</si>
  <si>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</si>
  <si>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</si>
  <si>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</si>
  <si>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</si>
  <si>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</si>
  <si>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</si>
  <si>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</si>
  <si>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</si>
  <si>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</si>
  <si>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</si>
  <si>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</si>
  <si>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</si>
  <si>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</si>
  <si>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</si>
  <si>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</si>
  <si>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</si>
  <si>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</si>
  <si>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</si>
  <si>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</si>
  <si>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</si>
  <si>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</si>
  <si>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</si>
  <si>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</si>
  <si>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</si>
  <si>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</si>
  <si>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</si>
  <si>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</si>
  <si>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</si>
  <si>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</si>
  <si>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</si>
  <si>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</si>
  <si>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</si>
  <si>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</si>
  <si>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</si>
  <si>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</si>
  <si>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</si>
  <si>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</si>
  <si>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</si>
  <si>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</si>
  <si>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</si>
  <si>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</si>
  <si>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</si>
  <si>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</si>
  <si>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</si>
  <si>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</si>
  <si>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</si>
  <si>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</si>
  <si>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</si>
  <si>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</si>
  <si>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</si>
  <si>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</si>
  <si>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</si>
  <si>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</si>
  <si>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</si>
  <si>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</si>
  <si>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</si>
  <si>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</si>
  <si>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</si>
  <si>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</si>
  <si>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</si>
  <si>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</si>
  <si>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</si>
  <si>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</si>
  <si>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</si>
  <si>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</si>
  <si>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</si>
  <si>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</si>
  <si>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</si>
  <si>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</si>
  <si>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</si>
  <si>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</si>
  <si>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</si>
  <si>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</si>
  <si>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</si>
  <si>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</si>
  <si>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</si>
  <si>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</si>
  <si>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</si>
  <si>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</si>
  <si>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</si>
  <si>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</si>
  <si>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</si>
  <si>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</si>
  <si>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</si>
  <si>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</si>
  <si>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</si>
  <si>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</si>
  <si>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</si>
  <si>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</si>
  <si>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</si>
  <si>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</si>
  <si>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</si>
  <si>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</si>
  <si>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</si>
  <si>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</si>
  <si>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</si>
  <si>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</si>
  <si>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</si>
  <si>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</si>
  <si>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</si>
  <si>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</si>
  <si>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</si>
  <si>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</si>
  <si>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</si>
  <si>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</si>
  <si>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</si>
  <si>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</si>
  <si>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</si>
  <si>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</si>
  <si>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</si>
  <si>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</si>
  <si>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</si>
  <si>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</si>
  <si>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</si>
  <si>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</si>
  <si>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</si>
  <si>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</si>
  <si>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</si>
  <si>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</si>
  <si>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</si>
  <si>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</si>
  <si>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</si>
  <si>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</si>
  <si>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</si>
  <si>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</si>
  <si>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</si>
  <si>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</si>
  <si>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</si>
  <si>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</si>
  <si>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</si>
  <si>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</si>
  <si>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</si>
  <si>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</si>
  <si>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</si>
  <si>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</si>
  <si>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</si>
  <si>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</si>
  <si>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</si>
  <si>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</si>
  <si>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</si>
  <si>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</si>
  <si>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</si>
  <si>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</si>
  <si>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</si>
  <si>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</si>
  <si>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</si>
  <si>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</si>
  <si>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</si>
  <si>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</si>
  <si>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</si>
  <si>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</si>
  <si>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</si>
  <si>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</si>
  <si>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</si>
  <si>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</si>
  <si>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</si>
  <si>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</si>
  <si>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</si>
  <si>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</si>
  <si>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</si>
  <si>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</si>
  <si>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</si>
  <si>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</si>
  <si>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</si>
  <si>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</si>
  <si>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</si>
  <si>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</si>
  <si>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</si>
  <si>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</si>
  <si>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</si>
  <si>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</si>
  <si>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</si>
  <si>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</si>
  <si>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</si>
  <si>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</si>
  <si>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</si>
  <si>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</si>
  <si>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</si>
  <si>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</si>
  <si>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</si>
  <si>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</si>
  <si>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</si>
  <si>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</si>
  <si>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</si>
  <si>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</si>
  <si>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</si>
  <si>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</si>
  <si>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</si>
  <si>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</si>
  <si>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</si>
  <si>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</si>
  <si>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</si>
  <si>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</si>
  <si>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</si>
  <si>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</si>
  <si>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</si>
  <si>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</si>
  <si>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</si>
  <si>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</si>
  <si>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</si>
  <si>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</si>
  <si>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</si>
  <si>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</si>
  <si>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</si>
  <si>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</si>
  <si>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</si>
  <si>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</si>
  <si>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</si>
  <si>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</si>
  <si>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</si>
  <si>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</si>
  <si>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</si>
  <si>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</si>
  <si>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</si>
  <si>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</si>
  <si>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</si>
  <si>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</si>
  <si>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</si>
  <si>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</si>
  <si>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</si>
  <si>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</si>
  <si>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</si>
  <si>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</si>
  <si>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</si>
  <si>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</si>
  <si>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</si>
  <si>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</si>
  <si>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</si>
  <si>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</si>
  <si>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</si>
  <si>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</si>
  <si>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</si>
  <si>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</si>
  <si>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</si>
  <si>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</si>
  <si>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</si>
  <si>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</si>
  <si>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</si>
  <si>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</si>
  <si>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</si>
  <si>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</si>
  <si>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</si>
  <si>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</si>
  <si>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</si>
  <si>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</si>
  <si>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</si>
  <si>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</si>
  <si>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</si>
  <si>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</si>
  <si>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</si>
  <si>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</si>
  <si>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</si>
  <si>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</si>
  <si>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</si>
  <si>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</si>
  <si>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</si>
  <si>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</si>
  <si>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</si>
  <si>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</si>
  <si>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</si>
  <si>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</si>
  <si>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</si>
  <si>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</si>
  <si>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</si>
  <si>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</si>
  <si>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</si>
  <si>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</si>
  <si>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</si>
  <si>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</si>
  <si>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</si>
  <si>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</si>
  <si>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</si>
  <si>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</si>
  <si>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</si>
  <si>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</si>
  <si>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</si>
  <si>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</si>
  <si>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</si>
  <si>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</si>
  <si>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</si>
  <si>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</si>
  <si>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</si>
  <si>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</si>
  <si>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</si>
  <si>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</si>
  <si>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</si>
  <si>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</si>
  <si>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</si>
  <si>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</si>
  <si>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</si>
  <si>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</si>
  <si>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</si>
  <si>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</si>
  <si>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</si>
  <si>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</si>
  <si>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</si>
  <si>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</si>
  <si>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</si>
  <si>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</si>
  <si>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</si>
  <si>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</si>
  <si>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</si>
  <si>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</si>
  <si>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</si>
  <si>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</si>
  <si>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</si>
  <si>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</si>
  <si>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</si>
  <si>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</si>
  <si>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</si>
  <si>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</si>
  <si>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</si>
  <si>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</si>
  <si>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</si>
  <si>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</si>
  <si>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</si>
  <si>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</si>
  <si>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</si>
  <si>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</si>
  <si>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</si>
  <si>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</si>
  <si>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</si>
  <si>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</si>
  <si>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</si>
  <si>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</si>
  <si>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</si>
  <si>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</si>
  <si>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</si>
  <si>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</si>
  <si>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</si>
  <si>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</si>
  <si>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</si>
  <si>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</si>
  <si>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</si>
  <si>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</si>
  <si>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</si>
  <si>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</si>
  <si>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</si>
  <si>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</si>
  <si>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</si>
  <si>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</si>
  <si>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</si>
  <si>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</si>
  <si>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</si>
  <si>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</si>
  <si>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</si>
  <si>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</si>
  <si>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</si>
  <si>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</si>
  <si>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</si>
  <si>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</si>
  <si>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</si>
  <si>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</si>
  <si>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</si>
  <si>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</si>
  <si>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</si>
  <si>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</si>
  <si>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</si>
  <si>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</si>
  <si>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</si>
  <si>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</si>
  <si>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</si>
  <si>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</si>
  <si>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</si>
  <si>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</si>
  <si>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</si>
  <si>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</si>
  <si>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</si>
  <si>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</si>
  <si>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</si>
  <si>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</si>
  <si>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</si>
  <si>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</si>
  <si>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</si>
  <si>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</si>
  <si>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</si>
  <si>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</si>
  <si>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</si>
  <si>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</si>
  <si>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</si>
  <si>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</si>
  <si>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</si>
  <si>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</si>
  <si>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</si>
  <si>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</si>
  <si>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</si>
  <si>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</si>
  <si>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</si>
  <si>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</si>
  <si>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</si>
  <si>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</si>
  <si>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</si>
  <si>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</si>
  <si>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</si>
  <si>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</si>
  <si>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</si>
  <si>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</si>
  <si>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</si>
  <si>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</si>
  <si>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</si>
  <si>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</si>
  <si>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</si>
  <si>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</si>
  <si>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</si>
  <si>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</si>
  <si>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</si>
  <si>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</si>
  <si>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</si>
  <si>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</si>
  <si>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</si>
  <si>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</si>
  <si>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</si>
  <si>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</si>
  <si>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</si>
  <si>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</si>
  <si>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</si>
  <si>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</si>
  <si>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</si>
  <si>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</si>
  <si>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</si>
  <si>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</si>
  <si>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</si>
  <si>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</si>
  <si>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</si>
  <si>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</si>
  <si>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</si>
  <si>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</si>
  <si>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</si>
  <si>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</si>
  <si>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</si>
  <si>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</si>
  <si>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</si>
  <si>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</si>
  <si>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</si>
  <si>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</si>
  <si>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</si>
  <si>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</si>
  <si>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</si>
  <si>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</si>
  <si>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</si>
  <si>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</si>
  <si>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</si>
  <si>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</si>
  <si>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</si>
  <si>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</si>
  <si>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</si>
  <si>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</si>
  <si>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</si>
  <si>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</si>
  <si>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</si>
  <si>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</si>
  <si>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</si>
  <si>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</si>
  <si>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</si>
  <si>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</si>
  <si>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</si>
  <si>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</si>
  <si>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</si>
  <si>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</si>
  <si>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</si>
  <si>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</si>
  <si>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</si>
  <si>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</si>
  <si>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</si>
  <si>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</si>
  <si>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</si>
  <si>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</si>
  <si>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</si>
  <si>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</si>
  <si>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</si>
  <si>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</si>
  <si>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</si>
  <si>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</si>
  <si>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</si>
  <si>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</si>
  <si>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</si>
  <si>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</si>
  <si>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</si>
  <si>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</si>
  <si>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</si>
  <si>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</si>
  <si>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</si>
  <si>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</si>
  <si>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</si>
  <si>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</si>
  <si>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</si>
  <si>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</si>
  <si>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</si>
  <si>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</si>
  <si>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</si>
  <si>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</si>
  <si>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</si>
  <si>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</si>
  <si>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</si>
  <si>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</si>
  <si>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</si>
  <si>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</si>
  <si>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</si>
  <si>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</si>
  <si>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</si>
  <si>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</si>
  <si>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</si>
  <si>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</si>
  <si>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</si>
  <si>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</si>
  <si>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</si>
  <si>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</si>
  <si>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</si>
  <si>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</si>
  <si>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</si>
  <si>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</si>
  <si>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</si>
  <si>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</si>
  <si>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</si>
  <si>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</si>
  <si>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</si>
  <si>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</si>
  <si>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</si>
  <si>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</si>
  <si>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</si>
  <si>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</si>
  <si>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</si>
  <si>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</si>
  <si>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</si>
  <si>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</si>
  <si>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</si>
  <si>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</si>
  <si>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</si>
  <si>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</si>
  <si>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</si>
  <si>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</si>
  <si>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</si>
  <si>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</si>
  <si>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</si>
  <si>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</si>
  <si>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</si>
  <si>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</si>
  <si>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</si>
  <si>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</si>
  <si>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</si>
  <si>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</si>
  <si>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</si>
  <si>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</si>
  <si>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</si>
  <si>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</si>
  <si>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</si>
  <si>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</si>
  <si>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</si>
  <si>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</si>
  <si>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</si>
  <si>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</si>
  <si>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</si>
  <si>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</si>
  <si>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</si>
  <si>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</si>
  <si>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</si>
  <si>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</si>
  <si>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</si>
  <si>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</si>
  <si>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</si>
  <si>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</si>
  <si>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</si>
  <si>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</si>
  <si>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</si>
  <si>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</si>
  <si>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</si>
  <si>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</si>
  <si>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</si>
  <si>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</si>
  <si>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</si>
  <si>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</si>
  <si>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</si>
  <si>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</si>
  <si>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</si>
  <si>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</si>
  <si>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</si>
  <si>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</si>
  <si>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</si>
  <si>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</si>
  <si>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</si>
  <si>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</si>
  <si>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</si>
  <si>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</si>
  <si>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</si>
  <si>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</si>
  <si>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</si>
  <si>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</si>
  <si>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</si>
  <si>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</si>
  <si>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</si>
  <si>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</si>
  <si>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</si>
  <si>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</si>
  <si>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</si>
  <si>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</si>
  <si>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</si>
  <si>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</si>
  <si>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</si>
  <si>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</si>
  <si>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</si>
  <si>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</si>
  <si>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</si>
  <si>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</si>
  <si>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</si>
  <si>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</si>
  <si>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</si>
  <si>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</si>
  <si>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</si>
  <si>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</si>
  <si>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</si>
  <si>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</si>
  <si>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</si>
  <si>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</si>
  <si>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</si>
  <si>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</si>
  <si>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</si>
  <si>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</si>
  <si>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</si>
  <si>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</si>
  <si>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</si>
  <si>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</si>
  <si>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</si>
  <si>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</si>
  <si>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</si>
  <si>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</si>
  <si>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</si>
  <si>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</si>
  <si>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</si>
  <si>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</si>
  <si>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</si>
  <si>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</si>
  <si>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</si>
  <si>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</si>
  <si>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</si>
  <si>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</si>
  <si>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</si>
  <si>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</si>
  <si>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</si>
  <si>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</si>
  <si>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</si>
  <si>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</si>
  <si>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</si>
  <si>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</si>
  <si>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</si>
  <si>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</si>
  <si>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</si>
  <si>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</si>
  <si>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</si>
  <si>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</si>
  <si>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</si>
  <si>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</si>
  <si>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</si>
  <si>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</si>
  <si>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</si>
  <si>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</si>
  <si>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</si>
  <si>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</si>
  <si>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</si>
  <si>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</si>
  <si>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</si>
  <si>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</si>
  <si>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</si>
  <si>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</si>
  <si>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</si>
  <si>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</si>
  <si>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</si>
  <si>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</si>
  <si>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</si>
  <si>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</si>
  <si>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</si>
  <si>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</si>
  <si>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</si>
  <si>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</si>
  <si>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</si>
  <si>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</si>
  <si>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</si>
  <si>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</si>
  <si>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</si>
  <si>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</si>
  <si>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</si>
  <si>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</si>
  <si>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</si>
  <si>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</si>
  <si>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</si>
  <si>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</si>
  <si>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</si>
  <si>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</si>
  <si>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</si>
  <si>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</si>
  <si>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</si>
  <si>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</si>
  <si>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</si>
  <si>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</si>
  <si>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</si>
  <si>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</si>
  <si>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</si>
  <si>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</si>
  <si>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</si>
  <si>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</si>
  <si>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</si>
  <si>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</si>
  <si>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</si>
  <si>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</si>
  <si>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</si>
  <si>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</si>
  <si>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</si>
  <si>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</si>
  <si>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</si>
  <si>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</si>
  <si>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</si>
  <si>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</si>
  <si>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</si>
  <si>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</si>
  <si>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</si>
  <si>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</si>
  <si>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</si>
  <si>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</si>
  <si>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</si>
  <si>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</si>
  <si>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</si>
  <si>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</si>
  <si>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</si>
  <si>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</si>
  <si>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</si>
  <si>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</si>
  <si>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</si>
  <si>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</si>
  <si>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</si>
  <si>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</si>
  <si>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</si>
  <si>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</si>
  <si>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</si>
  <si>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</si>
  <si>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</si>
  <si>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</si>
  <si>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</si>
  <si>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</si>
  <si>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</si>
  <si>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</si>
  <si>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</si>
  <si>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</si>
  <si>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</si>
  <si>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</si>
  <si>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</si>
  <si>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</si>
  <si>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</si>
  <si>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</si>
  <si>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</si>
  <si>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</si>
  <si>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</si>
  <si>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</si>
  <si>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</si>
  <si>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</si>
  <si>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</si>
  <si>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</si>
  <si>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</si>
  <si>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</si>
  <si>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</si>
  <si>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</si>
  <si>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</si>
  <si>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</si>
  <si>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</si>
  <si>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</si>
  <si>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</si>
  <si>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</si>
  <si>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</si>
  <si>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</si>
  <si>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</si>
  <si>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</si>
  <si>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</si>
  <si>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</si>
  <si>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</si>
  <si>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</si>
  <si>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</si>
  <si>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</si>
  <si>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</si>
  <si>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</si>
  <si>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</si>
  <si>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</si>
  <si>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</si>
  <si>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</si>
  <si>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</si>
  <si>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</si>
  <si>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</si>
  <si>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</si>
  <si>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</si>
  <si>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</si>
  <si>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</si>
  <si>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</si>
  <si>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</si>
  <si>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</si>
  <si>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</si>
  <si>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</si>
  <si>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</si>
  <si>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</si>
  <si>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</si>
  <si>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</si>
  <si>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</si>
  <si>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</si>
  <si>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</si>
  <si>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</si>
  <si>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</si>
  <si>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</si>
  <si>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</si>
  <si>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</si>
  <si>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</si>
  <si>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</si>
  <si>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</si>
  <si>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</si>
  <si>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</si>
  <si>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</si>
  <si>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</si>
  <si>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</si>
  <si>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</si>
  <si>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</si>
  <si>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</si>
  <si>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</si>
  <si>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</si>
  <si>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</si>
  <si>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</si>
  <si>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</si>
  <si>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</si>
  <si>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</si>
  <si>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</si>
  <si>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</si>
  <si>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</si>
  <si>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</si>
  <si>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</si>
  <si>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</si>
  <si>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</si>
  <si>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</si>
  <si>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</si>
  <si>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</si>
  <si>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</si>
  <si>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</si>
  <si>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</si>
  <si>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</si>
  <si>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</si>
  <si>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</si>
  <si>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</si>
  <si>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</si>
  <si>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</si>
  <si>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</si>
  <si>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</si>
  <si>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</si>
  <si>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</si>
  <si>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</si>
  <si>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</si>
  <si>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</si>
  <si>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</si>
  <si>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</si>
  <si>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</si>
  <si>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</si>
  <si>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</si>
  <si>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</si>
  <si>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</si>
  <si>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</si>
  <si>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</si>
  <si>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</si>
  <si>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</si>
  <si>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</si>
  <si>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</si>
  <si>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</si>
  <si>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</si>
  <si>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</si>
  <si>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</si>
  <si>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</si>
  <si>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</si>
  <si>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</si>
  <si>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</si>
  <si>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</si>
  <si>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</si>
  <si>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</si>
  <si>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</si>
  <si>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</si>
  <si>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</si>
  <si>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</si>
  <si>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</si>
  <si>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</si>
  <si>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</si>
  <si>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</si>
  <si>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</si>
  <si>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</si>
  <si>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</si>
  <si>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</si>
  <si>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</si>
  <si>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</si>
  <si>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</si>
  <si>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</si>
  <si>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</si>
  <si>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</si>
  <si>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</si>
  <si>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</si>
  <si>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</si>
  <si>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</si>
  <si>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</si>
  <si>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</si>
  <si>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</si>
  <si>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</si>
  <si>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</si>
  <si>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</si>
  <si>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</si>
  <si>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</si>
  <si>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</si>
  <si>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</si>
  <si>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</si>
  <si>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</si>
  <si>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</si>
  <si>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</si>
  <si>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</si>
  <si>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</si>
  <si>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</si>
  <si>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</si>
  <si>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</si>
  <si>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</si>
  <si>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</si>
  <si>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</si>
  <si>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</si>
  <si>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</si>
  <si>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</si>
  <si>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</si>
  <si>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</si>
  <si>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</si>
  <si>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</si>
  <si>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</si>
  <si>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</si>
  <si>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</si>
  <si>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</si>
  <si>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</si>
  <si>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</si>
  <si>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</si>
  <si>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</si>
  <si>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</si>
  <si>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</si>
  <si>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</si>
  <si>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</si>
  <si>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</si>
  <si>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</si>
  <si>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</si>
  <si>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</si>
  <si>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</si>
  <si>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</si>
  <si>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</si>
  <si>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</si>
  <si>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</si>
  <si>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</si>
  <si>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</si>
  <si>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</si>
  <si>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</si>
  <si>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</si>
  <si>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</si>
  <si>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</si>
  <si>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</si>
  <si>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</si>
  <si>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</si>
  <si>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</si>
  <si>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</si>
  <si>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</si>
  <si>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</si>
  <si>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</si>
  <si>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</si>
  <si>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</si>
  <si>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</si>
  <si>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</si>
  <si>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</si>
  <si>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</si>
  <si>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</si>
  <si>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</si>
  <si>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</si>
  <si>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</si>
  <si>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</si>
  <si>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</si>
  <si>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</si>
  <si>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</si>
  <si>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</si>
  <si>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</si>
  <si>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</si>
  <si>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</si>
  <si>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</si>
  <si>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</si>
  <si>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</si>
  <si>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</si>
  <si>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</si>
  <si>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</si>
  <si>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</si>
  <si>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</si>
  <si>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</si>
  <si>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</si>
  <si>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</si>
  <si>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</si>
  <si>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</si>
  <si>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</si>
  <si>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</si>
  <si>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</si>
  <si>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</si>
  <si>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</si>
  <si>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</si>
  <si>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</si>
  <si>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</si>
  <si>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</si>
  <si>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</si>
  <si>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</si>
  <si>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</si>
  <si>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</si>
  <si>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</si>
  <si>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</si>
  <si>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</si>
  <si>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</si>
  <si>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</si>
  <si>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</si>
  <si>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</si>
  <si>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</si>
  <si>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</si>
  <si>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</si>
  <si>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</si>
  <si>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</si>
  <si>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</si>
  <si>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</si>
  <si>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</si>
  <si>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</si>
  <si>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</si>
  <si>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</si>
  <si>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</si>
  <si>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</si>
  <si>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</si>
  <si>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</si>
  <si>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</si>
  <si>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</si>
  <si>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</si>
  <si>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</si>
  <si>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</si>
  <si>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</si>
  <si>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</si>
  <si>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</si>
  <si>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</si>
  <si>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</si>
  <si>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</si>
  <si>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</si>
  <si>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</si>
  <si>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</si>
  <si>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</si>
  <si>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</si>
  <si>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</si>
  <si>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</si>
  <si>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</si>
  <si>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</si>
  <si>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</si>
  <si>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</si>
  <si>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</si>
  <si>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</si>
  <si>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</si>
  <si>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</si>
  <si>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</si>
  <si>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</si>
  <si>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</si>
  <si>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</si>
  <si>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</si>
  <si>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</si>
  <si>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</si>
  <si>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</si>
  <si>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</si>
  <si>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</si>
  <si>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</si>
  <si>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</si>
  <si>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</si>
  <si>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</si>
  <si>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</si>
  <si>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</si>
  <si>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</si>
  <si>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</si>
  <si>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</si>
  <si>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</si>
  <si>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</si>
  <si>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</si>
  <si>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</si>
  <si>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</si>
  <si>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</si>
  <si>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</si>
  <si>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</si>
  <si>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</si>
  <si>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</si>
  <si>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</si>
  <si>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</si>
  <si>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</si>
  <si>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</si>
  <si>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</si>
  <si>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</si>
  <si>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</si>
  <si>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</si>
  <si>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</si>
  <si>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</si>
  <si>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</si>
  <si>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</si>
  <si>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</si>
  <si>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</si>
  <si>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</si>
  <si>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</si>
  <si>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</si>
  <si>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</si>
  <si>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</si>
  <si>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</si>
  <si>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</si>
  <si>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</si>
  <si>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</si>
  <si>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</si>
  <si>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</si>
  <si>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</si>
  <si>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</si>
  <si>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</si>
  <si>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</si>
  <si>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</si>
  <si>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</si>
  <si>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</si>
  <si>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</si>
  <si>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</si>
  <si>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</si>
  <si>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</si>
  <si>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</si>
  <si>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</si>
  <si>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</si>
  <si>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</si>
  <si>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</si>
  <si>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</si>
  <si>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</si>
  <si>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</si>
  <si>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</si>
  <si>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</si>
  <si>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</si>
  <si>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</si>
  <si>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</si>
  <si>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</si>
  <si>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</si>
  <si>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</si>
  <si>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</si>
  <si>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</si>
  <si>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</si>
  <si>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</si>
  <si>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</si>
  <si>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</si>
  <si>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</si>
  <si>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</si>
  <si>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</si>
  <si>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</si>
  <si>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</si>
  <si>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</si>
  <si>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</si>
  <si>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</si>
  <si>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</si>
  <si>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</si>
  <si>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</si>
  <si>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</si>
  <si>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</si>
  <si>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</si>
  <si>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</si>
  <si>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</si>
  <si>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</si>
  <si>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</si>
  <si>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</si>
  <si>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</si>
  <si>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</si>
  <si>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</si>
  <si>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</si>
  <si>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</si>
  <si>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</si>
  <si>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</si>
  <si>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</si>
  <si>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</si>
  <si>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</si>
  <si>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</si>
  <si>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</si>
  <si>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</si>
  <si>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</si>
  <si>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</si>
  <si>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</si>
  <si>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</si>
  <si>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</si>
  <si>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</si>
  <si>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</si>
  <si>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</si>
  <si>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</si>
  <si>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</si>
  <si>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</si>
  <si>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</si>
  <si>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</si>
  <si>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</si>
  <si>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</si>
  <si>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</si>
  <si>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</si>
  <si>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</si>
  <si>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</si>
  <si>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</si>
  <si>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</si>
  <si>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</si>
  <si>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</si>
  <si>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</si>
  <si>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</si>
  <si>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</si>
  <si>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</si>
  <si>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</si>
  <si>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</si>
  <si>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</si>
  <si>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</si>
  <si>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</si>
  <si>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</si>
  <si>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</si>
  <si>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</si>
  <si>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</si>
  <si>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</si>
  <si>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</si>
  <si>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</si>
  <si>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</si>
  <si>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</si>
  <si>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</si>
  <si>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</si>
  <si>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</si>
  <si>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</si>
  <si>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</si>
  <si>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</si>
  <si>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</si>
  <si>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</si>
  <si>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</si>
  <si>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</si>
  <si>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</si>
  <si>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</si>
  <si>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</si>
  <si>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</si>
  <si>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</si>
  <si>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</si>
  <si>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</si>
  <si>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</si>
  <si>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</si>
  <si>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</si>
  <si>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</si>
  <si>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</si>
  <si>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</si>
  <si>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</si>
  <si>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</si>
  <si>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</si>
  <si>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</si>
  <si>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</si>
  <si>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</si>
  <si>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</si>
  <si>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</si>
  <si>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</si>
  <si>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</si>
  <si>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</si>
  <si>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</si>
  <si>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</si>
  <si>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</si>
  <si>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</si>
  <si>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</si>
  <si>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</si>
  <si>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</si>
  <si>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</si>
  <si>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</si>
  <si>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</si>
  <si>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</si>
  <si>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</si>
  <si>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</si>
  <si>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</si>
  <si>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</si>
  <si>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</si>
  <si>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</si>
  <si>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</si>
  <si>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</si>
  <si>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</si>
  <si>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</si>
  <si>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</si>
  <si>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</si>
  <si>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</si>
  <si>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</si>
  <si>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</si>
  <si>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</si>
  <si>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</si>
  <si>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</si>
  <si>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</si>
  <si>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</si>
  <si>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</si>
  <si>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</si>
  <si>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</si>
  <si>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</si>
  <si>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</si>
  <si>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</si>
  <si>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</si>
  <si>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</si>
  <si>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</si>
  <si>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</si>
  <si>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</si>
  <si>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</si>
  <si>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</si>
  <si>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</si>
  <si>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</si>
  <si>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</si>
  <si>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</si>
  <si>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</si>
  <si>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</si>
  <si>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</si>
  <si>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</si>
  <si>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</si>
  <si>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</si>
  <si>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</si>
  <si>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</si>
  <si>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</si>
  <si>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</si>
  <si>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</si>
  <si>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</si>
  <si>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</si>
  <si>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</si>
  <si>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</si>
  <si>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</si>
  <si>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</si>
  <si>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</si>
  <si>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</si>
  <si>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</si>
  <si>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</si>
  <si>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</si>
  <si>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</si>
  <si>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</si>
  <si>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</si>
  <si>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</si>
  <si>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</si>
  <si>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</si>
  <si>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</si>
  <si>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</si>
  <si>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</si>
  <si>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</si>
  <si>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</si>
  <si>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</si>
  <si>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</si>
  <si>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</si>
  <si>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</si>
  <si>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</si>
  <si>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</si>
  <si>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</si>
  <si>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</si>
  <si>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</si>
  <si>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</si>
  <si>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</si>
  <si>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</si>
  <si>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</si>
  <si>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</si>
  <si>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</si>
  <si>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</si>
  <si>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</si>
  <si>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</si>
  <si>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</si>
  <si>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</si>
  <si>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</si>
  <si>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</si>
  <si>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</si>
  <si>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</si>
  <si>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</si>
  <si>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</si>
  <si>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</si>
  <si>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</si>
  <si>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</si>
  <si>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</si>
  <si>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</si>
  <si>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</si>
  <si>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</si>
  <si>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</si>
  <si>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</si>
  <si>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</si>
  <si>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</si>
  <si>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</si>
  <si>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</si>
  <si>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</si>
  <si>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</si>
  <si>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</si>
  <si>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</si>
  <si>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</si>
  <si>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</si>
  <si>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</si>
  <si>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</si>
  <si>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</si>
  <si>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</si>
  <si>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</si>
  <si>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</si>
  <si>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</si>
  <si>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</si>
  <si>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</si>
  <si>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</si>
  <si>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</si>
  <si>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</si>
  <si>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</si>
  <si>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</si>
  <si>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</si>
  <si>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</si>
  <si>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</si>
  <si>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</si>
  <si>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</si>
  <si>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</si>
  <si>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</si>
  <si>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</si>
  <si>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</si>
  <si>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</si>
  <si>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</si>
  <si>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</si>
  <si>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</si>
  <si>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</si>
  <si>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</si>
  <si>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</si>
  <si>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</si>
  <si>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</si>
  <si>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</si>
  <si>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</si>
  <si>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</si>
  <si>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</si>
  <si>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</si>
  <si>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</si>
  <si>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</si>
  <si>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</si>
  <si>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</si>
  <si>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</si>
  <si>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</si>
  <si>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</si>
  <si>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</si>
  <si>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</si>
  <si>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</si>
  <si>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</si>
  <si>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</si>
  <si>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</si>
  <si>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</si>
  <si>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</si>
  <si>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</si>
  <si>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</si>
  <si>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</si>
  <si>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</si>
  <si>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</si>
  <si>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</si>
  <si>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</si>
  <si>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</si>
  <si>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</si>
  <si>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</si>
  <si>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</si>
  <si>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</si>
  <si>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</si>
  <si>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</si>
  <si>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</si>
  <si>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</si>
  <si>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</si>
  <si>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</si>
  <si>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</si>
  <si>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</si>
  <si>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</si>
  <si>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</si>
  <si>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</si>
  <si>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</si>
  <si>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</si>
  <si>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</si>
  <si>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</si>
  <si>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</si>
  <si>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</si>
  <si>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</si>
  <si>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</si>
  <si>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</si>
  <si>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</si>
  <si>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</si>
  <si>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</si>
  <si>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</si>
  <si>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</si>
  <si>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</si>
  <si>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</si>
  <si>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</si>
  <si>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</si>
  <si>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</si>
  <si>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</si>
  <si>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</si>
  <si>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</si>
  <si>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</si>
  <si>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</si>
  <si>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</si>
  <si>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</si>
  <si>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</si>
  <si>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</si>
  <si>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</si>
  <si>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</si>
  <si>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</si>
  <si>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</si>
  <si>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</si>
  <si>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</si>
  <si>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</si>
  <si>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</si>
  <si>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</si>
  <si>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</si>
  <si>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</si>
  <si>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</si>
  <si>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</si>
  <si>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</si>
  <si>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</si>
  <si>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</si>
  <si>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</si>
  <si>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</si>
  <si>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</si>
  <si>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</si>
  <si>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</si>
  <si>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</si>
  <si>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</si>
  <si>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</si>
  <si>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</si>
  <si>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</si>
  <si>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</si>
  <si>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</si>
  <si>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</si>
  <si>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</si>
  <si>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</si>
  <si>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</si>
  <si>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</si>
  <si>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</si>
  <si>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</si>
  <si>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</si>
  <si>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</si>
  <si>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</si>
  <si>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</si>
  <si>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</si>
  <si>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</si>
  <si>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</si>
  <si>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</si>
  <si>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</si>
  <si>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</si>
  <si>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</si>
  <si>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</si>
  <si>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</si>
  <si>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</si>
  <si>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</si>
  <si>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</si>
  <si>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</si>
  <si>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</si>
  <si>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</si>
  <si>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</si>
  <si>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</si>
  <si>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</si>
  <si>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</si>
  <si>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</si>
  <si>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</si>
  <si>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</si>
  <si>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</si>
  <si>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</si>
  <si>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</si>
  <si>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</si>
  <si>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</si>
  <si>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</si>
  <si>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</si>
  <si>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</si>
  <si>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</si>
  <si>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</si>
  <si>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</si>
  <si>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</si>
  <si>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</si>
  <si>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</si>
  <si>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</si>
  <si>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</si>
  <si>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</si>
  <si>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</si>
  <si>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</si>
  <si>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</si>
  <si>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</si>
  <si>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</si>
  <si>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</si>
  <si>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</si>
  <si>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</si>
  <si>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</si>
  <si>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</si>
  <si>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</si>
  <si>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</si>
  <si>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</si>
  <si>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</si>
  <si>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</si>
  <si>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</si>
  <si>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</si>
  <si>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</si>
  <si>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</si>
  <si>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</si>
  <si>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</si>
  <si>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</si>
  <si>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</si>
  <si>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</si>
  <si>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</si>
  <si>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</si>
  <si>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</si>
  <si>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</si>
  <si>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</si>
  <si>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</si>
  <si>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</si>
  <si>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</si>
  <si>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</si>
  <si>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</si>
  <si>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</si>
  <si>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</si>
  <si>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</si>
  <si>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</si>
  <si>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</si>
  <si>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</si>
  <si>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</si>
  <si>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</si>
  <si>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</si>
  <si>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</si>
  <si>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</si>
  <si>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</si>
  <si>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</si>
  <si>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</si>
  <si>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</si>
  <si>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</si>
  <si>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</si>
  <si>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</si>
  <si>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</si>
  <si>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</si>
  <si>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</si>
  <si>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</si>
  <si>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</si>
  <si>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</si>
  <si>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</si>
  <si>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</si>
  <si>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</si>
  <si>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</si>
  <si>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</si>
  <si>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</si>
  <si>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</si>
  <si>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</si>
  <si>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</si>
  <si>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</si>
  <si>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</si>
  <si>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</si>
  <si>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</si>
  <si>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</si>
  <si>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</si>
  <si>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</si>
  <si>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</si>
  <si>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</si>
  <si>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</si>
  <si>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</si>
  <si>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</si>
  <si>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</si>
  <si>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</si>
  <si>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</si>
  <si>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</si>
  <si>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</si>
  <si>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</si>
  <si>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</si>
  <si>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</si>
  <si>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</si>
  <si>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</si>
  <si>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</si>
  <si>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</si>
  <si>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</si>
  <si>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</si>
  <si>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</si>
  <si>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</si>
  <si>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</si>
  <si>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</si>
  <si>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</si>
  <si>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</si>
  <si>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</si>
  <si>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</si>
  <si>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</si>
  <si>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</si>
  <si>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</si>
  <si>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</si>
  <si>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</si>
  <si>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</si>
  <si>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</si>
  <si>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</si>
  <si>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</si>
  <si>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</si>
  <si>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</si>
  <si>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</si>
  <si>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</si>
  <si>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</si>
  <si>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</si>
  <si>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</si>
  <si>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</si>
  <si>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</si>
  <si>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</si>
  <si>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</si>
  <si>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</si>
  <si>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</si>
  <si>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</si>
  <si>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</si>
  <si>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</si>
  <si>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</si>
  <si>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</si>
  <si>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</si>
  <si>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</si>
  <si>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</si>
  <si>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</si>
  <si>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</si>
  <si>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</si>
  <si>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</si>
  <si>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</si>
  <si>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</si>
  <si>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</si>
  <si>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</si>
  <si>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</si>
  <si>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</si>
  <si>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</si>
  <si>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</si>
  <si>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</si>
  <si>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</si>
  <si>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</si>
  <si>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</si>
  <si>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</si>
  <si>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</si>
  <si>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</si>
  <si>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</si>
  <si>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</si>
  <si>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</si>
  <si>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</si>
  <si>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</si>
  <si>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</si>
  <si>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</si>
  <si>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</si>
  <si>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</si>
  <si>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</si>
  <si>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</si>
  <si>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</si>
  <si>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</si>
  <si>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</si>
  <si>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</si>
  <si>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</si>
  <si>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</si>
  <si>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</si>
  <si>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</si>
  <si>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</si>
  <si>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</si>
  <si>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</si>
  <si>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</si>
  <si>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</si>
  <si>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</si>
  <si>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</si>
  <si>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</si>
  <si>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</si>
  <si>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</si>
  <si>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</si>
  <si>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</si>
  <si>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</si>
  <si>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</si>
  <si>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</si>
  <si>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</si>
  <si>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</si>
  <si>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</si>
  <si>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</si>
  <si>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</si>
  <si>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</si>
  <si>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</si>
  <si>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</si>
  <si>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</si>
  <si>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</si>
  <si>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</si>
  <si>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</si>
  <si>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</si>
  <si>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</si>
  <si>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</si>
  <si>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</si>
  <si>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</si>
  <si>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</si>
  <si>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</si>
  <si>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</si>
  <si>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</si>
  <si>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</si>
  <si>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</si>
  <si>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</si>
  <si>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</si>
  <si>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</si>
  <si>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</si>
  <si>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</si>
  <si>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</si>
  <si>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</si>
  <si>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</si>
  <si>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</si>
  <si>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</si>
  <si>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</si>
  <si>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</si>
  <si>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</si>
  <si>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</si>
  <si>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</si>
  <si>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</si>
  <si>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</si>
  <si>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</si>
  <si>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</si>
  <si>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</si>
  <si>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</si>
  <si>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</si>
  <si>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</si>
  <si>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</si>
  <si>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</si>
  <si>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</si>
  <si>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</si>
  <si>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</si>
  <si>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</si>
  <si>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</si>
  <si>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</si>
  <si>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</si>
  <si>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</si>
  <si>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</si>
  <si>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</si>
  <si>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</si>
  <si>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</si>
  <si>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</si>
  <si>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</si>
  <si>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</si>
  <si>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</si>
  <si>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</si>
  <si>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</si>
  <si>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</si>
  <si>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</si>
  <si>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</si>
  <si>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</si>
  <si>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</si>
  <si>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</si>
  <si>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</si>
  <si>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</si>
  <si>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</si>
  <si>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</si>
  <si>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</si>
  <si>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</si>
  <si>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</si>
  <si>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</si>
  <si>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</si>
  <si>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</si>
  <si>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</si>
  <si>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</si>
  <si>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</si>
  <si>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</si>
  <si>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</si>
  <si>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</si>
  <si>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</si>
  <si>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</si>
  <si>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</si>
  <si>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</si>
  <si>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</si>
  <si>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</si>
  <si>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</si>
  <si>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</si>
  <si>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</si>
  <si>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</si>
  <si>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</si>
  <si>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</si>
  <si>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</si>
  <si>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</si>
  <si>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</si>
  <si>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</si>
  <si>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</si>
  <si>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</si>
  <si>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</si>
  <si>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</si>
  <si>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</si>
  <si>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</si>
  <si>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</si>
  <si>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</si>
  <si>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</si>
  <si>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</si>
  <si>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</si>
  <si>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</si>
  <si>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</si>
  <si>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</si>
  <si>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</si>
  <si>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</si>
  <si>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</si>
  <si>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</si>
  <si>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</si>
  <si>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</si>
  <si>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</si>
  <si>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</si>
  <si>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</si>
  <si>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</si>
  <si>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</si>
  <si>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</si>
  <si>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</si>
  <si>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</si>
  <si>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</si>
  <si>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</si>
  <si>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</si>
  <si>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</si>
  <si>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</si>
  <si>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</si>
  <si>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</si>
  <si>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</si>
  <si>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</si>
  <si>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</si>
  <si>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</si>
  <si>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</si>
  <si>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</si>
  <si>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</si>
  <si>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</si>
  <si>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</si>
  <si>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</si>
  <si>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</si>
  <si>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</si>
  <si>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</si>
  <si>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</si>
  <si>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</si>
  <si>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</si>
  <si>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</si>
  <si>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</si>
  <si>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</si>
  <si>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</si>
  <si>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</si>
  <si>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</si>
  <si>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</si>
  <si>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</si>
  <si>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</si>
  <si>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</si>
  <si>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</si>
  <si>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</si>
  <si>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</si>
  <si>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</si>
  <si>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</si>
  <si>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</si>
  <si>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</si>
  <si>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</si>
  <si>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</si>
  <si>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</si>
  <si>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</si>
  <si>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</si>
  <si>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</si>
  <si>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</si>
  <si>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</si>
  <si>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</si>
  <si>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</si>
  <si>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</si>
  <si>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</si>
  <si>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</si>
  <si>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</si>
  <si>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</si>
  <si>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</si>
  <si>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</si>
  <si>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</si>
  <si>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</si>
  <si>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</si>
  <si>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</si>
  <si>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</si>
  <si>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</si>
  <si>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</si>
  <si>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</si>
  <si>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</si>
  <si>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</si>
  <si>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</si>
  <si>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</si>
  <si>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</si>
  <si>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</si>
  <si>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</si>
  <si>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</si>
  <si>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</si>
  <si>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</si>
  <si>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</si>
  <si>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</si>
  <si>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</si>
  <si>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</si>
  <si>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</si>
  <si>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</si>
  <si>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</si>
  <si>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</si>
  <si>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</si>
  <si>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</si>
  <si>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</si>
  <si>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</si>
  <si>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</si>
  <si>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</si>
  <si>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</si>
  <si>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</si>
  <si>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</si>
  <si>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</si>
  <si>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</si>
  <si>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</si>
  <si>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</si>
  <si>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</si>
  <si>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</si>
  <si>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</si>
  <si>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</si>
  <si>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</si>
  <si>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</si>
  <si>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</si>
  <si>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</si>
  <si>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</si>
  <si>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</si>
  <si>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</si>
  <si>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</si>
  <si>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</si>
  <si>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</si>
  <si>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</si>
  <si>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</si>
  <si>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</si>
  <si>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</si>
  <si>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</si>
  <si>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</si>
  <si>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</si>
  <si>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</si>
  <si>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</si>
  <si>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</si>
  <si>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</si>
  <si>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</si>
  <si>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</si>
  <si>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</si>
  <si>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</si>
  <si>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</si>
  <si>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</si>
  <si>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</si>
  <si>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</si>
  <si>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</si>
  <si>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</si>
  <si>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</si>
  <si>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</si>
  <si>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</si>
  <si>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</si>
  <si>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</si>
  <si>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</si>
  <si>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</si>
  <si>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</si>
  <si>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</si>
  <si>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</si>
  <si>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</si>
  <si>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</si>
  <si>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</si>
  <si>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</si>
  <si>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</si>
  <si>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</si>
  <si>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</si>
  <si>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</si>
  <si>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</si>
  <si>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</si>
  <si>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</si>
  <si>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</si>
  <si>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</si>
  <si>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</si>
  <si>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</si>
  <si>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</si>
  <si>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</si>
  <si>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</si>
  <si>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</si>
  <si>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</si>
  <si>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</si>
  <si>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</si>
  <si>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</si>
  <si>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</si>
  <si>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</si>
  <si>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</si>
  <si>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</si>
  <si>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</si>
  <si>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</si>
  <si>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</si>
  <si>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</si>
  <si>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</si>
  <si>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</si>
  <si>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</si>
  <si>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</si>
  <si>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</si>
  <si>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</si>
  <si>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</si>
  <si>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</si>
  <si>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</si>
  <si>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</si>
  <si>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</si>
  <si>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</si>
  <si>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</si>
  <si>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</si>
  <si>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</si>
  <si>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</si>
  <si>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</si>
  <si>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</si>
  <si>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</si>
  <si>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</si>
  <si>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</si>
  <si>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</si>
  <si>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</si>
  <si>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</si>
  <si>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</si>
  <si>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</si>
  <si>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</si>
  <si>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</si>
  <si>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</si>
  <si>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</si>
  <si>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</si>
  <si>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</si>
  <si>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</si>
  <si>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</si>
  <si>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</si>
  <si>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</si>
  <si>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</si>
  <si>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</si>
  <si>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</si>
  <si>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</si>
  <si>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</si>
  <si>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</si>
  <si>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</si>
  <si>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</si>
  <si>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</si>
  <si>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</si>
  <si>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</si>
  <si>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</si>
  <si>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</si>
  <si>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</si>
  <si>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</si>
  <si>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</si>
  <si>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</si>
  <si>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</si>
  <si>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</si>
  <si>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</si>
  <si>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</si>
  <si>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</si>
  <si>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</si>
  <si>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</si>
  <si>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</si>
  <si>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</si>
  <si>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</si>
  <si>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</si>
  <si>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</si>
  <si>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</si>
  <si>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</si>
  <si>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</si>
  <si>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</si>
  <si>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</si>
  <si>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</si>
  <si>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</si>
  <si>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</si>
  <si>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</si>
  <si>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</si>
  <si>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</si>
  <si>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</si>
  <si>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</si>
  <si>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</si>
  <si>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</si>
  <si>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</si>
  <si>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</si>
  <si>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</si>
  <si>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</si>
  <si>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</si>
  <si>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</si>
  <si>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</si>
  <si>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</si>
  <si>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</si>
  <si>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</si>
  <si>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</si>
  <si>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</si>
  <si>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</si>
  <si>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</si>
  <si>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</si>
  <si>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</si>
  <si>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</si>
  <si>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</si>
  <si>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</si>
  <si>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</si>
  <si>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</si>
  <si>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</si>
  <si>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</si>
  <si>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</si>
  <si>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</si>
  <si>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</si>
  <si>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</si>
  <si>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</si>
  <si>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</si>
  <si>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</si>
  <si>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</si>
  <si>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</si>
  <si>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</si>
  <si>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</si>
  <si>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</si>
  <si>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</si>
  <si>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</si>
  <si>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</si>
  <si>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</si>
  <si>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</si>
  <si>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</si>
  <si>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</si>
  <si>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</si>
  <si>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</si>
  <si>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</si>
  <si>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</si>
  <si>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</si>
  <si>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</si>
  <si>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</si>
  <si>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</si>
  <si>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</si>
  <si>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</si>
  <si>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</si>
  <si>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</si>
  <si>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</si>
  <si>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</si>
  <si>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</si>
  <si>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</si>
  <si>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</si>
  <si>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</si>
  <si>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</si>
  <si>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</si>
  <si>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</si>
  <si>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</si>
  <si>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</si>
  <si>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</si>
  <si>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</si>
  <si>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</si>
  <si>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</si>
  <si>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</si>
  <si>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</si>
  <si>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</si>
  <si>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</si>
  <si>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</si>
  <si>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</si>
  <si>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</si>
  <si>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</si>
  <si>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</si>
  <si>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</si>
  <si>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</si>
  <si>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</si>
  <si>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</si>
  <si>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</si>
  <si>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</si>
  <si>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</si>
  <si>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</si>
  <si>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</si>
  <si>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</si>
  <si>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</si>
  <si>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</si>
  <si>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</si>
  <si>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</si>
  <si>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</si>
  <si>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</si>
  <si>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</si>
  <si>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</si>
  <si>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</si>
  <si>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</si>
  <si>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</si>
  <si>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</si>
  <si>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</si>
  <si>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</si>
  <si>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</si>
  <si>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</si>
  <si>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</si>
  <si>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</si>
  <si>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</si>
  <si>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</si>
  <si>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</si>
  <si>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</si>
  <si>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</si>
  <si>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</si>
  <si>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</si>
  <si>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</si>
  <si>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</si>
  <si>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</si>
  <si>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</si>
  <si>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</si>
  <si>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</si>
  <si>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</si>
  <si>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</si>
  <si>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</si>
  <si>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</si>
  <si>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</si>
  <si>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</si>
  <si>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</si>
  <si>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</si>
  <si>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</si>
  <si>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</si>
  <si>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</si>
  <si>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</si>
  <si>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</si>
  <si>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</si>
  <si>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</si>
  <si>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</si>
  <si>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</si>
  <si>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</si>
  <si>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</si>
  <si>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</si>
  <si>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</si>
  <si>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</si>
  <si>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</si>
  <si>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</si>
  <si>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</si>
  <si>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</si>
  <si>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</si>
  <si>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</si>
  <si>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</si>
  <si>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</si>
  <si>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</si>
  <si>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</si>
  <si>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</si>
  <si>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</si>
  <si>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</si>
  <si>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</si>
  <si>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</si>
  <si>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</si>
  <si>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</si>
  <si>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</si>
  <si>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</si>
  <si>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</si>
  <si>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</si>
  <si>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</si>
  <si>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</si>
  <si>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</si>
  <si>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</si>
  <si>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</si>
  <si>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</si>
  <si>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</si>
  <si>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</si>
  <si>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</si>
  <si>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</si>
  <si>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</si>
  <si>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</si>
  <si>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</si>
  <si>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</si>
  <si>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</si>
  <si>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</si>
  <si>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</si>
  <si>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</si>
  <si>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</si>
  <si>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</si>
  <si>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</si>
  <si>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</si>
  <si>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</si>
  <si>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</si>
  <si>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</si>
  <si>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</si>
  <si>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</si>
  <si>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</si>
  <si>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</si>
  <si>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</si>
  <si>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</si>
  <si>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</si>
  <si>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</si>
  <si>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</si>
  <si>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</si>
  <si>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</si>
  <si>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</si>
  <si>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</si>
  <si>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</si>
  <si>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</si>
  <si>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</si>
  <si>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</si>
  <si>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</si>
  <si>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</si>
  <si>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</si>
  <si>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</si>
  <si>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</si>
  <si>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</si>
  <si>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</si>
  <si>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</si>
  <si>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</si>
  <si>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</si>
  <si>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</si>
  <si>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</si>
  <si>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</si>
  <si>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</si>
  <si>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</si>
  <si>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</si>
  <si>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</si>
  <si>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</si>
  <si>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</si>
  <si>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</si>
  <si>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</si>
  <si>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</si>
  <si>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</si>
  <si>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</si>
  <si>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</si>
  <si>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</si>
  <si>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</si>
  <si>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</si>
  <si>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</si>
  <si>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</si>
  <si>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</si>
  <si>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</si>
  <si>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</si>
  <si>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</si>
  <si>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</si>
  <si>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</si>
  <si>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</si>
  <si>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</si>
  <si>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</si>
  <si>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</si>
  <si>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</si>
  <si>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</si>
  <si>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</si>
  <si>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</si>
  <si>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</si>
  <si>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</si>
  <si>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</si>
  <si>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</si>
  <si>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</si>
  <si>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</si>
  <si>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</si>
  <si>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</si>
  <si>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</si>
  <si>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</si>
  <si>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</si>
  <si>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</si>
  <si>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</si>
  <si>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</si>
  <si>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</si>
  <si>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</si>
  <si>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</si>
  <si>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</si>
  <si>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</si>
  <si>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</si>
  <si>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</si>
  <si>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</si>
  <si>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</si>
  <si>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</si>
  <si>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</si>
  <si>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</si>
  <si>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</si>
  <si>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</si>
  <si>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</si>
  <si>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</si>
  <si>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</si>
  <si>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</si>
  <si>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</si>
  <si>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</si>
  <si>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</si>
  <si>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</si>
  <si>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</si>
  <si>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</si>
  <si>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</si>
  <si>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</si>
  <si>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</si>
  <si>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</si>
  <si>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</si>
  <si>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</si>
  <si>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</si>
  <si>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</si>
  <si>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</si>
  <si>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</si>
  <si>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</si>
  <si>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Hate Crimes Prevention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</si>
</sst>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52" fillId="21" borderId="28" xfId="0" applyFont="1" applyFill="1" applyBorder="1" applyAlignment="1" applyProtection="1">
      <alignment horizontal="center" vertical="center" wrapText="1"/>
      <protection hidden="1"/>
    </xf>
    <xf numFmtId="0" fontId="52" fillId="21" borderId="35" xfId="0" applyFont="1" applyFill="1" applyBorder="1" applyAlignment="1" applyProtection="1">
      <alignment horizontal="center" vertical="center" wrapText="1"/>
      <protection hidden="1"/>
    </xf>
    <xf numFmtId="0" fontId="52"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6" lockText="1" noThreeD="1"/>
</file>

<file path=xl/ctrlProps/ctrlProp10.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L24" lockText="1" noThreeD="1"/>
</file>

<file path=xl/ctrlProps/ctrlProp12.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27" lockText="1" noThreeD="1"/>
</file>

<file path=xl/ctrlProps/ctrlProp15.xml><?xml version="1.0" encoding="utf-8"?>
<formControlPr xmlns="http://schemas.microsoft.com/office/spreadsheetml/2009/9/main" objectType="CheckBox" fmlaLink="$L39" lockText="1" noThreeD="1"/>
</file>

<file path=xl/ctrlProps/ctrlProp16.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3" lockText="1" noThreeD="1"/>
</file>

<file path=xl/ctrlProps/ctrlProp5.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17" lockText="1" noThreeD="1"/>
</file>

<file path=xl/ctrlProps/ctrlProp8.xml><?xml version="1.0" encoding="utf-8"?>
<formControlPr xmlns="http://schemas.microsoft.com/office/spreadsheetml/2009/9/main" objectType="CheckBox" fmlaLink="$L18" lockText="1" noThreeD="1"/>
</file>

<file path=xl/ctrlProps/ctrlProp9.xml><?xml version="1.0" encoding="utf-8"?>
<formControlPr xmlns="http://schemas.microsoft.com/office/spreadsheetml/2009/9/main" objectType="CheckBox" fmlaLink="$L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14</xdr:row>
          <xdr:rowOff>238125</xdr:rowOff>
        </xdr:from>
        <xdr:to>
          <xdr:col>10</xdr:col>
          <xdr:colOff>285750</xdr:colOff>
          <xdr:row>16</xdr:row>
          <xdr:rowOff>19050</xdr:rowOff>
        </xdr:to>
        <xdr:sp macro="" textlink="">
          <xdr:nvSpPr>
            <xdr:cNvPr id="5121" name="Check Box 1" descr="MTRS Check Box "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247650</xdr:rowOff>
        </xdr:from>
        <xdr:to>
          <xdr:col>10</xdr:col>
          <xdr:colOff>285750</xdr:colOff>
          <xdr:row>31</xdr:row>
          <xdr:rowOff>19050</xdr:rowOff>
        </xdr:to>
        <xdr:sp macro="" textlink="">
          <xdr:nvSpPr>
            <xdr:cNvPr id="5130" name="Check Box 10" descr="MTRS 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28575</xdr:rowOff>
        </xdr:from>
        <xdr:to>
          <xdr:col>10</xdr:col>
          <xdr:colOff>285750</xdr:colOff>
          <xdr:row>31</xdr:row>
          <xdr:rowOff>95250</xdr:rowOff>
        </xdr:to>
        <xdr:sp macro="" textlink="">
          <xdr:nvSpPr>
            <xdr:cNvPr id="5131" name="Check Box 11" descr="MTRS 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38100</xdr:rowOff>
        </xdr:from>
        <xdr:to>
          <xdr:col>10</xdr:col>
          <xdr:colOff>285750</xdr:colOff>
          <xdr:row>32</xdr:row>
          <xdr:rowOff>95250</xdr:rowOff>
        </xdr:to>
        <xdr:sp macro="" textlink="">
          <xdr:nvSpPr>
            <xdr:cNvPr id="5132" name="Check Box 12" descr="MTRS 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285750</xdr:colOff>
          <xdr:row>36</xdr:row>
          <xdr:rowOff>95250</xdr:rowOff>
        </xdr:to>
        <xdr:sp macro="" textlink="">
          <xdr:nvSpPr>
            <xdr:cNvPr id="5134" name="Check Box 14" descr="MTRS Check Box "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114300</xdr:rowOff>
        </xdr:from>
        <xdr:to>
          <xdr:col>10</xdr:col>
          <xdr:colOff>285750</xdr:colOff>
          <xdr:row>38</xdr:row>
          <xdr:rowOff>38100</xdr:rowOff>
        </xdr:to>
        <xdr:sp macro="" textlink="">
          <xdr:nvSpPr>
            <xdr:cNvPr id="5135" name="Check Box 15" descr="MTRS Check Box "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xdr:row>
          <xdr:rowOff>114300</xdr:rowOff>
        </xdr:from>
        <xdr:to>
          <xdr:col>10</xdr:col>
          <xdr:colOff>295275</xdr:colOff>
          <xdr:row>17</xdr:row>
          <xdr:rowOff>38100</xdr:rowOff>
        </xdr:to>
        <xdr:sp macro="" textlink="">
          <xdr:nvSpPr>
            <xdr:cNvPr id="5165" name="Check Box 45" descr="MTRS Check Box "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285750</xdr:colOff>
          <xdr:row>18</xdr:row>
          <xdr:rowOff>38100</xdr:rowOff>
        </xdr:to>
        <xdr:sp macro="" textlink="">
          <xdr:nvSpPr>
            <xdr:cNvPr id="5166" name="Check Box 46" descr="MTRS Check Box "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238125</xdr:rowOff>
        </xdr:from>
        <xdr:to>
          <xdr:col>10</xdr:col>
          <xdr:colOff>295275</xdr:colOff>
          <xdr:row>22</xdr:row>
          <xdr:rowOff>57150</xdr:rowOff>
        </xdr:to>
        <xdr:sp macro="" textlink="">
          <xdr:nvSpPr>
            <xdr:cNvPr id="5170" name="Check Box 50" descr="MTRS Check Box "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114300</xdr:rowOff>
        </xdr:from>
        <xdr:to>
          <xdr:col>10</xdr:col>
          <xdr:colOff>295275</xdr:colOff>
          <xdr:row>23</xdr:row>
          <xdr:rowOff>38100</xdr:rowOff>
        </xdr:to>
        <xdr:sp macro="" textlink="">
          <xdr:nvSpPr>
            <xdr:cNvPr id="5171" name="Check Box 51" descr="MTRS Check Box "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285750</xdr:colOff>
          <xdr:row>23</xdr:row>
          <xdr:rowOff>95250</xdr:rowOff>
        </xdr:to>
        <xdr:sp macro="" textlink="">
          <xdr:nvSpPr>
            <xdr:cNvPr id="5244" name="Check Box 124" descr="MTRS Check Box "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28575</xdr:rowOff>
        </xdr:from>
        <xdr:to>
          <xdr:col>10</xdr:col>
          <xdr:colOff>285750</xdr:colOff>
          <xdr:row>24</xdr:row>
          <xdr:rowOff>95250</xdr:rowOff>
        </xdr:to>
        <xdr:sp macro="" textlink="">
          <xdr:nvSpPr>
            <xdr:cNvPr id="5245" name="Check Box 125" descr="MTRS Check Box "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28575</xdr:rowOff>
        </xdr:from>
        <xdr:to>
          <xdr:col>10</xdr:col>
          <xdr:colOff>285750</xdr:colOff>
          <xdr:row>25</xdr:row>
          <xdr:rowOff>95250</xdr:rowOff>
        </xdr:to>
        <xdr:sp macro="" textlink="">
          <xdr:nvSpPr>
            <xdr:cNvPr id="5246" name="Check Box 126" descr="MTRS Check Box "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47625</xdr:rowOff>
        </xdr:from>
        <xdr:to>
          <xdr:col>10</xdr:col>
          <xdr:colOff>285750</xdr:colOff>
          <xdr:row>27</xdr:row>
          <xdr:rowOff>0</xdr:rowOff>
        </xdr:to>
        <xdr:sp macro="" textlink="">
          <xdr:nvSpPr>
            <xdr:cNvPr id="5247" name="Check Box 127" descr="MTRS Check Box "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38</xdr:row>
          <xdr:rowOff>38100</xdr:rowOff>
        </xdr:from>
        <xdr:to>
          <xdr:col>10</xdr:col>
          <xdr:colOff>285750</xdr:colOff>
          <xdr:row>38</xdr:row>
          <xdr:rowOff>95250</xdr:rowOff>
        </xdr:to>
        <xdr:sp macro="" textlink="">
          <xdr:nvSpPr>
            <xdr:cNvPr id="5254" name="Check Box 134" descr="MTRS Check Box "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38100</xdr:rowOff>
        </xdr:from>
        <xdr:to>
          <xdr:col>10</xdr:col>
          <xdr:colOff>285750</xdr:colOff>
          <xdr:row>39</xdr:row>
          <xdr:rowOff>95250</xdr:rowOff>
        </xdr:to>
        <xdr:sp macro="" textlink="">
          <xdr:nvSpPr>
            <xdr:cNvPr id="5255" name="Check Box 135" descr="MTRS Check Box "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6"/>
  <sheetViews>
    <sheetView tabSelected="1" topLeftCell="A19" zoomScaleNormal="100" workbookViewId="0">
      <selection activeCell="K25" sqref="K2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47"/>
      <c r="T1" s="547"/>
      <c r="U1" s="547"/>
      <c r="V1" s="547"/>
      <c r="W1" s="547"/>
      <c r="X1" s="547"/>
      <c r="Y1" s="9"/>
    </row>
    <row r="2" spans="1:27" ht="8.25" customHeight="1" x14ac:dyDescent="0.25">
      <c r="A2" s="10"/>
      <c r="B2" s="10"/>
      <c r="C2" s="557"/>
      <c r="D2" s="557"/>
      <c r="E2" s="557"/>
      <c r="F2" s="557"/>
      <c r="G2" s="557"/>
      <c r="H2" s="557"/>
      <c r="I2" s="557"/>
      <c r="J2" s="557"/>
      <c r="K2" s="557"/>
      <c r="L2" s="557"/>
      <c r="M2" s="557"/>
      <c r="N2" s="557"/>
      <c r="O2" s="557"/>
      <c r="P2" s="557"/>
      <c r="Q2" s="557"/>
      <c r="R2" s="557"/>
      <c r="S2" s="557"/>
      <c r="T2" s="13"/>
      <c r="U2" s="13"/>
      <c r="V2" s="13"/>
      <c r="W2" s="13"/>
      <c r="X2" s="14"/>
      <c r="Y2" s="11"/>
    </row>
    <row r="3" spans="1:27" ht="26.25" customHeight="1" x14ac:dyDescent="0.25">
      <c r="A3" s="10"/>
      <c r="B3" s="558" t="s">
        <v>14</v>
      </c>
      <c r="C3" s="559"/>
      <c r="D3" s="559"/>
      <c r="E3" s="560"/>
      <c r="F3" s="550"/>
      <c r="G3" s="551"/>
      <c r="H3" s="339"/>
      <c r="I3" s="450" t="s">
        <v>6590</v>
      </c>
      <c r="J3" s="85"/>
      <c r="K3" s="552"/>
      <c r="L3" s="552"/>
      <c r="M3" s="552"/>
      <c r="N3" s="552"/>
      <c r="O3" s="552"/>
      <c r="P3" s="552"/>
      <c r="R3" s="566"/>
      <c r="S3" s="567"/>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58" t="s">
        <v>15</v>
      </c>
      <c r="C5" s="559"/>
      <c r="D5" s="559"/>
      <c r="E5" s="560"/>
      <c r="F5" s="445">
        <v>2020</v>
      </c>
      <c r="G5" s="42"/>
      <c r="H5" s="42"/>
      <c r="I5" s="84" t="s">
        <v>16</v>
      </c>
      <c r="J5" s="15"/>
      <c r="K5" s="553">
        <v>794</v>
      </c>
      <c r="L5" s="553"/>
      <c r="M5" s="553"/>
      <c r="N5" s="553"/>
      <c r="O5" s="553"/>
      <c r="P5" s="553"/>
      <c r="R5" s="562"/>
      <c r="S5" s="563"/>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41.65" customHeight="1" x14ac:dyDescent="0.25">
      <c r="A7" s="10"/>
      <c r="B7" s="558"/>
      <c r="C7" s="561"/>
      <c r="D7" s="561"/>
      <c r="E7" s="561"/>
      <c r="F7" s="12"/>
      <c r="G7" s="12"/>
      <c r="H7" s="12"/>
      <c r="I7" s="435" t="s">
        <v>6587</v>
      </c>
      <c r="J7" s="85"/>
      <c r="K7" s="554" t="s">
        <v>6591</v>
      </c>
      <c r="L7" s="555"/>
      <c r="M7" s="555"/>
      <c r="N7" s="555"/>
      <c r="O7" s="555"/>
      <c r="P7" s="556"/>
      <c r="R7" s="564"/>
      <c r="S7" s="565"/>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6.25" customHeight="1" thickBot="1" x14ac:dyDescent="0.3">
      <c r="A9" s="10"/>
      <c r="B9" s="59"/>
      <c r="C9" s="60"/>
      <c r="D9" s="60"/>
      <c r="E9" s="60"/>
      <c r="F9" s="60"/>
      <c r="G9" s="60"/>
      <c r="H9" s="60"/>
      <c r="I9" s="60"/>
      <c r="J9" s="60"/>
      <c r="K9" s="60"/>
      <c r="L9" s="60"/>
      <c r="M9" s="60"/>
      <c r="N9" s="60"/>
      <c r="O9" s="60"/>
      <c r="P9" s="61"/>
      <c r="Q9" s="60"/>
      <c r="R9" s="60"/>
      <c r="S9" s="60"/>
      <c r="T9" s="62"/>
      <c r="U9" s="62"/>
      <c r="V9" s="62"/>
      <c r="W9" s="62"/>
      <c r="X9" s="63"/>
      <c r="Y9" s="62"/>
    </row>
    <row r="10" spans="1:27" ht="5.45" customHeight="1" thickTop="1" thickBot="1" x14ac:dyDescent="0.3">
      <c r="A10" s="16"/>
      <c r="B10" s="568"/>
      <c r="C10" s="569"/>
      <c r="D10" s="569"/>
      <c r="E10" s="569"/>
      <c r="F10" s="569"/>
      <c r="G10" s="569"/>
      <c r="H10" s="569"/>
      <c r="I10" s="569"/>
      <c r="J10" s="569"/>
      <c r="K10" s="569"/>
      <c r="L10" s="569"/>
      <c r="M10" s="569"/>
      <c r="N10" s="569"/>
      <c r="O10" s="569"/>
      <c r="P10" s="569"/>
      <c r="Q10" s="569"/>
      <c r="R10" s="569"/>
      <c r="S10" s="569"/>
      <c r="T10" s="569"/>
      <c r="U10" s="569"/>
      <c r="V10" s="569"/>
      <c r="W10" s="569"/>
      <c r="X10" s="569"/>
      <c r="Y10" s="569"/>
    </row>
    <row r="11" spans="1:27" ht="16.5" thickBot="1" x14ac:dyDescent="0.3">
      <c r="A11" s="16"/>
      <c r="B11" s="199"/>
      <c r="C11" s="451"/>
      <c r="D11" s="200"/>
      <c r="E11" s="200"/>
      <c r="F11" s="200"/>
      <c r="G11" s="200"/>
      <c r="H11" s="201"/>
      <c r="I11" s="201"/>
      <c r="J11" s="201"/>
      <c r="K11" s="201"/>
      <c r="L11" s="201"/>
      <c r="M11" s="201"/>
      <c r="N11" s="201"/>
      <c r="O11" s="201"/>
      <c r="P11" s="202"/>
      <c r="Q11" s="452"/>
      <c r="R11" s="574"/>
      <c r="S11" s="574"/>
      <c r="T11" s="574"/>
      <c r="U11" s="574"/>
      <c r="V11" s="574"/>
      <c r="W11" s="574"/>
      <c r="X11" s="203"/>
    </row>
    <row r="12" spans="1:27" ht="72" customHeight="1" thickBot="1" x14ac:dyDescent="0.3">
      <c r="A12" s="16"/>
      <c r="B12" s="204"/>
      <c r="C12" s="453"/>
      <c r="D12" s="205"/>
      <c r="E12" s="205"/>
      <c r="F12" s="205"/>
      <c r="G12" s="205"/>
      <c r="H12" s="206"/>
      <c r="I12" s="206"/>
      <c r="J12" s="206"/>
      <c r="K12" s="206"/>
      <c r="L12" s="206"/>
      <c r="M12" s="206"/>
      <c r="N12" s="206"/>
      <c r="O12" s="206"/>
      <c r="P12" s="572" t="s">
        <v>1</v>
      </c>
      <c r="Q12" s="454"/>
      <c r="R12" s="13"/>
      <c r="S12" s="13"/>
      <c r="T12" s="13"/>
      <c r="U12" s="13"/>
      <c r="V12" s="570"/>
      <c r="W12" s="207"/>
    </row>
    <row r="13" spans="1:27" ht="16.5" thickBot="1" x14ac:dyDescent="0.3">
      <c r="A13" s="16"/>
      <c r="B13" s="204"/>
      <c r="C13" s="575" t="s">
        <v>6588</v>
      </c>
      <c r="D13" s="576"/>
      <c r="E13" s="576"/>
      <c r="F13" s="576"/>
      <c r="G13" s="576"/>
      <c r="H13" s="576"/>
      <c r="I13" s="576"/>
      <c r="J13" s="576"/>
      <c r="K13" s="577"/>
      <c r="L13" s="90"/>
      <c r="M13" s="90"/>
      <c r="N13" s="90"/>
      <c r="O13" s="208"/>
      <c r="P13" s="573"/>
      <c r="Q13" s="455"/>
      <c r="R13" s="13"/>
      <c r="S13" s="13"/>
      <c r="T13" s="13"/>
      <c r="U13" s="13"/>
      <c r="V13" s="571"/>
      <c r="W13" s="207"/>
    </row>
    <row r="14" spans="1:27" ht="9" customHeight="1" x14ac:dyDescent="0.25">
      <c r="A14" s="16"/>
      <c r="B14" s="204"/>
      <c r="C14" s="453"/>
      <c r="D14" s="205"/>
      <c r="E14" s="205"/>
      <c r="F14" s="205"/>
      <c r="G14" s="205"/>
      <c r="H14" s="206"/>
      <c r="I14" s="206"/>
      <c r="J14" s="206"/>
      <c r="K14" s="206"/>
      <c r="L14" s="206"/>
      <c r="M14" s="206"/>
      <c r="N14" s="206"/>
      <c r="O14" s="206"/>
      <c r="P14" s="206"/>
      <c r="Q14" s="456"/>
      <c r="R14" s="209"/>
      <c r="S14" s="209"/>
      <c r="T14" s="209"/>
      <c r="U14" s="209"/>
      <c r="V14" s="209"/>
      <c r="W14" s="210"/>
    </row>
    <row r="15" spans="1:27" ht="30" customHeight="1" x14ac:dyDescent="0.25">
      <c r="A15" s="17"/>
      <c r="B15" s="211"/>
      <c r="C15" s="457">
        <v>1</v>
      </c>
      <c r="D15" s="548" t="s">
        <v>135</v>
      </c>
      <c r="E15" s="548"/>
      <c r="F15" s="548"/>
      <c r="G15" s="549"/>
      <c r="H15" s="355"/>
      <c r="I15" s="356" t="s">
        <v>19</v>
      </c>
      <c r="J15" s="357" t="s">
        <v>20</v>
      </c>
      <c r="K15" s="358" t="s">
        <v>21</v>
      </c>
      <c r="L15" s="91"/>
      <c r="M15" s="91"/>
      <c r="N15" s="91"/>
      <c r="O15" s="212"/>
      <c r="P15" s="351" t="s">
        <v>22</v>
      </c>
      <c r="Q15" s="458"/>
      <c r="R15" s="359"/>
      <c r="S15" s="359"/>
      <c r="T15" s="359"/>
      <c r="U15" s="359"/>
      <c r="V15" s="360"/>
      <c r="W15" s="213"/>
    </row>
    <row r="16" spans="1:27" ht="13.15" customHeight="1" x14ac:dyDescent="0.25">
      <c r="A16" s="3"/>
      <c r="B16" s="214"/>
      <c r="C16" s="459"/>
      <c r="D16" s="538"/>
      <c r="E16" s="539"/>
      <c r="F16" s="539"/>
      <c r="G16" s="541"/>
      <c r="H16" s="5"/>
      <c r="I16" s="438"/>
      <c r="J16" s="439"/>
      <c r="K16" s="18"/>
      <c r="L16" s="89" t="b">
        <v>0</v>
      </c>
      <c r="M16" s="6"/>
      <c r="N16" s="6">
        <f>IF(L16,P16,0)</f>
        <v>0</v>
      </c>
      <c r="O16" s="206"/>
      <c r="P16" s="440">
        <v>0</v>
      </c>
      <c r="Q16" s="460"/>
      <c r="R16" s="361" t="b">
        <v>1</v>
      </c>
      <c r="S16" s="362">
        <v>112926</v>
      </c>
      <c r="T16" s="363"/>
      <c r="U16" s="364"/>
      <c r="V16" s="14"/>
      <c r="W16" s="207"/>
    </row>
    <row r="17" spans="1:23" ht="13.15" customHeight="1" x14ac:dyDescent="0.25">
      <c r="A17" s="3"/>
      <c r="B17" s="214"/>
      <c r="C17" s="459"/>
      <c r="D17" s="538"/>
      <c r="E17" s="539"/>
      <c r="F17" s="539"/>
      <c r="G17" s="541"/>
      <c r="H17" s="5"/>
      <c r="I17" s="438"/>
      <c r="J17" s="439"/>
      <c r="K17" s="18"/>
      <c r="L17" s="89" t="b">
        <v>0</v>
      </c>
      <c r="M17" s="6"/>
      <c r="N17" s="6">
        <f>IF(L17,P17,0)</f>
        <v>0</v>
      </c>
      <c r="O17" s="206"/>
      <c r="P17" s="440">
        <v>0</v>
      </c>
      <c r="Q17" s="460"/>
      <c r="R17" s="365" t="b">
        <v>0</v>
      </c>
      <c r="S17" s="366">
        <v>0</v>
      </c>
      <c r="T17" s="367" t="s">
        <v>23</v>
      </c>
      <c r="U17" s="368" t="s">
        <v>23</v>
      </c>
      <c r="V17" s="19"/>
      <c r="W17" s="207"/>
    </row>
    <row r="18" spans="1:23" ht="13.15" customHeight="1" x14ac:dyDescent="0.25">
      <c r="A18" s="3"/>
      <c r="B18" s="214"/>
      <c r="C18" s="459"/>
      <c r="D18" s="538"/>
      <c r="E18" s="539"/>
      <c r="F18" s="539"/>
      <c r="G18" s="541"/>
      <c r="H18" s="5"/>
      <c r="I18" s="438"/>
      <c r="J18" s="439"/>
      <c r="K18" s="18"/>
      <c r="L18" s="89" t="b">
        <v>0</v>
      </c>
      <c r="M18" s="6"/>
      <c r="N18" s="6">
        <f>IF(L18,P18,0)</f>
        <v>0</v>
      </c>
      <c r="O18" s="206"/>
      <c r="P18" s="441">
        <v>0</v>
      </c>
      <c r="Q18" s="461"/>
      <c r="R18" s="361" t="b">
        <v>0</v>
      </c>
      <c r="S18" s="362">
        <v>0</v>
      </c>
      <c r="T18" s="369" t="s">
        <v>23</v>
      </c>
      <c r="U18" s="370" t="s">
        <v>23</v>
      </c>
      <c r="V18" s="19"/>
      <c r="W18" s="207"/>
    </row>
    <row r="19" spans="1:23" ht="9.9499999999999993" customHeight="1" x14ac:dyDescent="0.25">
      <c r="A19" s="3"/>
      <c r="B19" s="214"/>
      <c r="C19" s="462"/>
      <c r="D19" s="32"/>
      <c r="E19" s="32"/>
      <c r="F19" s="32"/>
      <c r="G19" s="32"/>
      <c r="H19" s="5"/>
      <c r="I19" s="6"/>
      <c r="J19" s="20"/>
      <c r="K19" s="371"/>
      <c r="L19" s="89"/>
      <c r="M19" s="89"/>
      <c r="N19" s="6"/>
      <c r="O19" s="206"/>
      <c r="P19" s="181"/>
      <c r="Q19" s="463"/>
      <c r="R19" s="361"/>
      <c r="S19" s="107"/>
      <c r="T19" s="108"/>
      <c r="U19" s="108"/>
      <c r="V19" s="19"/>
      <c r="W19" s="207"/>
    </row>
    <row r="20" spans="1:23" ht="12.75" customHeight="1" x14ac:dyDescent="0.25">
      <c r="A20" s="23"/>
      <c r="B20" s="215"/>
      <c r="C20" s="521" t="s">
        <v>24</v>
      </c>
      <c r="D20" s="522"/>
      <c r="E20" s="522"/>
      <c r="F20" s="522"/>
      <c r="G20" s="522"/>
      <c r="H20" s="464"/>
      <c r="I20" s="464"/>
      <c r="J20" s="465"/>
      <c r="K20" s="464"/>
      <c r="L20" s="216" t="b">
        <v>0</v>
      </c>
      <c r="M20" s="217">
        <f>SUM(M16:M18)</f>
        <v>0</v>
      </c>
      <c r="N20" s="217">
        <f>SUM(N16:N18)</f>
        <v>0</v>
      </c>
      <c r="O20" s="217"/>
      <c r="P20" s="466">
        <f>SUM(P16:P18)</f>
        <v>0</v>
      </c>
      <c r="Q20" s="467"/>
      <c r="R20" s="372"/>
      <c r="S20" s="373"/>
      <c r="T20" s="374" t="s">
        <v>23</v>
      </c>
      <c r="U20" s="375" t="s">
        <v>23</v>
      </c>
      <c r="V20" s="70"/>
      <c r="W20" s="218"/>
    </row>
    <row r="21" spans="1:23" ht="26.45" customHeight="1" x14ac:dyDescent="0.25">
      <c r="A21" s="3"/>
      <c r="B21" s="214"/>
      <c r="C21" s="457">
        <v>2</v>
      </c>
      <c r="D21" s="468" t="s">
        <v>5873</v>
      </c>
      <c r="E21" s="468"/>
      <c r="F21" s="468"/>
      <c r="G21" s="468"/>
      <c r="H21" s="355"/>
      <c r="I21" s="356" t="s">
        <v>19</v>
      </c>
      <c r="J21" s="357" t="s">
        <v>20</v>
      </c>
      <c r="K21" s="358" t="s">
        <v>21</v>
      </c>
      <c r="L21" s="101"/>
      <c r="M21" s="101"/>
      <c r="N21" s="91"/>
      <c r="O21" s="212"/>
      <c r="P21" s="351" t="s">
        <v>22</v>
      </c>
      <c r="Q21" s="213"/>
      <c r="R21" s="54"/>
      <c r="S21" s="376"/>
      <c r="T21" s="377" t="s">
        <v>23</v>
      </c>
      <c r="U21" s="378" t="s">
        <v>23</v>
      </c>
      <c r="V21" s="8"/>
      <c r="W21" s="219"/>
    </row>
    <row r="22" spans="1:23" ht="12.6" customHeight="1" x14ac:dyDescent="0.25">
      <c r="A22" s="3"/>
      <c r="B22" s="214"/>
      <c r="C22" s="459"/>
      <c r="D22" s="525"/>
      <c r="E22" s="526"/>
      <c r="F22" s="526"/>
      <c r="G22" s="527"/>
      <c r="H22" s="5"/>
      <c r="I22" s="438"/>
      <c r="J22" s="439"/>
      <c r="K22" s="18"/>
      <c r="L22" s="101" t="b">
        <v>0</v>
      </c>
      <c r="M22" s="89"/>
      <c r="N22" s="6">
        <f t="shared" ref="N22:N27" si="0">IF(L22,P22,0)</f>
        <v>0</v>
      </c>
      <c r="O22" s="206"/>
      <c r="P22" s="440">
        <v>0</v>
      </c>
      <c r="Q22" s="469"/>
      <c r="R22" s="379" t="b">
        <v>0</v>
      </c>
      <c r="S22" s="55">
        <v>0</v>
      </c>
      <c r="T22" s="56" t="s">
        <v>23</v>
      </c>
      <c r="U22" s="315" t="s">
        <v>23</v>
      </c>
      <c r="V22" s="19"/>
      <c r="W22" s="219"/>
    </row>
    <row r="23" spans="1:23" ht="12.6" customHeight="1" x14ac:dyDescent="0.25">
      <c r="A23" s="3"/>
      <c r="B23" s="214"/>
      <c r="C23" s="459"/>
      <c r="D23" s="525"/>
      <c r="E23" s="526"/>
      <c r="F23" s="526"/>
      <c r="G23" s="527"/>
      <c r="H23" s="5"/>
      <c r="I23" s="438"/>
      <c r="J23" s="439"/>
      <c r="K23" s="18"/>
      <c r="L23" s="89" t="b">
        <v>0</v>
      </c>
      <c r="M23" s="89"/>
      <c r="N23" s="6">
        <f t="shared" si="0"/>
        <v>0</v>
      </c>
      <c r="O23" s="206"/>
      <c r="P23" s="440">
        <v>0</v>
      </c>
      <c r="Q23" s="469"/>
      <c r="R23" s="379" t="b">
        <v>0</v>
      </c>
      <c r="S23" s="380">
        <v>0</v>
      </c>
      <c r="T23" s="381" t="s">
        <v>23</v>
      </c>
      <c r="U23" s="382" t="s">
        <v>23</v>
      </c>
      <c r="V23" s="19"/>
      <c r="W23" s="219"/>
    </row>
    <row r="24" spans="1:23" ht="12.6" customHeight="1" x14ac:dyDescent="0.25">
      <c r="A24" s="3"/>
      <c r="B24" s="214"/>
      <c r="C24" s="459"/>
      <c r="D24" s="525"/>
      <c r="E24" s="526"/>
      <c r="F24" s="526"/>
      <c r="G24" s="527"/>
      <c r="H24" s="5"/>
      <c r="I24" s="438"/>
      <c r="J24" s="439"/>
      <c r="K24" s="18"/>
      <c r="L24" s="89" t="b">
        <v>0</v>
      </c>
      <c r="M24" s="89"/>
      <c r="N24" s="6">
        <f t="shared" si="0"/>
        <v>0</v>
      </c>
      <c r="O24" s="206"/>
      <c r="P24" s="440">
        <v>0</v>
      </c>
      <c r="Q24" s="469"/>
      <c r="R24" s="383" t="b">
        <v>0</v>
      </c>
      <c r="S24" s="384">
        <v>0</v>
      </c>
      <c r="T24" s="385" t="s">
        <v>23</v>
      </c>
      <c r="U24" s="386" t="s">
        <v>23</v>
      </c>
      <c r="V24" s="19"/>
      <c r="W24" s="219"/>
    </row>
    <row r="25" spans="1:23" ht="12.6" customHeight="1" x14ac:dyDescent="0.25">
      <c r="A25" s="3"/>
      <c r="B25" s="214"/>
      <c r="C25" s="459"/>
      <c r="D25" s="525"/>
      <c r="E25" s="526"/>
      <c r="F25" s="526"/>
      <c r="G25" s="527"/>
      <c r="H25" s="5"/>
      <c r="I25" s="438"/>
      <c r="J25" s="439"/>
      <c r="K25" s="18"/>
      <c r="L25" s="89" t="b">
        <v>0</v>
      </c>
      <c r="M25" s="89"/>
      <c r="N25" s="6">
        <f t="shared" si="0"/>
        <v>0</v>
      </c>
      <c r="O25" s="206"/>
      <c r="P25" s="440">
        <v>0</v>
      </c>
      <c r="Q25" s="469"/>
      <c r="R25" s="96" t="b">
        <v>0</v>
      </c>
      <c r="S25" s="57">
        <v>0</v>
      </c>
      <c r="T25" s="56" t="s">
        <v>23</v>
      </c>
      <c r="U25" s="315" t="s">
        <v>23</v>
      </c>
      <c r="V25" s="19"/>
      <c r="W25" s="219"/>
    </row>
    <row r="26" spans="1:23" ht="12.6" customHeight="1" x14ac:dyDescent="0.25">
      <c r="A26" s="3"/>
      <c r="B26" s="214"/>
      <c r="C26" s="459"/>
      <c r="D26" s="525"/>
      <c r="E26" s="526"/>
      <c r="F26" s="526"/>
      <c r="G26" s="527"/>
      <c r="H26" s="5"/>
      <c r="I26" s="438"/>
      <c r="J26" s="439"/>
      <c r="K26" s="18"/>
      <c r="L26" s="89" t="b">
        <v>0</v>
      </c>
      <c r="M26" s="89"/>
      <c r="N26" s="6">
        <f t="shared" si="0"/>
        <v>0</v>
      </c>
      <c r="O26" s="206"/>
      <c r="P26" s="440">
        <v>0</v>
      </c>
      <c r="Q26" s="469"/>
      <c r="R26" s="97" t="b">
        <v>0</v>
      </c>
      <c r="S26" s="55">
        <v>0</v>
      </c>
      <c r="T26" s="56" t="s">
        <v>23</v>
      </c>
      <c r="U26" s="315" t="s">
        <v>23</v>
      </c>
      <c r="V26" s="19"/>
      <c r="W26" s="219"/>
    </row>
    <row r="27" spans="1:23" ht="12.6" customHeight="1" x14ac:dyDescent="0.25">
      <c r="A27" s="3"/>
      <c r="B27" s="214"/>
      <c r="C27" s="459"/>
      <c r="D27" s="525"/>
      <c r="E27" s="526"/>
      <c r="F27" s="526"/>
      <c r="G27" s="527"/>
      <c r="H27" s="5"/>
      <c r="I27" s="438"/>
      <c r="J27" s="439"/>
      <c r="K27" s="18"/>
      <c r="L27" s="89" t="b">
        <v>0</v>
      </c>
      <c r="M27" s="89"/>
      <c r="N27" s="6">
        <f t="shared" si="0"/>
        <v>0</v>
      </c>
      <c r="O27" s="206"/>
      <c r="P27" s="440">
        <v>0</v>
      </c>
      <c r="Q27" s="469"/>
      <c r="R27" s="387" t="b">
        <v>0</v>
      </c>
      <c r="S27" s="380">
        <v>0</v>
      </c>
      <c r="T27" s="381" t="s">
        <v>23</v>
      </c>
      <c r="U27" s="382" t="s">
        <v>23</v>
      </c>
      <c r="V27" s="19"/>
      <c r="W27" s="219"/>
    </row>
    <row r="28" spans="1:23" ht="12.75" customHeight="1" x14ac:dyDescent="0.25">
      <c r="A28" s="3"/>
      <c r="B28" s="214"/>
      <c r="C28" s="470"/>
      <c r="D28" s="174"/>
      <c r="E28" s="174"/>
      <c r="F28" s="174"/>
      <c r="G28" s="174"/>
      <c r="H28" s="45"/>
      <c r="I28" s="49"/>
      <c r="J28" s="175"/>
      <c r="K28" s="50"/>
      <c r="L28" s="89"/>
      <c r="M28" s="89"/>
      <c r="N28" s="6"/>
      <c r="O28" s="206"/>
      <c r="P28" s="176"/>
      <c r="Q28" s="469"/>
      <c r="R28" s="54"/>
      <c r="S28" s="14"/>
      <c r="T28" s="19"/>
      <c r="U28" s="19"/>
      <c r="V28" s="19"/>
      <c r="W28" s="219"/>
    </row>
    <row r="29" spans="1:23" ht="12.75" customHeight="1" x14ac:dyDescent="0.25">
      <c r="A29" s="23"/>
      <c r="B29" s="215"/>
      <c r="C29" s="521" t="s">
        <v>24</v>
      </c>
      <c r="D29" s="522"/>
      <c r="E29" s="522"/>
      <c r="F29" s="522"/>
      <c r="G29" s="522"/>
      <c r="H29" s="464"/>
      <c r="I29" s="464"/>
      <c r="J29" s="465"/>
      <c r="K29" s="464"/>
      <c r="L29" s="216"/>
      <c r="M29" s="217">
        <f>SUM(M22:M27)</f>
        <v>0</v>
      </c>
      <c r="N29" s="217">
        <f>SUM(N22:N27)</f>
        <v>0</v>
      </c>
      <c r="O29" s="217"/>
      <c r="P29" s="466">
        <f>SUM(P22:P27)</f>
        <v>0</v>
      </c>
      <c r="Q29" s="471"/>
      <c r="R29" s="388"/>
      <c r="S29" s="389"/>
      <c r="T29" s="389" t="s">
        <v>23</v>
      </c>
      <c r="U29" s="390" t="s">
        <v>23</v>
      </c>
      <c r="V29" s="58"/>
      <c r="W29" s="218"/>
    </row>
    <row r="30" spans="1:23" ht="30.75" customHeight="1" x14ac:dyDescent="0.25">
      <c r="A30" s="29"/>
      <c r="B30" s="220"/>
      <c r="C30" s="457">
        <v>3</v>
      </c>
      <c r="D30" s="578" t="s">
        <v>130</v>
      </c>
      <c r="E30" s="578"/>
      <c r="F30" s="578"/>
      <c r="G30" s="578"/>
      <c r="H30" s="355"/>
      <c r="I30" s="356" t="s">
        <v>19</v>
      </c>
      <c r="J30" s="357" t="s">
        <v>20</v>
      </c>
      <c r="K30" s="358" t="s">
        <v>21</v>
      </c>
      <c r="L30" s="101"/>
      <c r="M30" s="101"/>
      <c r="N30" s="91"/>
      <c r="O30" s="221"/>
      <c r="P30" s="351" t="s">
        <v>22</v>
      </c>
      <c r="Q30" s="213"/>
      <c r="R30" s="391"/>
      <c r="S30" s="380"/>
      <c r="T30" s="381" t="s">
        <v>23</v>
      </c>
      <c r="U30" s="382" t="s">
        <v>23</v>
      </c>
      <c r="V30" s="19"/>
      <c r="W30" s="219"/>
    </row>
    <row r="31" spans="1:23" ht="12.6" customHeight="1" x14ac:dyDescent="0.25">
      <c r="A31" s="3"/>
      <c r="B31" s="214"/>
      <c r="C31" s="459"/>
      <c r="D31" s="525"/>
      <c r="E31" s="526"/>
      <c r="F31" s="526"/>
      <c r="G31" s="527"/>
      <c r="H31" s="5"/>
      <c r="I31" s="438"/>
      <c r="J31" s="439"/>
      <c r="K31" s="18"/>
      <c r="L31" s="89" t="b">
        <v>0</v>
      </c>
      <c r="M31" s="89"/>
      <c r="N31" s="6">
        <f>IF(L31,P31,0)</f>
        <v>0</v>
      </c>
      <c r="O31" s="206"/>
      <c r="P31" s="440">
        <v>0</v>
      </c>
      <c r="Q31" s="469"/>
      <c r="R31" s="379" t="b">
        <v>0</v>
      </c>
      <c r="S31" s="380">
        <v>0</v>
      </c>
      <c r="T31" s="381" t="s">
        <v>23</v>
      </c>
      <c r="U31" s="382"/>
      <c r="V31" s="19"/>
      <c r="W31" s="219"/>
    </row>
    <row r="32" spans="1:23" ht="12.6" customHeight="1" x14ac:dyDescent="0.25">
      <c r="A32" s="3"/>
      <c r="B32" s="214"/>
      <c r="C32" s="459"/>
      <c r="D32" s="525"/>
      <c r="E32" s="526"/>
      <c r="F32" s="526"/>
      <c r="G32" s="527"/>
      <c r="H32" s="30"/>
      <c r="I32" s="438"/>
      <c r="J32" s="439"/>
      <c r="K32" s="22"/>
      <c r="L32" s="89" t="b">
        <v>0</v>
      </c>
      <c r="M32" s="89"/>
      <c r="N32" s="6">
        <f>IF(L32,P32,0)</f>
        <v>0</v>
      </c>
      <c r="O32" s="222"/>
      <c r="P32" s="440">
        <v>0</v>
      </c>
      <c r="Q32" s="469"/>
      <c r="R32" s="379" t="b">
        <v>0</v>
      </c>
      <c r="S32" s="380">
        <v>0</v>
      </c>
      <c r="T32" s="381" t="s">
        <v>23</v>
      </c>
      <c r="U32" s="382" t="s">
        <v>23</v>
      </c>
      <c r="V32" s="19"/>
      <c r="W32" s="219"/>
    </row>
    <row r="33" spans="1:23" ht="12.6" customHeight="1" x14ac:dyDescent="0.25">
      <c r="A33" s="3"/>
      <c r="B33" s="214"/>
      <c r="C33" s="472"/>
      <c r="D33" s="534"/>
      <c r="E33" s="534"/>
      <c r="F33" s="534"/>
      <c r="G33" s="534"/>
      <c r="H33" s="5"/>
      <c r="I33" s="438"/>
      <c r="J33" s="439"/>
      <c r="K33" s="22"/>
      <c r="L33" s="89" t="b">
        <v>0</v>
      </c>
      <c r="M33" s="89"/>
      <c r="N33" s="6">
        <f>IF(L33,P33,0)</f>
        <v>0</v>
      </c>
      <c r="O33" s="222"/>
      <c r="P33" s="440">
        <v>0</v>
      </c>
      <c r="Q33" s="469"/>
      <c r="R33" s="379" t="b">
        <v>0</v>
      </c>
      <c r="S33" s="380">
        <v>0</v>
      </c>
      <c r="T33" s="381" t="s">
        <v>23</v>
      </c>
      <c r="U33" s="382" t="s">
        <v>23</v>
      </c>
      <c r="V33" s="19"/>
      <c r="W33" s="219"/>
    </row>
    <row r="34" spans="1:23" ht="12.75" customHeight="1" x14ac:dyDescent="0.25">
      <c r="A34" s="3"/>
      <c r="B34" s="214"/>
      <c r="C34" s="459"/>
      <c r="D34" s="535"/>
      <c r="E34" s="536"/>
      <c r="F34" s="536"/>
      <c r="G34" s="536"/>
      <c r="H34" s="536"/>
      <c r="I34" s="536"/>
      <c r="J34" s="536"/>
      <c r="K34" s="537"/>
      <c r="L34" s="89"/>
      <c r="M34" s="89"/>
      <c r="N34" s="6"/>
      <c r="O34" s="222"/>
      <c r="P34" s="433"/>
      <c r="Q34" s="469"/>
      <c r="R34" s="98"/>
      <c r="S34" s="14"/>
      <c r="T34" s="19"/>
      <c r="U34" s="19"/>
      <c r="V34" s="19"/>
      <c r="W34" s="219"/>
    </row>
    <row r="35" spans="1:23" ht="12.75" customHeight="1" x14ac:dyDescent="0.25">
      <c r="A35" s="23"/>
      <c r="B35" s="215"/>
      <c r="C35" s="530" t="s">
        <v>24</v>
      </c>
      <c r="D35" s="531"/>
      <c r="E35" s="531"/>
      <c r="F35" s="531"/>
      <c r="G35" s="531"/>
      <c r="H35" s="532"/>
      <c r="I35" s="532"/>
      <c r="J35" s="532"/>
      <c r="K35" s="533"/>
      <c r="L35" s="216"/>
      <c r="M35" s="217">
        <f>SUM(M31:M33)</f>
        <v>0</v>
      </c>
      <c r="N35" s="217">
        <f>SUM(N31:N33)</f>
        <v>0</v>
      </c>
      <c r="O35" s="217"/>
      <c r="P35" s="223">
        <f>SUM(P31:P33)</f>
        <v>0</v>
      </c>
      <c r="Q35" s="471"/>
      <c r="R35" s="388"/>
      <c r="S35" s="389"/>
      <c r="T35" s="389" t="s">
        <v>23</v>
      </c>
      <c r="U35" s="390" t="s">
        <v>23</v>
      </c>
      <c r="V35" s="58"/>
      <c r="W35" s="218"/>
    </row>
    <row r="36" spans="1:23" ht="30" customHeight="1" x14ac:dyDescent="0.25">
      <c r="A36" s="3"/>
      <c r="B36" s="214"/>
      <c r="C36" s="473">
        <v>4</v>
      </c>
      <c r="D36" s="518" t="s">
        <v>131</v>
      </c>
      <c r="E36" s="518"/>
      <c r="F36" s="518"/>
      <c r="G36" s="518"/>
      <c r="H36" s="109" t="s">
        <v>133</v>
      </c>
      <c r="I36" s="224" t="s">
        <v>132</v>
      </c>
      <c r="J36" s="224" t="s">
        <v>47</v>
      </c>
      <c r="K36" s="110" t="s">
        <v>21</v>
      </c>
      <c r="L36" s="101" t="b">
        <v>0</v>
      </c>
      <c r="M36" s="101"/>
      <c r="N36" s="91"/>
      <c r="O36" s="221"/>
      <c r="P36" s="25" t="s">
        <v>22</v>
      </c>
      <c r="Q36" s="213"/>
      <c r="R36" s="98"/>
      <c r="S36" s="14"/>
      <c r="T36" s="19"/>
      <c r="U36" s="19"/>
      <c r="V36" s="19"/>
      <c r="W36" s="219"/>
    </row>
    <row r="37" spans="1:23" ht="12.6" customHeight="1" x14ac:dyDescent="0.25">
      <c r="A37" s="3"/>
      <c r="B37" s="214"/>
      <c r="C37" s="459"/>
      <c r="D37" s="525"/>
      <c r="E37" s="526"/>
      <c r="F37" s="526"/>
      <c r="G37" s="527"/>
      <c r="H37" s="438"/>
      <c r="I37" s="442"/>
      <c r="J37" s="439"/>
      <c r="K37" s="18"/>
      <c r="L37" s="89" t="b">
        <v>0</v>
      </c>
      <c r="M37" s="6">
        <f>IF(L37,H37,0)</f>
        <v>0</v>
      </c>
      <c r="N37" s="6">
        <f>IF(L37,P37,0)</f>
        <v>0</v>
      </c>
      <c r="O37" s="206"/>
      <c r="P37" s="440"/>
      <c r="Q37" s="469"/>
      <c r="R37" s="98"/>
      <c r="S37" s="14"/>
      <c r="T37" s="19"/>
      <c r="U37" s="19"/>
      <c r="V37" s="19"/>
      <c r="W37" s="219"/>
    </row>
    <row r="38" spans="1:23" ht="12.6" customHeight="1" x14ac:dyDescent="0.25">
      <c r="A38" s="3"/>
      <c r="B38" s="214"/>
      <c r="C38" s="459"/>
      <c r="D38" s="525"/>
      <c r="E38" s="526"/>
      <c r="F38" s="526"/>
      <c r="G38" s="527"/>
      <c r="H38" s="438"/>
      <c r="I38" s="442"/>
      <c r="J38" s="439"/>
      <c r="K38" s="18"/>
      <c r="L38" s="89" t="b">
        <v>0</v>
      </c>
      <c r="M38" s="6">
        <f>IF(L38,H38,0)</f>
        <v>0</v>
      </c>
      <c r="N38" s="6">
        <f>IF(L38,P38,0)</f>
        <v>0</v>
      </c>
      <c r="O38" s="206"/>
      <c r="P38" s="440">
        <v>0</v>
      </c>
      <c r="Q38" s="469"/>
      <c r="R38" s="98"/>
      <c r="S38" s="14"/>
      <c r="T38" s="19"/>
      <c r="U38" s="19"/>
      <c r="V38" s="19"/>
      <c r="W38" s="219"/>
    </row>
    <row r="39" spans="1:23" ht="12.6" customHeight="1" x14ac:dyDescent="0.25">
      <c r="A39" s="3"/>
      <c r="B39" s="214"/>
      <c r="C39" s="459"/>
      <c r="D39" s="525"/>
      <c r="E39" s="526"/>
      <c r="F39" s="526"/>
      <c r="G39" s="527"/>
      <c r="H39" s="438"/>
      <c r="I39" s="442"/>
      <c r="J39" s="439"/>
      <c r="K39" s="18"/>
      <c r="L39" s="89" t="b">
        <v>0</v>
      </c>
      <c r="M39" s="6">
        <f>IF(L39,H39,0)</f>
        <v>0</v>
      </c>
      <c r="N39" s="6">
        <f>IF(L39,P39,0)</f>
        <v>0</v>
      </c>
      <c r="O39" s="206"/>
      <c r="P39" s="440">
        <v>0</v>
      </c>
      <c r="Q39" s="469"/>
      <c r="R39" s="98"/>
      <c r="S39" s="14"/>
      <c r="T39" s="19"/>
      <c r="U39" s="19"/>
      <c r="V39" s="19"/>
      <c r="W39" s="219"/>
    </row>
    <row r="40" spans="1:23" ht="12.6" customHeight="1" x14ac:dyDescent="0.25">
      <c r="A40" s="3"/>
      <c r="B40" s="214"/>
      <c r="C40" s="459"/>
      <c r="D40" s="525"/>
      <c r="E40" s="526"/>
      <c r="F40" s="526"/>
      <c r="G40" s="527"/>
      <c r="H40" s="438"/>
      <c r="I40" s="442"/>
      <c r="J40" s="439"/>
      <c r="K40" s="18"/>
      <c r="L40" s="89" t="b">
        <v>0</v>
      </c>
      <c r="M40" s="6">
        <f>IF(L40,H40,0)</f>
        <v>0</v>
      </c>
      <c r="N40" s="6">
        <f>IF(L40,P40,0)</f>
        <v>0</v>
      </c>
      <c r="O40" s="206"/>
      <c r="P40" s="440">
        <v>0</v>
      </c>
      <c r="Q40" s="469"/>
      <c r="R40" s="98"/>
      <c r="S40" s="14"/>
      <c r="T40" s="19"/>
      <c r="U40" s="19"/>
      <c r="V40" s="19"/>
      <c r="W40" s="219"/>
    </row>
    <row r="41" spans="1:23" ht="8.1" customHeight="1" x14ac:dyDescent="0.25">
      <c r="A41" s="3"/>
      <c r="B41" s="214"/>
      <c r="C41" s="470"/>
      <c r="D41" s="48"/>
      <c r="E41" s="48"/>
      <c r="F41" s="48"/>
      <c r="G41" s="177"/>
      <c r="H41" s="49"/>
      <c r="I41" s="48"/>
      <c r="J41" s="175"/>
      <c r="K41" s="50"/>
      <c r="L41" s="89"/>
      <c r="M41" s="89"/>
      <c r="N41" s="6"/>
      <c r="O41" s="222"/>
      <c r="P41" s="176"/>
      <c r="Q41" s="469"/>
      <c r="R41" s="98"/>
      <c r="S41" s="14"/>
      <c r="T41" s="19"/>
      <c r="U41" s="19"/>
      <c r="V41" s="19"/>
      <c r="W41" s="219"/>
    </row>
    <row r="42" spans="1:23" ht="12.75" customHeight="1" x14ac:dyDescent="0.25">
      <c r="A42" s="3"/>
      <c r="B42" s="215"/>
      <c r="C42" s="521" t="s">
        <v>24</v>
      </c>
      <c r="D42" s="522"/>
      <c r="E42" s="522"/>
      <c r="F42" s="522"/>
      <c r="G42" s="522"/>
      <c r="H42" s="464"/>
      <c r="I42" s="464"/>
      <c r="J42" s="465"/>
      <c r="K42" s="464"/>
      <c r="L42" s="216" t="b">
        <v>0</v>
      </c>
      <c r="M42" s="217">
        <f>SUM(M37:M40)</f>
        <v>0</v>
      </c>
      <c r="N42" s="217">
        <f>SUM(N37:N40)</f>
        <v>0</v>
      </c>
      <c r="O42" s="217"/>
      <c r="P42" s="466">
        <f>SUM(P37:P40)</f>
        <v>0</v>
      </c>
      <c r="Q42" s="471"/>
      <c r="R42" s="388"/>
      <c r="S42" s="389"/>
      <c r="T42" s="389" t="s">
        <v>23</v>
      </c>
      <c r="U42" s="390" t="s">
        <v>23</v>
      </c>
      <c r="V42" s="58"/>
      <c r="W42" s="219"/>
    </row>
    <row r="43" spans="1:23" ht="31.5" customHeight="1" x14ac:dyDescent="0.25">
      <c r="A43" s="3"/>
      <c r="B43" s="214"/>
      <c r="C43" s="457">
        <v>5</v>
      </c>
      <c r="D43" s="528" t="s">
        <v>25</v>
      </c>
      <c r="E43" s="528"/>
      <c r="F43" s="528"/>
      <c r="G43" s="528"/>
      <c r="H43" s="528"/>
      <c r="I43" s="528"/>
      <c r="J43" s="528"/>
      <c r="K43" s="529"/>
      <c r="L43" s="24"/>
      <c r="M43" s="24"/>
      <c r="N43" s="24"/>
      <c r="O43" s="225"/>
      <c r="P43" s="351" t="s">
        <v>22</v>
      </c>
      <c r="Q43" s="474"/>
      <c r="R43" s="14"/>
      <c r="S43" s="14"/>
      <c r="T43" s="381" t="s">
        <v>23</v>
      </c>
      <c r="U43" s="382" t="s">
        <v>23</v>
      </c>
      <c r="V43" s="19"/>
      <c r="W43" s="219"/>
    </row>
    <row r="44" spans="1:23" ht="12.6" customHeight="1" x14ac:dyDescent="0.25">
      <c r="A44" s="3"/>
      <c r="B44" s="214"/>
      <c r="C44" s="475"/>
      <c r="D44" s="579" t="s">
        <v>4666</v>
      </c>
      <c r="E44" s="580"/>
      <c r="F44" s="580"/>
      <c r="G44" s="580"/>
      <c r="H44" s="580"/>
      <c r="I44" s="580"/>
      <c r="J44" s="580"/>
      <c r="K44" s="581"/>
      <c r="L44" s="92"/>
      <c r="M44" s="92"/>
      <c r="N44" s="92"/>
      <c r="O44" s="226"/>
      <c r="P44" s="115">
        <f>ROUND((SUM(N20,N29,N35,N42))*0.09, 0)</f>
        <v>0</v>
      </c>
      <c r="Q44" s="476"/>
      <c r="R44" s="8"/>
      <c r="S44" s="8"/>
      <c r="T44" s="8"/>
      <c r="U44" s="8"/>
      <c r="V44" s="8"/>
      <c r="W44" s="219"/>
    </row>
    <row r="45" spans="1:23" ht="12.6" customHeight="1" x14ac:dyDescent="0.25">
      <c r="A45" s="3"/>
      <c r="B45" s="214"/>
      <c r="C45" s="475"/>
      <c r="D45" s="579" t="s">
        <v>4667</v>
      </c>
      <c r="E45" s="580"/>
      <c r="F45" s="580"/>
      <c r="G45" s="580"/>
      <c r="H45" s="580"/>
      <c r="I45" s="580"/>
      <c r="J45" s="580"/>
      <c r="K45" s="581"/>
      <c r="L45" s="448"/>
      <c r="M45" s="448"/>
      <c r="N45" s="448"/>
      <c r="O45" s="226"/>
      <c r="P45" s="115">
        <f>SUM(P46:P48)</f>
        <v>0</v>
      </c>
      <c r="Q45" s="476"/>
      <c r="R45" s="8"/>
      <c r="S45" s="8"/>
      <c r="T45" s="8"/>
      <c r="U45" s="8"/>
      <c r="V45" s="8"/>
      <c r="W45" s="219"/>
    </row>
    <row r="46" spans="1:23" ht="12.6" customHeight="1" x14ac:dyDescent="0.25">
      <c r="A46" s="3"/>
      <c r="B46" s="214"/>
      <c r="C46" s="475"/>
      <c r="D46" s="582" t="s">
        <v>136</v>
      </c>
      <c r="E46" s="583"/>
      <c r="F46" s="583"/>
      <c r="G46" s="583"/>
      <c r="H46" s="583"/>
      <c r="I46" s="583"/>
      <c r="J46" s="583"/>
      <c r="K46" s="584"/>
      <c r="L46" s="100" t="b">
        <v>1</v>
      </c>
      <c r="M46" s="100"/>
      <c r="N46" s="100"/>
      <c r="O46" s="226"/>
      <c r="P46" s="441">
        <v>0</v>
      </c>
      <c r="Q46" s="477"/>
      <c r="R46" s="8"/>
      <c r="S46" s="8"/>
      <c r="T46" s="8"/>
      <c r="U46" s="8"/>
      <c r="V46" s="8"/>
      <c r="W46" s="219"/>
    </row>
    <row r="47" spans="1:23" ht="12.6" customHeight="1" x14ac:dyDescent="0.25">
      <c r="A47" s="3"/>
      <c r="B47" s="214"/>
      <c r="C47" s="475"/>
      <c r="D47" s="582" t="s">
        <v>134</v>
      </c>
      <c r="E47" s="583"/>
      <c r="F47" s="583"/>
      <c r="G47" s="583"/>
      <c r="H47" s="583"/>
      <c r="I47" s="583"/>
      <c r="J47" s="583"/>
      <c r="K47" s="584"/>
      <c r="L47" s="100"/>
      <c r="M47" s="100"/>
      <c r="N47" s="100"/>
      <c r="O47" s="226"/>
      <c r="P47" s="441">
        <v>0</v>
      </c>
      <c r="Q47" s="477"/>
      <c r="R47" s="8"/>
      <c r="S47" s="8"/>
      <c r="T47" s="8"/>
      <c r="U47" s="8"/>
      <c r="V47" s="8"/>
      <c r="W47" s="219"/>
    </row>
    <row r="48" spans="1:23" ht="12.6" customHeight="1" x14ac:dyDescent="0.25">
      <c r="A48" s="3"/>
      <c r="B48" s="214"/>
      <c r="C48" s="475"/>
      <c r="D48" s="582" t="s">
        <v>137</v>
      </c>
      <c r="E48" s="583"/>
      <c r="F48" s="583"/>
      <c r="G48" s="583"/>
      <c r="H48" s="583"/>
      <c r="I48" s="583"/>
      <c r="J48" s="583"/>
      <c r="K48" s="584"/>
      <c r="L48" s="93" t="b">
        <v>1</v>
      </c>
      <c r="M48" s="93"/>
      <c r="N48" s="93"/>
      <c r="O48" s="226"/>
      <c r="P48" s="441">
        <v>0</v>
      </c>
      <c r="Q48" s="477"/>
      <c r="R48" s="8"/>
      <c r="S48" s="8"/>
      <c r="T48" s="8"/>
      <c r="U48" s="8"/>
      <c r="V48" s="8"/>
      <c r="W48" s="219"/>
    </row>
    <row r="49" spans="1:23" ht="18" hidden="1" customHeight="1" x14ac:dyDescent="0.25">
      <c r="A49" s="3"/>
      <c r="B49" s="214"/>
      <c r="C49" s="475"/>
      <c r="D49" s="585" t="s">
        <v>4100</v>
      </c>
      <c r="E49" s="586"/>
      <c r="F49" s="586"/>
      <c r="G49" s="586"/>
      <c r="H49" s="586"/>
      <c r="I49" s="586"/>
      <c r="J49" s="586"/>
      <c r="K49" s="587"/>
      <c r="L49" s="93"/>
      <c r="M49" s="93"/>
      <c r="N49" s="93"/>
      <c r="O49" s="226"/>
      <c r="P49" s="227"/>
      <c r="Q49" s="469"/>
      <c r="R49" s="8"/>
      <c r="S49" s="8"/>
      <c r="T49" s="8"/>
      <c r="U49" s="8"/>
      <c r="V49" s="8"/>
      <c r="W49" s="219"/>
    </row>
    <row r="50" spans="1:23" ht="8.1" customHeight="1" x14ac:dyDescent="0.25">
      <c r="A50" s="3"/>
      <c r="B50" s="214"/>
      <c r="C50" s="459"/>
      <c r="D50" s="31"/>
      <c r="E50" s="32"/>
      <c r="F50" s="32"/>
      <c r="G50" s="32"/>
      <c r="H50" s="32"/>
      <c r="I50" s="32"/>
      <c r="J50" s="27"/>
      <c r="K50" s="28"/>
      <c r="L50" s="5"/>
      <c r="M50" s="5"/>
      <c r="N50" s="5"/>
      <c r="O50" s="206"/>
      <c r="P50" s="33"/>
      <c r="Q50" s="478"/>
      <c r="R50" s="8"/>
      <c r="S50" s="8"/>
      <c r="T50" s="8"/>
      <c r="U50" s="8"/>
      <c r="V50" s="8"/>
      <c r="W50" s="219"/>
    </row>
    <row r="51" spans="1:23" ht="12.75" customHeight="1" x14ac:dyDescent="0.25">
      <c r="A51" s="23"/>
      <c r="B51" s="215"/>
      <c r="C51" s="523" t="s">
        <v>24</v>
      </c>
      <c r="D51" s="524"/>
      <c r="E51" s="524"/>
      <c r="F51" s="524"/>
      <c r="G51" s="524"/>
      <c r="H51" s="317"/>
      <c r="I51" s="317"/>
      <c r="J51" s="311"/>
      <c r="K51" s="311"/>
      <c r="L51" s="311"/>
      <c r="M51" s="311"/>
      <c r="N51" s="311"/>
      <c r="O51" s="311"/>
      <c r="P51" s="314">
        <f>SUM(P44:P45)</f>
        <v>0</v>
      </c>
      <c r="Q51" s="479"/>
      <c r="R51" s="318"/>
      <c r="S51" s="318"/>
      <c r="T51" s="318"/>
      <c r="U51" s="318"/>
      <c r="V51" s="318"/>
      <c r="W51" s="218"/>
    </row>
    <row r="52" spans="1:23" ht="29.25" customHeight="1" x14ac:dyDescent="0.25">
      <c r="A52" s="3"/>
      <c r="B52" s="214"/>
      <c r="C52" s="457">
        <v>6</v>
      </c>
      <c r="D52" s="468" t="s">
        <v>38</v>
      </c>
      <c r="E52" s="355"/>
      <c r="F52" s="355"/>
      <c r="G52" s="355"/>
      <c r="H52" s="355"/>
      <c r="I52" s="356" t="s">
        <v>132</v>
      </c>
      <c r="J52" s="356" t="s">
        <v>47</v>
      </c>
      <c r="K52" s="358"/>
      <c r="L52" s="480"/>
      <c r="M52" s="480"/>
      <c r="N52" s="480"/>
      <c r="O52" s="481"/>
      <c r="P52" s="351" t="s">
        <v>22</v>
      </c>
      <c r="Q52" s="213"/>
      <c r="R52" s="392"/>
      <c r="S52" s="392"/>
      <c r="T52" s="392"/>
      <c r="U52" s="392"/>
      <c r="V52" s="392"/>
      <c r="W52" s="219"/>
    </row>
    <row r="53" spans="1:23" ht="12.6" customHeight="1" x14ac:dyDescent="0.25">
      <c r="A53" s="3"/>
      <c r="B53" s="214"/>
      <c r="C53" s="459"/>
      <c r="D53" s="525"/>
      <c r="E53" s="526"/>
      <c r="F53" s="526"/>
      <c r="G53" s="527"/>
      <c r="H53" s="5"/>
      <c r="I53" s="442"/>
      <c r="J53" s="439"/>
      <c r="K53" s="18"/>
      <c r="L53" s="6"/>
      <c r="M53" s="6"/>
      <c r="N53" s="6"/>
      <c r="O53" s="222"/>
      <c r="P53" s="440">
        <v>0</v>
      </c>
      <c r="Q53" s="469"/>
      <c r="R53" s="8"/>
      <c r="S53" s="8"/>
      <c r="T53" s="8"/>
      <c r="U53" s="8"/>
      <c r="V53" s="8"/>
      <c r="W53" s="219"/>
    </row>
    <row r="54" spans="1:23" ht="12.6" customHeight="1" x14ac:dyDescent="0.25">
      <c r="A54" s="3"/>
      <c r="B54" s="214"/>
      <c r="C54" s="459"/>
      <c r="D54" s="525"/>
      <c r="E54" s="526"/>
      <c r="F54" s="526"/>
      <c r="G54" s="527"/>
      <c r="H54" s="5"/>
      <c r="I54" s="442"/>
      <c r="J54" s="439"/>
      <c r="K54" s="18"/>
      <c r="L54" s="6" t="b">
        <v>0</v>
      </c>
      <c r="M54" s="6"/>
      <c r="N54" s="6"/>
      <c r="O54" s="222"/>
      <c r="P54" s="440">
        <v>0</v>
      </c>
      <c r="Q54" s="469"/>
      <c r="R54" s="8"/>
      <c r="S54" s="8"/>
      <c r="T54" s="8" t="s">
        <v>23</v>
      </c>
      <c r="U54" s="8"/>
      <c r="V54" s="8"/>
      <c r="W54" s="219"/>
    </row>
    <row r="55" spans="1:23" ht="12.6" customHeight="1" x14ac:dyDescent="0.25">
      <c r="A55" s="3"/>
      <c r="B55" s="214"/>
      <c r="C55" s="459"/>
      <c r="D55" s="525"/>
      <c r="E55" s="526"/>
      <c r="F55" s="526"/>
      <c r="G55" s="527"/>
      <c r="H55" s="5"/>
      <c r="I55" s="442"/>
      <c r="J55" s="439"/>
      <c r="K55" s="18"/>
      <c r="L55" s="6"/>
      <c r="M55" s="6"/>
      <c r="N55" s="6"/>
      <c r="O55" s="222"/>
      <c r="P55" s="440">
        <v>0</v>
      </c>
      <c r="Q55" s="469"/>
      <c r="R55" s="8"/>
      <c r="S55" s="8"/>
      <c r="T55" s="8"/>
      <c r="U55" s="8"/>
      <c r="V55" s="8"/>
      <c r="W55" s="219"/>
    </row>
    <row r="56" spans="1:23" ht="12.6" customHeight="1" x14ac:dyDescent="0.25">
      <c r="A56" s="3"/>
      <c r="B56" s="214"/>
      <c r="C56" s="459"/>
      <c r="D56" s="525"/>
      <c r="E56" s="526"/>
      <c r="F56" s="526"/>
      <c r="G56" s="527"/>
      <c r="H56" s="5"/>
      <c r="I56" s="442"/>
      <c r="J56" s="439"/>
      <c r="K56" s="18"/>
      <c r="L56" s="6"/>
      <c r="M56" s="6"/>
      <c r="N56" s="6"/>
      <c r="O56" s="222"/>
      <c r="P56" s="440">
        <v>0</v>
      </c>
      <c r="Q56" s="469"/>
      <c r="R56" s="8"/>
      <c r="S56" s="8"/>
      <c r="T56" s="8"/>
      <c r="U56" s="8"/>
      <c r="V56" s="8"/>
      <c r="W56" s="219"/>
    </row>
    <row r="57" spans="1:23" ht="12.6" customHeight="1" x14ac:dyDescent="0.25">
      <c r="A57" s="3"/>
      <c r="B57" s="214"/>
      <c r="C57" s="459"/>
      <c r="D57" s="525"/>
      <c r="E57" s="526"/>
      <c r="F57" s="526"/>
      <c r="G57" s="527"/>
      <c r="H57" s="5"/>
      <c r="I57" s="442"/>
      <c r="J57" s="439"/>
      <c r="K57" s="18"/>
      <c r="L57" s="6"/>
      <c r="M57" s="6"/>
      <c r="N57" s="6"/>
      <c r="O57" s="222"/>
      <c r="P57" s="440">
        <v>0</v>
      </c>
      <c r="Q57" s="469"/>
      <c r="R57" s="8"/>
      <c r="S57" s="8"/>
      <c r="T57" s="8" t="s">
        <v>23</v>
      </c>
      <c r="U57" s="8"/>
      <c r="V57" s="8"/>
      <c r="W57" s="219"/>
    </row>
    <row r="58" spans="1:23" ht="12.6" customHeight="1" x14ac:dyDescent="0.25">
      <c r="A58" s="3"/>
      <c r="B58" s="214"/>
      <c r="C58" s="459"/>
      <c r="D58" s="525"/>
      <c r="E58" s="526"/>
      <c r="F58" s="526"/>
      <c r="G58" s="527"/>
      <c r="H58" s="5"/>
      <c r="I58" s="442"/>
      <c r="J58" s="439"/>
      <c r="K58" s="18"/>
      <c r="L58" s="6"/>
      <c r="M58" s="6"/>
      <c r="N58" s="6"/>
      <c r="O58" s="222"/>
      <c r="P58" s="440">
        <v>0</v>
      </c>
      <c r="Q58" s="469"/>
      <c r="R58" s="8"/>
      <c r="S58" s="8"/>
      <c r="T58" s="8" t="s">
        <v>23</v>
      </c>
      <c r="U58" s="8"/>
      <c r="V58" s="8"/>
      <c r="W58" s="219"/>
    </row>
    <row r="59" spans="1:23" ht="8.1" customHeight="1" x14ac:dyDescent="0.25">
      <c r="A59" s="3"/>
      <c r="B59" s="214"/>
      <c r="C59" s="470"/>
      <c r="D59" s="44"/>
      <c r="E59" s="45"/>
      <c r="F59" s="45"/>
      <c r="G59" s="45"/>
      <c r="H59" s="45"/>
      <c r="I59" s="45"/>
      <c r="J59" s="45"/>
      <c r="K59" s="46"/>
      <c r="L59" s="5"/>
      <c r="M59" s="5"/>
      <c r="N59" s="5"/>
      <c r="O59" s="206"/>
      <c r="P59" s="34"/>
      <c r="Q59" s="482"/>
      <c r="R59" s="8"/>
      <c r="S59" s="8"/>
      <c r="T59" s="8"/>
      <c r="U59" s="8"/>
      <c r="V59" s="8"/>
      <c r="W59" s="219"/>
    </row>
    <row r="60" spans="1:23" ht="12.75" customHeight="1" x14ac:dyDescent="0.25">
      <c r="A60" s="23"/>
      <c r="B60" s="215"/>
      <c r="C60" s="521" t="s">
        <v>24</v>
      </c>
      <c r="D60" s="522"/>
      <c r="E60" s="522"/>
      <c r="F60" s="522"/>
      <c r="G60" s="522"/>
      <c r="H60" s="464"/>
      <c r="I60" s="464"/>
      <c r="J60" s="483"/>
      <c r="K60" s="483"/>
      <c r="L60" s="228"/>
      <c r="M60" s="228"/>
      <c r="N60" s="228"/>
      <c r="O60" s="228"/>
      <c r="P60" s="484">
        <f>SUM(P53:P58)</f>
        <v>0</v>
      </c>
      <c r="Q60" s="479"/>
      <c r="R60" s="38"/>
      <c r="S60" s="38"/>
      <c r="T60" s="38"/>
      <c r="U60" s="38"/>
      <c r="V60" s="38"/>
      <c r="W60" s="218"/>
    </row>
    <row r="61" spans="1:23" ht="29.25" customHeight="1" x14ac:dyDescent="0.25">
      <c r="A61" s="35"/>
      <c r="B61" s="229"/>
      <c r="C61" s="457">
        <v>7</v>
      </c>
      <c r="D61" s="468" t="s">
        <v>37</v>
      </c>
      <c r="E61" s="355"/>
      <c r="F61" s="355"/>
      <c r="G61" s="355"/>
      <c r="H61" s="485"/>
      <c r="I61" s="485"/>
      <c r="J61" s="485"/>
      <c r="K61" s="486"/>
      <c r="L61" s="5"/>
      <c r="M61" s="5"/>
      <c r="N61" s="5"/>
      <c r="O61" s="222"/>
      <c r="P61" s="351" t="s">
        <v>22</v>
      </c>
      <c r="Q61" s="213"/>
      <c r="R61" s="8"/>
      <c r="S61" s="8"/>
      <c r="T61" s="8"/>
      <c r="U61" s="8"/>
      <c r="V61" s="8"/>
      <c r="W61" s="219"/>
    </row>
    <row r="62" spans="1:23" ht="12.6" customHeight="1" x14ac:dyDescent="0.25">
      <c r="A62" s="35"/>
      <c r="B62" s="229"/>
      <c r="C62" s="459"/>
      <c r="D62" s="538"/>
      <c r="E62" s="539"/>
      <c r="F62" s="539"/>
      <c r="G62" s="539"/>
      <c r="H62" s="540"/>
      <c r="I62" s="540"/>
      <c r="J62" s="541"/>
      <c r="K62" s="28"/>
      <c r="L62" s="5"/>
      <c r="M62" s="5"/>
      <c r="N62" s="5"/>
      <c r="O62" s="222"/>
      <c r="P62" s="440">
        <v>0</v>
      </c>
      <c r="Q62" s="469"/>
      <c r="R62" s="8"/>
      <c r="S62" s="8"/>
      <c r="T62" s="8"/>
      <c r="U62" s="8"/>
      <c r="V62" s="8"/>
      <c r="W62" s="219"/>
    </row>
    <row r="63" spans="1:23" ht="12.6" customHeight="1" x14ac:dyDescent="0.25">
      <c r="A63" s="35"/>
      <c r="B63" s="229"/>
      <c r="C63" s="459"/>
      <c r="D63" s="538"/>
      <c r="E63" s="539"/>
      <c r="F63" s="539"/>
      <c r="G63" s="539"/>
      <c r="H63" s="540"/>
      <c r="I63" s="540"/>
      <c r="J63" s="541"/>
      <c r="K63" s="28"/>
      <c r="L63" s="5"/>
      <c r="M63" s="5"/>
      <c r="N63" s="5"/>
      <c r="O63" s="222"/>
      <c r="P63" s="440">
        <v>0</v>
      </c>
      <c r="Q63" s="469"/>
      <c r="R63" s="8"/>
      <c r="S63" s="8"/>
      <c r="T63" s="8"/>
      <c r="U63" s="8"/>
      <c r="V63" s="8"/>
      <c r="W63" s="219"/>
    </row>
    <row r="64" spans="1:23" ht="12.6" customHeight="1" x14ac:dyDescent="0.25">
      <c r="A64" s="35"/>
      <c r="B64" s="229"/>
      <c r="C64" s="459"/>
      <c r="D64" s="538"/>
      <c r="E64" s="539"/>
      <c r="F64" s="539"/>
      <c r="G64" s="539"/>
      <c r="H64" s="540"/>
      <c r="I64" s="540"/>
      <c r="J64" s="541"/>
      <c r="K64" s="28"/>
      <c r="L64" s="5"/>
      <c r="M64" s="5"/>
      <c r="N64" s="5"/>
      <c r="O64" s="222"/>
      <c r="P64" s="440">
        <v>0</v>
      </c>
      <c r="Q64" s="469"/>
      <c r="R64" s="8"/>
      <c r="S64" s="8"/>
      <c r="T64" s="8" t="s">
        <v>26</v>
      </c>
      <c r="U64" s="8"/>
      <c r="V64" s="8"/>
      <c r="W64" s="219"/>
    </row>
    <row r="65" spans="1:23" ht="12.6" customHeight="1" x14ac:dyDescent="0.25">
      <c r="A65" s="35"/>
      <c r="B65" s="229"/>
      <c r="C65" s="459"/>
      <c r="D65" s="538"/>
      <c r="E65" s="539"/>
      <c r="F65" s="539"/>
      <c r="G65" s="539"/>
      <c r="H65" s="540"/>
      <c r="I65" s="540"/>
      <c r="J65" s="541"/>
      <c r="K65" s="28"/>
      <c r="L65" s="5"/>
      <c r="M65" s="5"/>
      <c r="N65" s="5"/>
      <c r="O65" s="222"/>
      <c r="P65" s="440">
        <v>0</v>
      </c>
      <c r="Q65" s="469"/>
      <c r="R65" s="8"/>
      <c r="S65" s="8"/>
      <c r="T65" s="8" t="s">
        <v>23</v>
      </c>
      <c r="U65" s="8"/>
      <c r="V65" s="8"/>
      <c r="W65" s="219"/>
    </row>
    <row r="66" spans="1:23" ht="9.9499999999999993" customHeight="1" x14ac:dyDescent="0.25">
      <c r="A66" s="3"/>
      <c r="B66" s="214"/>
      <c r="C66" s="470"/>
      <c r="D66" s="546"/>
      <c r="E66" s="546"/>
      <c r="F66" s="546"/>
      <c r="G66" s="45"/>
      <c r="H66" s="45"/>
      <c r="I66" s="45"/>
      <c r="J66" s="45"/>
      <c r="K66" s="46"/>
      <c r="L66" s="5"/>
      <c r="M66" s="5"/>
      <c r="N66" s="5"/>
      <c r="O66" s="206"/>
      <c r="P66" s="53"/>
      <c r="Q66" s="487"/>
      <c r="R66" s="8"/>
      <c r="S66" s="8"/>
      <c r="T66" s="8"/>
      <c r="U66" s="8"/>
      <c r="V66" s="8"/>
      <c r="W66" s="219"/>
    </row>
    <row r="67" spans="1:23" ht="12.75" customHeight="1" x14ac:dyDescent="0.25">
      <c r="A67" s="23"/>
      <c r="B67" s="215"/>
      <c r="C67" s="521" t="s">
        <v>24</v>
      </c>
      <c r="D67" s="522"/>
      <c r="E67" s="522"/>
      <c r="F67" s="522"/>
      <c r="G67" s="522"/>
      <c r="H67" s="464"/>
      <c r="I67" s="464"/>
      <c r="J67" s="483"/>
      <c r="K67" s="483"/>
      <c r="L67" s="228"/>
      <c r="M67" s="228"/>
      <c r="N67" s="228"/>
      <c r="O67" s="228"/>
      <c r="P67" s="484">
        <f>SUM(P62:P65)</f>
        <v>0</v>
      </c>
      <c r="Q67" s="479"/>
      <c r="R67" s="38"/>
      <c r="S67" s="38"/>
      <c r="T67" s="38"/>
      <c r="U67" s="38"/>
      <c r="V67" s="38"/>
      <c r="W67" s="218"/>
    </row>
    <row r="68" spans="1:23" ht="30" customHeight="1" x14ac:dyDescent="0.25">
      <c r="A68" s="3"/>
      <c r="B68" s="214"/>
      <c r="C68" s="457">
        <v>8</v>
      </c>
      <c r="D68" s="468" t="s">
        <v>36</v>
      </c>
      <c r="E68" s="355"/>
      <c r="F68" s="355"/>
      <c r="G68" s="355"/>
      <c r="H68" s="355"/>
      <c r="I68" s="355"/>
      <c r="J68" s="355"/>
      <c r="K68" s="486"/>
      <c r="L68" s="5"/>
      <c r="M68" s="5"/>
      <c r="N68" s="5"/>
      <c r="O68" s="222"/>
      <c r="P68" s="351" t="s">
        <v>22</v>
      </c>
      <c r="Q68" s="213"/>
      <c r="R68" s="8"/>
      <c r="S68" s="8"/>
      <c r="T68" s="8"/>
      <c r="U68" s="8"/>
      <c r="V68" s="8"/>
      <c r="W68" s="219"/>
    </row>
    <row r="69" spans="1:23" ht="12.6" customHeight="1" x14ac:dyDescent="0.25">
      <c r="A69" s="3"/>
      <c r="B69" s="214"/>
      <c r="C69" s="459"/>
      <c r="D69" s="519"/>
      <c r="E69" s="520"/>
      <c r="F69" s="520"/>
      <c r="G69" s="520"/>
      <c r="H69" s="520"/>
      <c r="I69" s="520"/>
      <c r="J69" s="520"/>
      <c r="K69" s="28"/>
      <c r="L69" s="5"/>
      <c r="M69" s="5"/>
      <c r="N69" s="5"/>
      <c r="O69" s="222"/>
      <c r="P69" s="440">
        <v>0</v>
      </c>
      <c r="Q69" s="469"/>
      <c r="R69" s="8"/>
      <c r="S69" s="8"/>
      <c r="T69" s="8"/>
      <c r="U69" s="8"/>
      <c r="V69" s="8"/>
      <c r="W69" s="219"/>
    </row>
    <row r="70" spans="1:23" ht="12.6" customHeight="1" x14ac:dyDescent="0.25">
      <c r="A70" s="3"/>
      <c r="B70" s="214"/>
      <c r="C70" s="459"/>
      <c r="D70" s="519"/>
      <c r="E70" s="520"/>
      <c r="F70" s="520"/>
      <c r="G70" s="520"/>
      <c r="H70" s="520"/>
      <c r="I70" s="520"/>
      <c r="J70" s="520"/>
      <c r="K70" s="28"/>
      <c r="L70" s="5"/>
      <c r="M70" s="5"/>
      <c r="N70" s="5"/>
      <c r="O70" s="222"/>
      <c r="P70" s="440">
        <v>0</v>
      </c>
      <c r="Q70" s="469"/>
      <c r="R70" s="8"/>
      <c r="S70" s="8"/>
      <c r="T70" s="8"/>
      <c r="U70" s="8"/>
      <c r="V70" s="8"/>
      <c r="W70" s="219"/>
    </row>
    <row r="71" spans="1:23" ht="12.6" customHeight="1" x14ac:dyDescent="0.25">
      <c r="A71" s="3"/>
      <c r="B71" s="214"/>
      <c r="C71" s="459"/>
      <c r="D71" s="519"/>
      <c r="E71" s="520"/>
      <c r="F71" s="520"/>
      <c r="G71" s="520"/>
      <c r="H71" s="520"/>
      <c r="I71" s="520"/>
      <c r="J71" s="520"/>
      <c r="K71" s="28"/>
      <c r="L71" s="5"/>
      <c r="M71" s="5"/>
      <c r="N71" s="5"/>
      <c r="O71" s="222"/>
      <c r="P71" s="440">
        <v>0</v>
      </c>
      <c r="Q71" s="469"/>
      <c r="R71" s="8"/>
      <c r="S71" s="8"/>
      <c r="T71" s="8"/>
      <c r="U71" s="8"/>
      <c r="V71" s="8"/>
      <c r="W71" s="219"/>
    </row>
    <row r="72" spans="1:23" ht="12.6" customHeight="1" x14ac:dyDescent="0.25">
      <c r="A72" s="3"/>
      <c r="B72" s="214"/>
      <c r="C72" s="459"/>
      <c r="D72" s="519"/>
      <c r="E72" s="520"/>
      <c r="F72" s="520"/>
      <c r="G72" s="520"/>
      <c r="H72" s="520"/>
      <c r="I72" s="520"/>
      <c r="J72" s="520"/>
      <c r="K72" s="28"/>
      <c r="L72" s="5"/>
      <c r="M72" s="5"/>
      <c r="N72" s="5"/>
      <c r="O72" s="222"/>
      <c r="P72" s="440">
        <v>0</v>
      </c>
      <c r="Q72" s="469"/>
      <c r="R72" s="8"/>
      <c r="S72" s="8"/>
      <c r="T72" s="8"/>
      <c r="U72" s="8"/>
      <c r="V72" s="8"/>
      <c r="W72" s="219"/>
    </row>
    <row r="73" spans="1:23" ht="12.75" customHeight="1" x14ac:dyDescent="0.25">
      <c r="A73" s="3"/>
      <c r="B73" s="214"/>
      <c r="C73" s="470"/>
      <c r="D73" s="45"/>
      <c r="E73" s="45"/>
      <c r="F73" s="45"/>
      <c r="G73" s="45"/>
      <c r="H73" s="45"/>
      <c r="I73" s="45"/>
      <c r="J73" s="45"/>
      <c r="K73" s="46"/>
      <c r="L73" s="5"/>
      <c r="M73" s="5"/>
      <c r="N73" s="5"/>
      <c r="O73" s="206"/>
      <c r="P73" s="51"/>
      <c r="Q73" s="456"/>
      <c r="R73" s="8"/>
      <c r="S73" s="8"/>
      <c r="T73" s="8"/>
      <c r="U73" s="8"/>
      <c r="V73" s="8"/>
      <c r="W73" s="219"/>
    </row>
    <row r="74" spans="1:23" ht="12.75" customHeight="1" x14ac:dyDescent="0.25">
      <c r="A74" s="23"/>
      <c r="B74" s="215"/>
      <c r="C74" s="521" t="s">
        <v>24</v>
      </c>
      <c r="D74" s="522"/>
      <c r="E74" s="522"/>
      <c r="F74" s="522"/>
      <c r="G74" s="522"/>
      <c r="H74" s="464"/>
      <c r="I74" s="464"/>
      <c r="J74" s="483"/>
      <c r="K74" s="483"/>
      <c r="L74" s="228"/>
      <c r="M74" s="228"/>
      <c r="N74" s="228"/>
      <c r="O74" s="228"/>
      <c r="P74" s="484">
        <f>SUM(P69:P72)</f>
        <v>0</v>
      </c>
      <c r="Q74" s="479"/>
      <c r="R74" s="38"/>
      <c r="S74" s="38"/>
      <c r="T74" s="38"/>
      <c r="U74" s="38"/>
      <c r="V74" s="38"/>
      <c r="W74" s="218"/>
    </row>
    <row r="75" spans="1:23" ht="30" customHeight="1" x14ac:dyDescent="0.25">
      <c r="A75" s="3"/>
      <c r="B75" s="214"/>
      <c r="C75" s="457">
        <v>9</v>
      </c>
      <c r="D75" s="488" t="s">
        <v>28</v>
      </c>
      <c r="E75" s="489"/>
      <c r="F75" s="489"/>
      <c r="G75" s="489"/>
      <c r="H75" s="485"/>
      <c r="I75" s="490"/>
      <c r="J75" s="491"/>
      <c r="K75" s="486"/>
      <c r="L75" s="5"/>
      <c r="M75" s="5"/>
      <c r="N75" s="5"/>
      <c r="O75" s="222"/>
      <c r="P75" s="351" t="s">
        <v>22</v>
      </c>
      <c r="Q75" s="213"/>
      <c r="R75" s="8"/>
      <c r="S75" s="8"/>
      <c r="T75" s="8"/>
      <c r="U75" s="8"/>
      <c r="V75" s="8"/>
      <c r="W75" s="219"/>
    </row>
    <row r="76" spans="1:23" s="186" customFormat="1" ht="12.6" customHeight="1" x14ac:dyDescent="0.25">
      <c r="A76" s="105"/>
      <c r="B76" s="230"/>
      <c r="C76" s="492"/>
      <c r="D76" s="519"/>
      <c r="E76" s="520"/>
      <c r="F76" s="520"/>
      <c r="G76" s="520"/>
      <c r="H76" s="520"/>
      <c r="I76" s="520"/>
      <c r="J76" s="520"/>
      <c r="K76" s="37"/>
      <c r="L76" s="27"/>
      <c r="M76" s="27"/>
      <c r="N76" s="27"/>
      <c r="O76" s="231"/>
      <c r="P76" s="443">
        <v>0</v>
      </c>
      <c r="Q76" s="493"/>
      <c r="R76" s="106"/>
      <c r="S76" s="106"/>
      <c r="T76" s="106"/>
      <c r="U76" s="106"/>
      <c r="V76" s="106"/>
      <c r="W76" s="232"/>
    </row>
    <row r="77" spans="1:23" s="186" customFormat="1" ht="12.6" customHeight="1" x14ac:dyDescent="0.25">
      <c r="A77" s="105"/>
      <c r="B77" s="230"/>
      <c r="C77" s="492"/>
      <c r="D77" s="519"/>
      <c r="E77" s="520"/>
      <c r="F77" s="520"/>
      <c r="G77" s="520"/>
      <c r="H77" s="520"/>
      <c r="I77" s="520"/>
      <c r="J77" s="520"/>
      <c r="K77" s="37"/>
      <c r="L77" s="27"/>
      <c r="M77" s="27"/>
      <c r="N77" s="27"/>
      <c r="O77" s="231"/>
      <c r="P77" s="443">
        <v>0</v>
      </c>
      <c r="Q77" s="493"/>
      <c r="R77" s="106"/>
      <c r="S77" s="106"/>
      <c r="T77" s="106"/>
      <c r="U77" s="106"/>
      <c r="V77" s="106"/>
      <c r="W77" s="232"/>
    </row>
    <row r="78" spans="1:23" s="186" customFormat="1" ht="12.6" customHeight="1" x14ac:dyDescent="0.25">
      <c r="A78" s="105"/>
      <c r="B78" s="230"/>
      <c r="C78" s="492"/>
      <c r="D78" s="519"/>
      <c r="E78" s="520"/>
      <c r="F78" s="520"/>
      <c r="G78" s="520"/>
      <c r="H78" s="520"/>
      <c r="I78" s="520"/>
      <c r="J78" s="520"/>
      <c r="K78" s="37"/>
      <c r="L78" s="27"/>
      <c r="M78" s="27"/>
      <c r="N78" s="27"/>
      <c r="O78" s="231"/>
      <c r="P78" s="443">
        <v>0</v>
      </c>
      <c r="Q78" s="493"/>
      <c r="R78" s="106"/>
      <c r="S78" s="106"/>
      <c r="T78" s="106"/>
      <c r="U78" s="106"/>
      <c r="V78" s="106"/>
      <c r="W78" s="232"/>
    </row>
    <row r="79" spans="1:23" s="186" customFormat="1" ht="12.6" customHeight="1" x14ac:dyDescent="0.25">
      <c r="A79" s="105"/>
      <c r="B79" s="230"/>
      <c r="C79" s="492"/>
      <c r="D79" s="519"/>
      <c r="E79" s="520"/>
      <c r="F79" s="520"/>
      <c r="G79" s="520"/>
      <c r="H79" s="520"/>
      <c r="I79" s="520"/>
      <c r="J79" s="520"/>
      <c r="K79" s="37"/>
      <c r="L79" s="27"/>
      <c r="M79" s="27"/>
      <c r="N79" s="27"/>
      <c r="O79" s="231"/>
      <c r="P79" s="443">
        <v>0</v>
      </c>
      <c r="Q79" s="493"/>
      <c r="R79" s="106"/>
      <c r="S79" s="106"/>
      <c r="T79" s="106"/>
      <c r="U79" s="106"/>
      <c r="V79" s="106"/>
      <c r="W79" s="232"/>
    </row>
    <row r="80" spans="1:23" ht="12.75" customHeight="1" x14ac:dyDescent="0.25">
      <c r="A80" s="3"/>
      <c r="B80" s="214"/>
      <c r="C80" s="470"/>
      <c r="D80" s="45"/>
      <c r="E80" s="45"/>
      <c r="F80" s="45"/>
      <c r="G80" s="45"/>
      <c r="H80" s="45"/>
      <c r="I80" s="47"/>
      <c r="J80" s="47"/>
      <c r="K80" s="46"/>
      <c r="L80" s="5"/>
      <c r="M80" s="5"/>
      <c r="N80" s="5"/>
      <c r="O80" s="206"/>
      <c r="P80" s="51"/>
      <c r="Q80" s="456"/>
      <c r="R80" s="8"/>
      <c r="S80" s="8"/>
      <c r="T80" s="8"/>
      <c r="U80" s="8"/>
      <c r="V80" s="8"/>
      <c r="W80" s="219"/>
    </row>
    <row r="81" spans="1:25" ht="12.75" customHeight="1" x14ac:dyDescent="0.25">
      <c r="A81" s="23"/>
      <c r="B81" s="215"/>
      <c r="C81" s="521" t="s">
        <v>24</v>
      </c>
      <c r="D81" s="522"/>
      <c r="E81" s="522"/>
      <c r="F81" s="522"/>
      <c r="G81" s="522"/>
      <c r="H81" s="464"/>
      <c r="I81" s="464"/>
      <c r="J81" s="483"/>
      <c r="K81" s="483"/>
      <c r="L81" s="228"/>
      <c r="M81" s="228"/>
      <c r="N81" s="228"/>
      <c r="O81" s="228"/>
      <c r="P81" s="484">
        <f>SUM(P76:P79)</f>
        <v>0</v>
      </c>
      <c r="Q81" s="479"/>
      <c r="R81" s="38"/>
      <c r="S81" s="38"/>
      <c r="T81" s="38"/>
      <c r="U81" s="38"/>
      <c r="V81" s="38"/>
      <c r="W81" s="218"/>
    </row>
    <row r="82" spans="1:25" ht="15.75" customHeight="1" x14ac:dyDescent="0.25">
      <c r="A82" s="23"/>
      <c r="B82" s="215"/>
      <c r="C82" s="494"/>
      <c r="D82" s="495"/>
      <c r="E82" s="495"/>
      <c r="F82" s="495"/>
      <c r="G82" s="495"/>
      <c r="H82" s="496"/>
      <c r="I82" s="496" t="s">
        <v>5868</v>
      </c>
      <c r="J82" s="497"/>
      <c r="K82" s="498"/>
      <c r="L82" s="88"/>
      <c r="M82" s="88"/>
      <c r="N82" s="88"/>
      <c r="O82" s="233"/>
      <c r="P82" s="499"/>
      <c r="Q82" s="500"/>
      <c r="R82" s="19"/>
      <c r="S82" s="19"/>
      <c r="T82" s="19"/>
      <c r="U82" s="19"/>
      <c r="V82" s="19"/>
      <c r="W82" s="234"/>
    </row>
    <row r="83" spans="1:25" x14ac:dyDescent="0.25">
      <c r="A83" s="3"/>
      <c r="B83" s="214"/>
      <c r="C83" s="501">
        <v>10</v>
      </c>
      <c r="D83" s="31" t="s">
        <v>5913</v>
      </c>
      <c r="E83" s="31"/>
      <c r="F83" s="31"/>
      <c r="G83" s="27"/>
      <c r="H83" s="104"/>
      <c r="I83" s="544"/>
      <c r="J83" s="545"/>
      <c r="K83" s="28"/>
      <c r="L83" s="5"/>
      <c r="M83" s="5"/>
      <c r="N83" s="5"/>
      <c r="O83" s="222"/>
      <c r="P83" s="444"/>
      <c r="Q83" s="500"/>
      <c r="R83" s="38"/>
      <c r="S83" s="38"/>
      <c r="T83" s="38"/>
      <c r="U83" s="38"/>
      <c r="V83" s="38"/>
      <c r="W83" s="219"/>
    </row>
    <row r="84" spans="1:25" ht="9" customHeight="1" x14ac:dyDescent="0.25">
      <c r="A84" s="3"/>
      <c r="B84" s="214"/>
      <c r="C84" s="502"/>
      <c r="D84" s="5"/>
      <c r="E84" s="5"/>
      <c r="F84" s="5"/>
      <c r="G84" s="5"/>
      <c r="H84" s="5"/>
      <c r="I84" s="36"/>
      <c r="J84" s="36"/>
      <c r="K84" s="28"/>
      <c r="L84" s="5"/>
      <c r="M84" s="5"/>
      <c r="N84" s="5"/>
      <c r="O84" s="222"/>
      <c r="P84" s="503"/>
      <c r="Q84" s="500"/>
      <c r="R84" s="8"/>
      <c r="S84" s="8"/>
      <c r="T84" s="8"/>
      <c r="U84" s="8"/>
      <c r="V84" s="8"/>
      <c r="W84" s="219"/>
    </row>
    <row r="85" spans="1:25" ht="12.75" customHeight="1" x14ac:dyDescent="0.25">
      <c r="A85" s="3"/>
      <c r="B85" s="214"/>
      <c r="C85" s="504"/>
      <c r="D85" s="295"/>
      <c r="E85" s="295"/>
      <c r="F85" s="295"/>
      <c r="G85" s="295"/>
      <c r="H85" s="295"/>
      <c r="I85" s="313"/>
      <c r="J85" s="313"/>
      <c r="K85" s="295"/>
      <c r="L85" s="295"/>
      <c r="M85" s="295"/>
      <c r="N85" s="295"/>
      <c r="O85" s="222"/>
      <c r="P85" s="295"/>
      <c r="Q85" s="500"/>
      <c r="R85" s="316"/>
      <c r="S85" s="316"/>
      <c r="T85" s="316"/>
      <c r="U85" s="316"/>
      <c r="V85" s="316"/>
      <c r="W85" s="219"/>
    </row>
    <row r="86" spans="1:25" ht="8.25" customHeight="1" x14ac:dyDescent="0.25">
      <c r="A86" s="3"/>
      <c r="B86" s="214"/>
      <c r="C86" s="502"/>
      <c r="D86" s="5"/>
      <c r="E86" s="5"/>
      <c r="F86" s="5"/>
      <c r="G86" s="5"/>
      <c r="H86" s="5"/>
      <c r="I86" s="36"/>
      <c r="J86" s="36"/>
      <c r="K86" s="28"/>
      <c r="L86" s="5"/>
      <c r="M86" s="5"/>
      <c r="N86" s="5"/>
      <c r="O86" s="222"/>
      <c r="P86" s="26"/>
      <c r="Q86" s="500"/>
      <c r="R86" s="8"/>
      <c r="S86" s="8"/>
      <c r="T86" s="8"/>
      <c r="U86" s="8"/>
      <c r="V86" s="8"/>
      <c r="W86" s="219"/>
    </row>
    <row r="87" spans="1:25" ht="28.5" customHeight="1" x14ac:dyDescent="0.25">
      <c r="A87" s="3"/>
      <c r="B87" s="214"/>
      <c r="C87" s="505">
        <v>11</v>
      </c>
      <c r="D87" s="542" t="s">
        <v>6589</v>
      </c>
      <c r="E87" s="542"/>
      <c r="F87" s="542"/>
      <c r="G87" s="542"/>
      <c r="H87" s="542"/>
      <c r="I87" s="542"/>
      <c r="J87" s="542"/>
      <c r="K87" s="543"/>
      <c r="L87" s="447"/>
      <c r="M87" s="447"/>
      <c r="N87" s="447"/>
      <c r="O87" s="235"/>
      <c r="P87" s="25" t="s">
        <v>22</v>
      </c>
      <c r="Q87" s="213"/>
      <c r="R87" s="8"/>
      <c r="S87" s="8"/>
      <c r="T87" s="8"/>
      <c r="U87" s="8"/>
      <c r="V87" s="8"/>
      <c r="W87" s="219"/>
    </row>
    <row r="88" spans="1:25" ht="12.6" customHeight="1" x14ac:dyDescent="0.25">
      <c r="A88" s="3"/>
      <c r="B88" s="214"/>
      <c r="C88" s="459"/>
      <c r="D88" s="519"/>
      <c r="E88" s="519"/>
      <c r="F88" s="519"/>
      <c r="G88" s="519"/>
      <c r="H88" s="520"/>
      <c r="I88" s="520"/>
      <c r="J88" s="520"/>
      <c r="K88" s="37"/>
      <c r="L88" s="27"/>
      <c r="M88" s="27"/>
      <c r="N88" s="27"/>
      <c r="O88" s="231"/>
      <c r="P88" s="440">
        <v>0</v>
      </c>
      <c r="Q88" s="469"/>
      <c r="R88" s="8"/>
      <c r="S88" s="8"/>
      <c r="T88" s="8" t="s">
        <v>23</v>
      </c>
      <c r="U88" s="8"/>
      <c r="V88" s="8"/>
      <c r="W88" s="219"/>
    </row>
    <row r="89" spans="1:25" ht="12.6" customHeight="1" x14ac:dyDescent="0.25">
      <c r="A89" s="3"/>
      <c r="B89" s="214"/>
      <c r="C89" s="459"/>
      <c r="D89" s="519"/>
      <c r="E89" s="519"/>
      <c r="F89" s="519"/>
      <c r="G89" s="519"/>
      <c r="H89" s="520"/>
      <c r="I89" s="520"/>
      <c r="J89" s="520"/>
      <c r="K89" s="37"/>
      <c r="L89" s="27"/>
      <c r="M89" s="27"/>
      <c r="N89" s="27"/>
      <c r="O89" s="231"/>
      <c r="P89" s="440">
        <v>0</v>
      </c>
      <c r="Q89" s="469"/>
      <c r="R89" s="8"/>
      <c r="S89" s="8"/>
      <c r="T89" s="8" t="s">
        <v>23</v>
      </c>
      <c r="U89" s="8"/>
      <c r="V89" s="8"/>
      <c r="W89" s="219"/>
    </row>
    <row r="90" spans="1:25" ht="12.75" customHeight="1" x14ac:dyDescent="0.25">
      <c r="A90" s="21"/>
      <c r="B90" s="214"/>
      <c r="C90" s="506"/>
      <c r="D90" s="48"/>
      <c r="E90" s="48"/>
      <c r="F90" s="48"/>
      <c r="G90" s="49"/>
      <c r="H90" s="49"/>
      <c r="I90" s="49"/>
      <c r="J90" s="49"/>
      <c r="K90" s="50"/>
      <c r="L90" s="6"/>
      <c r="M90" s="6"/>
      <c r="N90" s="6"/>
      <c r="O90" s="206"/>
      <c r="P90" s="52"/>
      <c r="Q90" s="507"/>
      <c r="R90" s="8"/>
      <c r="S90" s="8"/>
      <c r="T90" s="8"/>
      <c r="U90" s="8"/>
      <c r="V90" s="8"/>
      <c r="W90" s="219"/>
    </row>
    <row r="91" spans="1:25" ht="16.5" customHeight="1" x14ac:dyDescent="0.25">
      <c r="A91" s="23"/>
      <c r="B91" s="215"/>
      <c r="C91" s="523" t="s">
        <v>24</v>
      </c>
      <c r="D91" s="524"/>
      <c r="E91" s="524"/>
      <c r="F91" s="524"/>
      <c r="G91" s="524"/>
      <c r="H91" s="317"/>
      <c r="I91" s="317"/>
      <c r="J91" s="311"/>
      <c r="K91" s="311"/>
      <c r="L91" s="312"/>
      <c r="M91" s="312"/>
      <c r="N91" s="312"/>
      <c r="O91" s="312"/>
      <c r="P91" s="314">
        <f>SUM(P88:P89)</f>
        <v>0</v>
      </c>
      <c r="Q91" s="508"/>
      <c r="R91" s="324"/>
      <c r="S91" s="324"/>
      <c r="T91" s="324"/>
      <c r="U91" s="324"/>
      <c r="V91" s="325"/>
      <c r="W91" s="218"/>
    </row>
    <row r="92" spans="1:25" ht="9" customHeight="1" x14ac:dyDescent="0.25">
      <c r="A92" s="3"/>
      <c r="B92" s="214"/>
      <c r="C92" s="509"/>
      <c r="D92" s="436"/>
      <c r="E92" s="510"/>
      <c r="F92" s="436"/>
      <c r="G92" s="436"/>
      <c r="H92" s="436"/>
      <c r="I92" s="436"/>
      <c r="J92" s="436"/>
      <c r="K92" s="436"/>
      <c r="L92" s="436"/>
      <c r="M92" s="436"/>
      <c r="N92" s="436"/>
      <c r="O92" s="436"/>
      <c r="P92" s="436"/>
      <c r="Q92" s="511"/>
      <c r="R92" s="340"/>
      <c r="S92" s="340"/>
      <c r="T92" s="340"/>
      <c r="U92" s="340"/>
      <c r="V92" s="340"/>
      <c r="W92" s="219"/>
    </row>
    <row r="93" spans="1:25" ht="15.75" customHeight="1" x14ac:dyDescent="0.25">
      <c r="A93" s="39"/>
      <c r="B93" s="236"/>
      <c r="C93" s="517" t="s">
        <v>35</v>
      </c>
      <c r="D93" s="518"/>
      <c r="E93" s="518"/>
      <c r="F93" s="518"/>
      <c r="G93" s="518"/>
      <c r="H93" s="518"/>
      <c r="I93" s="518"/>
      <c r="J93" s="518"/>
      <c r="K93" s="446"/>
      <c r="L93" s="446"/>
      <c r="M93" s="446"/>
      <c r="N93" s="446"/>
      <c r="O93" s="323"/>
      <c r="P93" s="437">
        <f>+P20+P29+P35+P42+P51+P60+P67+P74+P81+P83+P91</f>
        <v>0</v>
      </c>
      <c r="Q93" s="512"/>
      <c r="R93" s="340"/>
      <c r="S93" s="340"/>
      <c r="T93" s="340"/>
      <c r="U93" s="340"/>
      <c r="V93" s="340"/>
      <c r="W93" s="219"/>
    </row>
    <row r="94" spans="1:25" ht="6.6" customHeight="1" x14ac:dyDescent="0.25">
      <c r="A94" s="39"/>
      <c r="B94" s="236"/>
      <c r="C94" s="513"/>
      <c r="D94" s="393"/>
      <c r="E94" s="393"/>
      <c r="F94" s="393"/>
      <c r="G94" s="393"/>
      <c r="H94" s="393"/>
      <c r="I94" s="393"/>
      <c r="J94" s="393"/>
      <c r="K94" s="393"/>
      <c r="L94" s="393"/>
      <c r="M94" s="393"/>
      <c r="N94" s="393"/>
      <c r="O94" s="393"/>
      <c r="P94" s="394"/>
      <c r="Q94" s="514"/>
      <c r="R94" s="237"/>
      <c r="S94" s="340"/>
      <c r="T94" s="340"/>
      <c r="U94" s="340"/>
      <c r="V94" s="340"/>
      <c r="W94" s="340"/>
      <c r="X94" s="219"/>
    </row>
    <row r="95" spans="1:25" ht="8.25" customHeight="1" thickBot="1" x14ac:dyDescent="0.3">
      <c r="A95" s="3"/>
      <c r="B95" s="238"/>
      <c r="C95" s="515"/>
      <c r="D95" s="239"/>
      <c r="E95" s="239"/>
      <c r="F95" s="239"/>
      <c r="G95" s="239"/>
      <c r="H95" s="239"/>
      <c r="I95" s="239"/>
      <c r="J95" s="239"/>
      <c r="K95" s="239"/>
      <c r="L95" s="239"/>
      <c r="M95" s="239"/>
      <c r="N95" s="239"/>
      <c r="O95" s="239"/>
      <c r="P95" s="239"/>
      <c r="Q95" s="516"/>
      <c r="R95" s="239"/>
      <c r="S95" s="240"/>
      <c r="T95" s="240"/>
      <c r="U95" s="240"/>
      <c r="V95" s="240"/>
      <c r="W95" s="240"/>
      <c r="X95" s="241"/>
    </row>
    <row r="96" spans="1:25" x14ac:dyDescent="0.25">
      <c r="A96" s="3"/>
      <c r="B96" s="3"/>
      <c r="C96" s="4"/>
      <c r="D96" s="4"/>
      <c r="E96" s="4"/>
      <c r="F96" s="4"/>
      <c r="G96" s="4"/>
      <c r="H96" s="4"/>
      <c r="I96" s="4"/>
      <c r="J96" s="4"/>
      <c r="K96" s="4"/>
      <c r="L96" s="4"/>
      <c r="M96" s="4"/>
      <c r="N96" s="4"/>
      <c r="O96" s="4"/>
      <c r="P96" s="4"/>
      <c r="Q96" s="4"/>
      <c r="R96" s="6"/>
      <c r="S96" s="4"/>
      <c r="T96" s="7"/>
      <c r="U96" s="7"/>
      <c r="V96" s="7"/>
      <c r="W96" s="7"/>
      <c r="X96" s="8"/>
      <c r="Y96" s="7"/>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185"/>
      <c r="C98" s="4"/>
      <c r="D98" s="64"/>
      <c r="E98" s="4"/>
      <c r="F98" s="242"/>
      <c r="G98" s="4"/>
      <c r="H98" s="4"/>
      <c r="I98" s="4"/>
      <c r="J98" s="4"/>
      <c r="K98" s="4"/>
      <c r="L98" s="4"/>
      <c r="M98" s="4"/>
      <c r="N98" s="4"/>
      <c r="O98" s="4"/>
      <c r="P98" s="4"/>
      <c r="Q98" s="4"/>
      <c r="R98" s="449"/>
      <c r="S98" s="4"/>
      <c r="T98" s="7"/>
      <c r="U98" s="7"/>
      <c r="V98" s="7"/>
      <c r="W98" s="7"/>
      <c r="X98" s="8"/>
      <c r="Y98" s="7"/>
    </row>
    <row r="99" spans="1:25" x14ac:dyDescent="0.25">
      <c r="A99" s="3"/>
      <c r="B99" s="3"/>
      <c r="C99" s="4"/>
      <c r="D99" s="4"/>
      <c r="E99" s="4"/>
      <c r="F99" s="4"/>
      <c r="G99" s="4"/>
      <c r="H99" s="4"/>
      <c r="I99" s="4"/>
      <c r="J99" s="4"/>
      <c r="K99" s="4"/>
      <c r="L99" s="4"/>
      <c r="M99" s="4"/>
      <c r="N99" s="4"/>
      <c r="O99" s="4"/>
      <c r="P99" s="40"/>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0"/>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sheetData>
  <sheetProtection selectLockedCells="1"/>
  <mergeCells count="78">
    <mergeCell ref="D44:K44"/>
    <mergeCell ref="C74:G74"/>
    <mergeCell ref="D69:J69"/>
    <mergeCell ref="D46:K46"/>
    <mergeCell ref="D47:K47"/>
    <mergeCell ref="D48:K48"/>
    <mergeCell ref="D49:K49"/>
    <mergeCell ref="D57:G57"/>
    <mergeCell ref="D54:G54"/>
    <mergeCell ref="D55:G55"/>
    <mergeCell ref="C51:G51"/>
    <mergeCell ref="D45:K45"/>
    <mergeCell ref="D58:G58"/>
    <mergeCell ref="D53:G53"/>
    <mergeCell ref="D72:J72"/>
    <mergeCell ref="C60:G60"/>
    <mergeCell ref="D25:G25"/>
    <mergeCell ref="D16:G16"/>
    <mergeCell ref="D17:G17"/>
    <mergeCell ref="D31:G31"/>
    <mergeCell ref="D23:G23"/>
    <mergeCell ref="D18:G18"/>
    <mergeCell ref="D24:G24"/>
    <mergeCell ref="D30:G30"/>
    <mergeCell ref="C20:G20"/>
    <mergeCell ref="D27:G27"/>
    <mergeCell ref="R7:S7"/>
    <mergeCell ref="R3:S3"/>
    <mergeCell ref="B10:Y10"/>
    <mergeCell ref="V12:V13"/>
    <mergeCell ref="P12:P13"/>
    <mergeCell ref="R11:W11"/>
    <mergeCell ref="C13:K13"/>
    <mergeCell ref="S1:X1"/>
    <mergeCell ref="D22:G22"/>
    <mergeCell ref="D15:G15"/>
    <mergeCell ref="D32:G32"/>
    <mergeCell ref="D36:G36"/>
    <mergeCell ref="F3:G3"/>
    <mergeCell ref="K3:P3"/>
    <mergeCell ref="K5:P5"/>
    <mergeCell ref="K7:P7"/>
    <mergeCell ref="C2:S2"/>
    <mergeCell ref="C29:G29"/>
    <mergeCell ref="B3:E3"/>
    <mergeCell ref="B7:E7"/>
    <mergeCell ref="B5:E5"/>
    <mergeCell ref="R5:S5"/>
    <mergeCell ref="D26:G26"/>
    <mergeCell ref="D65:J65"/>
    <mergeCell ref="C67:G67"/>
    <mergeCell ref="D87:K87"/>
    <mergeCell ref="I83:J83"/>
    <mergeCell ref="D56:G56"/>
    <mergeCell ref="D71:J71"/>
    <mergeCell ref="D64:J64"/>
    <mergeCell ref="D66:F66"/>
    <mergeCell ref="D62:J62"/>
    <mergeCell ref="D63:J63"/>
    <mergeCell ref="D70:J70"/>
    <mergeCell ref="D39:G39"/>
    <mergeCell ref="D43:K43"/>
    <mergeCell ref="D40:G40"/>
    <mergeCell ref="C35:K35"/>
    <mergeCell ref="D33:G33"/>
    <mergeCell ref="D38:G38"/>
    <mergeCell ref="C42:G42"/>
    <mergeCell ref="D37:G37"/>
    <mergeCell ref="D34:K34"/>
    <mergeCell ref="C93:J93"/>
    <mergeCell ref="D76:J76"/>
    <mergeCell ref="D77:J77"/>
    <mergeCell ref="D78:J78"/>
    <mergeCell ref="D79:J79"/>
    <mergeCell ref="C81:G81"/>
    <mergeCell ref="C91:G91"/>
    <mergeCell ref="D89:J89"/>
    <mergeCell ref="D88:J88"/>
  </mergeCells>
  <conditionalFormatting sqref="J73">
    <cfRule type="expression" dxfId="177" priority="631" stopIfTrue="1">
      <formula>AND($P73&gt;0,$J73=0)</formula>
    </cfRule>
  </conditionalFormatting>
  <conditionalFormatting sqref="J76:J79">
    <cfRule type="expression" dxfId="176" priority="628" stopIfTrue="1">
      <formula>AND($P76&gt;0,$J76=0)</formula>
    </cfRule>
  </conditionalFormatting>
  <conditionalFormatting sqref="J77">
    <cfRule type="expression" dxfId="175" priority="627" stopIfTrue="1">
      <formula>AND($P77&gt;0,$J77=0)</formula>
    </cfRule>
  </conditionalFormatting>
  <conditionalFormatting sqref="I16">
    <cfRule type="expression" dxfId="174" priority="626" stopIfTrue="1">
      <formula>AND($P16&gt;0,$I16="")</formula>
    </cfRule>
  </conditionalFormatting>
  <conditionalFormatting sqref="I17">
    <cfRule type="expression" dxfId="173" priority="625" stopIfTrue="1">
      <formula>AND($P17&gt;0,$I17="")</formula>
    </cfRule>
  </conditionalFormatting>
  <conditionalFormatting sqref="I18">
    <cfRule type="expression" dxfId="172" priority="624" stopIfTrue="1">
      <formula>AND($P18&gt;0,$I18="")</formula>
    </cfRule>
  </conditionalFormatting>
  <conditionalFormatting sqref="I19">
    <cfRule type="expression" dxfId="171" priority="623" stopIfTrue="1">
      <formula>AND($P19&gt;0,$I19="")</formula>
    </cfRule>
  </conditionalFormatting>
  <conditionalFormatting sqref="I21">
    <cfRule type="expression" dxfId="170" priority="621" stopIfTrue="1">
      <formula>AND($P21&gt;0,$I21="")</formula>
    </cfRule>
  </conditionalFormatting>
  <conditionalFormatting sqref="I22">
    <cfRule type="expression" dxfId="169" priority="620" stopIfTrue="1">
      <formula>AND($P22&gt;0,$I22="")</formula>
    </cfRule>
  </conditionalFormatting>
  <conditionalFormatting sqref="I32">
    <cfRule type="expression" dxfId="168" priority="619" stopIfTrue="1">
      <formula>AND($P32&gt;0,$I32="")</formula>
    </cfRule>
  </conditionalFormatting>
  <conditionalFormatting sqref="I33">
    <cfRule type="expression" dxfId="167" priority="618" stopIfTrue="1">
      <formula>AND($P33&gt;0,$I33="")</formula>
    </cfRule>
  </conditionalFormatting>
  <conditionalFormatting sqref="I34">
    <cfRule type="expression" dxfId="166" priority="617" stopIfTrue="1">
      <formula>AND($P34&gt;0,$I34="")</formula>
    </cfRule>
  </conditionalFormatting>
  <conditionalFormatting sqref="I35">
    <cfRule type="expression" dxfId="165" priority="616" stopIfTrue="1">
      <formula>AND($P35&gt;0,$I35="")</formula>
    </cfRule>
  </conditionalFormatting>
  <conditionalFormatting sqref="I36">
    <cfRule type="expression" dxfId="164" priority="615" stopIfTrue="1">
      <formula>AND($P36&gt;0,$I36="")</formula>
    </cfRule>
  </conditionalFormatting>
  <conditionalFormatting sqref="I37">
    <cfRule type="expression" dxfId="163" priority="614" stopIfTrue="1">
      <formula>AND($P37&gt;0,$I37="")</formula>
    </cfRule>
  </conditionalFormatting>
  <conditionalFormatting sqref="I46:I47">
    <cfRule type="expression" dxfId="162" priority="613" stopIfTrue="1">
      <formula>AND($P46&gt;0,$I46="")</formula>
    </cfRule>
  </conditionalFormatting>
  <conditionalFormatting sqref="I48">
    <cfRule type="expression" dxfId="161" priority="611" stopIfTrue="1">
      <formula>AND($P48&gt;0,$I48="")</formula>
    </cfRule>
  </conditionalFormatting>
  <conditionalFormatting sqref="I49">
    <cfRule type="expression" dxfId="160" priority="610" stopIfTrue="1">
      <formula>AND($P49&gt;0,$I49="")</formula>
    </cfRule>
  </conditionalFormatting>
  <conditionalFormatting sqref="I50">
    <cfRule type="expression" dxfId="159" priority="609" stopIfTrue="1">
      <formula>AND($P50&gt;0,$I50="")</formula>
    </cfRule>
  </conditionalFormatting>
  <conditionalFormatting sqref="I73">
    <cfRule type="expression" dxfId="158" priority="518" stopIfTrue="1">
      <formula>AND($P73&gt;0,$I73="")</formula>
    </cfRule>
  </conditionalFormatting>
  <conditionalFormatting sqref="I76:I79">
    <cfRule type="expression" dxfId="157" priority="515" stopIfTrue="1">
      <formula>AND($P76&gt;0,$I76="")</formula>
    </cfRule>
  </conditionalFormatting>
  <conditionalFormatting sqref="I77">
    <cfRule type="expression" dxfId="156" priority="514" stopIfTrue="1">
      <formula>AND($P77&gt;0,$I77="")</formula>
    </cfRule>
  </conditionalFormatting>
  <conditionalFormatting sqref="D16:G16">
    <cfRule type="expression" dxfId="155" priority="512" stopIfTrue="1">
      <formula>AND($P16&gt;0,$D16="")</formula>
    </cfRule>
  </conditionalFormatting>
  <conditionalFormatting sqref="D17:G17">
    <cfRule type="expression" dxfId="154" priority="511" stopIfTrue="1">
      <formula>AND($P17&gt;0,$D17="")</formula>
    </cfRule>
  </conditionalFormatting>
  <conditionalFormatting sqref="D18:G18">
    <cfRule type="expression" dxfId="153" priority="510" stopIfTrue="1">
      <formula>AND($P18&gt;0,$D18="")</formula>
    </cfRule>
  </conditionalFormatting>
  <conditionalFormatting sqref="D19:G19">
    <cfRule type="expression" dxfId="152" priority="509" stopIfTrue="1">
      <formula>AND($P19&gt;0,$D19="")</formula>
    </cfRule>
  </conditionalFormatting>
  <conditionalFormatting sqref="D20:G20">
    <cfRule type="expression" dxfId="151" priority="508" stopIfTrue="1">
      <formula>AND($P20&gt;0,$D20="")</formula>
    </cfRule>
  </conditionalFormatting>
  <conditionalFormatting sqref="D21:G21">
    <cfRule type="expression" dxfId="150" priority="507" stopIfTrue="1">
      <formula>AND($P21&gt;0,$D21="")</formula>
    </cfRule>
  </conditionalFormatting>
  <conditionalFormatting sqref="D22:G22">
    <cfRule type="expression" dxfId="149" priority="506" stopIfTrue="1">
      <formula>AND($P22&gt;0,$D22="")</formula>
    </cfRule>
  </conditionalFormatting>
  <conditionalFormatting sqref="D32:G32">
    <cfRule type="expression" dxfId="148" priority="505" stopIfTrue="1">
      <formula>AND($P32&gt;0,$D32="")</formula>
    </cfRule>
  </conditionalFormatting>
  <conditionalFormatting sqref="D33:G33">
    <cfRule type="expression" dxfId="147" priority="504" stopIfTrue="1">
      <formula>AND($P33&gt;0,$D33="")</formula>
    </cfRule>
  </conditionalFormatting>
  <conditionalFormatting sqref="D34:G34">
    <cfRule type="expression" dxfId="146" priority="503" stopIfTrue="1">
      <formula>AND($P34&gt;0,$D34="")</formula>
    </cfRule>
  </conditionalFormatting>
  <conditionalFormatting sqref="D35:G35">
    <cfRule type="expression" dxfId="145" priority="502" stopIfTrue="1">
      <formula>AND($P35&gt;0,$D35="")</formula>
    </cfRule>
  </conditionalFormatting>
  <conditionalFormatting sqref="D36:G36">
    <cfRule type="expression" dxfId="144" priority="501" stopIfTrue="1">
      <formula>AND($P36&gt;0,$D36="")</formula>
    </cfRule>
  </conditionalFormatting>
  <conditionalFormatting sqref="D37:G40">
    <cfRule type="expression" dxfId="143" priority="500" stopIfTrue="1">
      <formula>AND($P37&gt;0,$D37="")</formula>
    </cfRule>
  </conditionalFormatting>
  <conditionalFormatting sqref="D46:G46">
    <cfRule type="expression" dxfId="142" priority="499" stopIfTrue="1">
      <formula>AND($P46&gt;0,$D46="")</formula>
    </cfRule>
  </conditionalFormatting>
  <conditionalFormatting sqref="D47:G47">
    <cfRule type="expression" dxfId="141" priority="498" stopIfTrue="1">
      <formula>AND($P47&gt;0,$D47="")</formula>
    </cfRule>
  </conditionalFormatting>
  <conditionalFormatting sqref="D48:G48">
    <cfRule type="expression" dxfId="140" priority="496" stopIfTrue="1">
      <formula>AND($P48&gt;0,$D48="")</formula>
    </cfRule>
  </conditionalFormatting>
  <conditionalFormatting sqref="D49:G49">
    <cfRule type="expression" dxfId="139" priority="495" stopIfTrue="1">
      <formula>AND($P49&gt;0,$D49="")</formula>
    </cfRule>
  </conditionalFormatting>
  <conditionalFormatting sqref="D50:G50">
    <cfRule type="expression" dxfId="138" priority="494" stopIfTrue="1">
      <formula>AND($P50&gt;0,$D50="")</formula>
    </cfRule>
  </conditionalFormatting>
  <conditionalFormatting sqref="D51:G51">
    <cfRule type="expression" dxfId="137" priority="493" stopIfTrue="1">
      <formula>AND($P51&gt;0,$D51="")</formula>
    </cfRule>
  </conditionalFormatting>
  <conditionalFormatting sqref="D73:G73">
    <cfRule type="expression" dxfId="136" priority="482" stopIfTrue="1">
      <formula>AND($P73&gt;0,$D73="")</formula>
    </cfRule>
  </conditionalFormatting>
  <conditionalFormatting sqref="D74:G74">
    <cfRule type="expression" dxfId="135" priority="481" stopIfTrue="1">
      <formula>AND($P74&gt;0,$D74="")</formula>
    </cfRule>
  </conditionalFormatting>
  <conditionalFormatting sqref="D75:G75">
    <cfRule type="expression" dxfId="134" priority="480" stopIfTrue="1">
      <formula>AND($P75&gt;0,$D75="")</formula>
    </cfRule>
  </conditionalFormatting>
  <conditionalFormatting sqref="D76:G79">
    <cfRule type="expression" dxfId="133" priority="479" stopIfTrue="1">
      <formula>AND($P76&gt;0,$D76="")</formula>
    </cfRule>
  </conditionalFormatting>
  <conditionalFormatting sqref="D77:G77">
    <cfRule type="expression" dxfId="132" priority="478" stopIfTrue="1">
      <formula>AND($P77&gt;0,$D77="")</formula>
    </cfRule>
  </conditionalFormatting>
  <conditionalFormatting sqref="D82:J82">
    <cfRule type="expression" dxfId="131" priority="476" stopIfTrue="1">
      <formula>AND($D82="",$P82&gt;0)</formula>
    </cfRule>
  </conditionalFormatting>
  <conditionalFormatting sqref="D83:J83">
    <cfRule type="expression" dxfId="130" priority="475" stopIfTrue="1">
      <formula>AND($D83="",$P83&gt;0)</formula>
    </cfRule>
  </conditionalFormatting>
  <conditionalFormatting sqref="D84:J86">
    <cfRule type="expression" dxfId="129" priority="474" stopIfTrue="1">
      <formula>AND($D84="",$P84&gt;0)</formula>
    </cfRule>
  </conditionalFormatting>
  <conditionalFormatting sqref="D87:J87">
    <cfRule type="expression" dxfId="128" priority="473" stopIfTrue="1">
      <formula>AND($D87="",$P87&gt;0)</formula>
    </cfRule>
  </conditionalFormatting>
  <conditionalFormatting sqref="D88:J89">
    <cfRule type="expression" dxfId="127" priority="472" stopIfTrue="1">
      <formula>AND($D88="",$P88&gt;0)</formula>
    </cfRule>
  </conditionalFormatting>
  <conditionalFormatting sqref="D89:J89">
    <cfRule type="expression" dxfId="126" priority="471" stopIfTrue="1">
      <formula>AND($D89="",$P89&gt;0)</formula>
    </cfRule>
  </conditionalFormatting>
  <conditionalFormatting sqref="P118">
    <cfRule type="expression" dxfId="125" priority="470" stopIfTrue="1">
      <formula>$P$118&gt;valTIAlloc</formula>
    </cfRule>
  </conditionalFormatting>
  <conditionalFormatting sqref="J19">
    <cfRule type="expression" dxfId="124" priority="428" stopIfTrue="1">
      <formula>AND($J19="",$P19&gt;0)</formula>
    </cfRule>
  </conditionalFormatting>
  <conditionalFormatting sqref="J21">
    <cfRule type="expression" dxfId="123" priority="426" stopIfTrue="1">
      <formula>AND($J21="",$P21&gt;0)</formula>
    </cfRule>
  </conditionalFormatting>
  <conditionalFormatting sqref="J34">
    <cfRule type="expression" dxfId="122" priority="422" stopIfTrue="1">
      <formula>AND($J34="",$P34&gt;0)</formula>
    </cfRule>
  </conditionalFormatting>
  <conditionalFormatting sqref="J35">
    <cfRule type="expression" dxfId="121" priority="421" stopIfTrue="1">
      <formula>AND($J35="",$P35&gt;0)</formula>
    </cfRule>
  </conditionalFormatting>
  <conditionalFormatting sqref="J36">
    <cfRule type="expression" dxfId="120" priority="420" stopIfTrue="1">
      <formula>AND($J36="",$P36&gt;0)</formula>
    </cfRule>
  </conditionalFormatting>
  <conditionalFormatting sqref="J37">
    <cfRule type="expression" dxfId="119" priority="419" stopIfTrue="1">
      <formula>AND($J37="",$P37&gt;0)</formula>
    </cfRule>
  </conditionalFormatting>
  <conditionalFormatting sqref="J46">
    <cfRule type="expression" dxfId="118" priority="418" stopIfTrue="1">
      <formula>AND($J46="",$P46&gt;0)</formula>
    </cfRule>
  </conditionalFormatting>
  <conditionalFormatting sqref="J47">
    <cfRule type="expression" dxfId="117" priority="417" stopIfTrue="1">
      <formula>AND($J47="",$P47&gt;0)</formula>
    </cfRule>
  </conditionalFormatting>
  <conditionalFormatting sqref="J48">
    <cfRule type="expression" dxfId="116" priority="415" stopIfTrue="1">
      <formula>AND($J48="",$P48&gt;0)</formula>
    </cfRule>
  </conditionalFormatting>
  <conditionalFormatting sqref="J49">
    <cfRule type="expression" dxfId="115" priority="414" stopIfTrue="1">
      <formula>AND($J49="",$P49&gt;0)</formula>
    </cfRule>
  </conditionalFormatting>
  <conditionalFormatting sqref="J50">
    <cfRule type="expression" dxfId="114" priority="413" stopIfTrue="1">
      <formula>AND($J50="",$P50&gt;0)</formula>
    </cfRule>
  </conditionalFormatting>
  <conditionalFormatting sqref="P110">
    <cfRule type="expression" dxfId="113" priority="411" stopIfTrue="1">
      <formula>AND($I$110&lt;&gt;"",$P$110="")</formula>
    </cfRule>
  </conditionalFormatting>
  <conditionalFormatting sqref="I110:J110">
    <cfRule type="expression" dxfId="112" priority="410" stopIfTrue="1">
      <formula>AND($P$110&lt;&gt;"",$I$110="")</formula>
    </cfRule>
  </conditionalFormatting>
  <conditionalFormatting sqref="J28">
    <cfRule type="expression" dxfId="111" priority="405" stopIfTrue="1">
      <formula>AND($P28&gt;0,$J28=0)</formula>
    </cfRule>
  </conditionalFormatting>
  <conditionalFormatting sqref="I24">
    <cfRule type="expression" dxfId="110" priority="404" stopIfTrue="1">
      <formula>AND($P24&gt;0,$I24="")</formula>
    </cfRule>
  </conditionalFormatting>
  <conditionalFormatting sqref="I25">
    <cfRule type="expression" dxfId="109" priority="403" stopIfTrue="1">
      <formula>AND($P25&gt;0,$I25="")</formula>
    </cfRule>
  </conditionalFormatting>
  <conditionalFormatting sqref="I26">
    <cfRule type="expression" dxfId="108" priority="402" stopIfTrue="1">
      <formula>AND($P26&gt;0,$I26="")</formula>
    </cfRule>
  </conditionalFormatting>
  <conditionalFormatting sqref="I27">
    <cfRule type="expression" dxfId="107" priority="401" stopIfTrue="1">
      <formula>AND($P27&gt;0,$I27="")</formula>
    </cfRule>
  </conditionalFormatting>
  <conditionalFormatting sqref="I28">
    <cfRule type="expression" dxfId="106" priority="400" stopIfTrue="1">
      <formula>AND($P28&gt;0,$I28="")</formula>
    </cfRule>
  </conditionalFormatting>
  <conditionalFormatting sqref="H28">
    <cfRule type="expression" dxfId="105" priority="395" stopIfTrue="1">
      <formula>AND(P28&gt;0,$H28="")</formula>
    </cfRule>
  </conditionalFormatting>
  <conditionalFormatting sqref="D24:G24">
    <cfRule type="expression" dxfId="104" priority="389" stopIfTrue="1">
      <formula>AND($P24&gt;0,$D24="")</formula>
    </cfRule>
  </conditionalFormatting>
  <conditionalFormatting sqref="D25:G25">
    <cfRule type="expression" dxfId="103" priority="388" stopIfTrue="1">
      <formula>AND($P25&gt;0,$D25="")</formula>
    </cfRule>
  </conditionalFormatting>
  <conditionalFormatting sqref="D26:G26">
    <cfRule type="expression" dxfId="102" priority="387" stopIfTrue="1">
      <formula>AND($P26&gt;0,$D26="")</formula>
    </cfRule>
  </conditionalFormatting>
  <conditionalFormatting sqref="D27:G27">
    <cfRule type="expression" dxfId="101" priority="386" stopIfTrue="1">
      <formula>AND($P27&gt;0,$D27="")</formula>
    </cfRule>
  </conditionalFormatting>
  <conditionalFormatting sqref="D28:G28">
    <cfRule type="expression" dxfId="100" priority="385" stopIfTrue="1">
      <formula>AND($P28&gt;0,$D28="")</formula>
    </cfRule>
  </conditionalFormatting>
  <conditionalFormatting sqref="D42:G42">
    <cfRule type="expression" dxfId="99" priority="365" stopIfTrue="1">
      <formula>AND($P42&gt;0,$D42="")</formula>
    </cfRule>
  </conditionalFormatting>
  <conditionalFormatting sqref="J39">
    <cfRule type="expression" dxfId="98" priority="384" stopIfTrue="1">
      <formula>AND($P39&gt;0,$J39=0)</formula>
    </cfRule>
  </conditionalFormatting>
  <conditionalFormatting sqref="J40">
    <cfRule type="expression" dxfId="97" priority="383" stopIfTrue="1">
      <formula>AND($P40&gt;0,$J40=0)</formula>
    </cfRule>
  </conditionalFormatting>
  <conditionalFormatting sqref="J41">
    <cfRule type="expression" dxfId="96" priority="382" stopIfTrue="1">
      <formula>AND($P41&gt;0,$J41=0)</formula>
    </cfRule>
  </conditionalFormatting>
  <conditionalFormatting sqref="I39">
    <cfRule type="expression" dxfId="95" priority="380" stopIfTrue="1">
      <formula>AND($P39&gt;0,$I39="")</formula>
    </cfRule>
  </conditionalFormatting>
  <conditionalFormatting sqref="I40">
    <cfRule type="expression" dxfId="94" priority="379" stopIfTrue="1">
      <formula>AND($P40&gt;0,$I40="")</formula>
    </cfRule>
  </conditionalFormatting>
  <conditionalFormatting sqref="I41">
    <cfRule type="expression" dxfId="93" priority="378" stopIfTrue="1">
      <formula>AND($P41&gt;0,$I41="")</formula>
    </cfRule>
  </conditionalFormatting>
  <conditionalFormatting sqref="H39">
    <cfRule type="expression" dxfId="92" priority="376" stopIfTrue="1">
      <formula>AND(P39&gt;0,$H39="")</formula>
    </cfRule>
  </conditionalFormatting>
  <conditionalFormatting sqref="H40">
    <cfRule type="expression" dxfId="91" priority="375" stopIfTrue="1">
      <formula>AND(P40&gt;0,$H40="")</formula>
    </cfRule>
  </conditionalFormatting>
  <conditionalFormatting sqref="H41">
    <cfRule type="expression" dxfId="90" priority="374" stopIfTrue="1">
      <formula>AND(P41&gt;0,$H41="")</formula>
    </cfRule>
  </conditionalFormatting>
  <conditionalFormatting sqref="D39:G39">
    <cfRule type="expression" dxfId="89" priority="368" stopIfTrue="1">
      <formula>AND($P39&gt;0,$D39="")</formula>
    </cfRule>
  </conditionalFormatting>
  <conditionalFormatting sqref="D40:G40">
    <cfRule type="expression" dxfId="88" priority="367" stopIfTrue="1">
      <formula>AND($P40&gt;0,$D40="")</formula>
    </cfRule>
  </conditionalFormatting>
  <conditionalFormatting sqref="D41:G41">
    <cfRule type="expression" dxfId="87" priority="366" stopIfTrue="1">
      <formula>AND($P41&gt;0,$D41="")</formula>
    </cfRule>
  </conditionalFormatting>
  <conditionalFormatting sqref="J53">
    <cfRule type="expression" dxfId="86" priority="364" stopIfTrue="1">
      <formula>AND($P53&gt;0,$J53=0)</formula>
    </cfRule>
  </conditionalFormatting>
  <conditionalFormatting sqref="J54">
    <cfRule type="expression" dxfId="85" priority="363" stopIfTrue="1">
      <formula>AND($P54&gt;0,$J54=0)</formula>
    </cfRule>
  </conditionalFormatting>
  <conditionalFormatting sqref="J55">
    <cfRule type="expression" dxfId="84" priority="362" stopIfTrue="1">
      <formula>AND($P55&gt;0,$J55=0)</formula>
    </cfRule>
  </conditionalFormatting>
  <conditionalFormatting sqref="J56">
    <cfRule type="expression" dxfId="83" priority="361" stopIfTrue="1">
      <formula>AND($P56&gt;0,$J56=0)</formula>
    </cfRule>
  </conditionalFormatting>
  <conditionalFormatting sqref="J57">
    <cfRule type="expression" dxfId="82" priority="360" stopIfTrue="1">
      <formula>AND($P57&gt;0,$J57=0)</formula>
    </cfRule>
  </conditionalFormatting>
  <conditionalFormatting sqref="I53">
    <cfRule type="expression" dxfId="81" priority="359" stopIfTrue="1">
      <formula>AND($P53&gt;0,$I53="")</formula>
    </cfRule>
  </conditionalFormatting>
  <conditionalFormatting sqref="I54">
    <cfRule type="expression" dxfId="80" priority="358" stopIfTrue="1">
      <formula>AND($P54&gt;0,$I54="")</formula>
    </cfRule>
  </conditionalFormatting>
  <conditionalFormatting sqref="I55">
    <cfRule type="expression" dxfId="79" priority="357" stopIfTrue="1">
      <formula>AND($P55&gt;0,$I55="")</formula>
    </cfRule>
  </conditionalFormatting>
  <conditionalFormatting sqref="I56">
    <cfRule type="expression" dxfId="78" priority="356" stopIfTrue="1">
      <formula>AND($P56&gt;0,$I56="")</formula>
    </cfRule>
  </conditionalFormatting>
  <conditionalFormatting sqref="I57">
    <cfRule type="expression" dxfId="77" priority="355" stopIfTrue="1">
      <formula>AND($P57&gt;0,$I57="")</formula>
    </cfRule>
  </conditionalFormatting>
  <conditionalFormatting sqref="D53:G53">
    <cfRule type="expression" dxfId="76" priority="344" stopIfTrue="1">
      <formula>AND($P53&gt;0,$D53="")</formula>
    </cfRule>
  </conditionalFormatting>
  <conditionalFormatting sqref="D54:G54">
    <cfRule type="expression" dxfId="75" priority="343" stopIfTrue="1">
      <formula>AND($P54&gt;0,$D54="")</formula>
    </cfRule>
  </conditionalFormatting>
  <conditionalFormatting sqref="D55:G55">
    <cfRule type="expression" dxfId="74" priority="342" stopIfTrue="1">
      <formula>AND($P55&gt;0,$D55="")</formula>
    </cfRule>
  </conditionalFormatting>
  <conditionalFormatting sqref="D56:G56">
    <cfRule type="expression" dxfId="73" priority="341" stopIfTrue="1">
      <formula>AND($P56&gt;0,$D56="")</formula>
    </cfRule>
  </conditionalFormatting>
  <conditionalFormatting sqref="D57:G57">
    <cfRule type="expression" dxfId="72" priority="340" stopIfTrue="1">
      <formula>AND($P57&gt;0,$D57="")</formula>
    </cfRule>
  </conditionalFormatting>
  <conditionalFormatting sqref="J53">
    <cfRule type="expression" dxfId="71" priority="338" stopIfTrue="1">
      <formula>AND($P53&gt;0,$J53=0)</formula>
    </cfRule>
  </conditionalFormatting>
  <conditionalFormatting sqref="J54">
    <cfRule type="expression" dxfId="70" priority="337" stopIfTrue="1">
      <formula>AND($P54&gt;0,$J54=0)</formula>
    </cfRule>
  </conditionalFormatting>
  <conditionalFormatting sqref="J55">
    <cfRule type="expression" dxfId="69" priority="336" stopIfTrue="1">
      <formula>AND($P55&gt;0,$J55=0)</formula>
    </cfRule>
  </conditionalFormatting>
  <conditionalFormatting sqref="J56">
    <cfRule type="expression" dxfId="68" priority="335" stopIfTrue="1">
      <formula>AND($P56&gt;0,$J56=0)</formula>
    </cfRule>
  </conditionalFormatting>
  <conditionalFormatting sqref="J57">
    <cfRule type="expression" dxfId="67" priority="334" stopIfTrue="1">
      <formula>AND($P57&gt;0,$J57=0)</formula>
    </cfRule>
  </conditionalFormatting>
  <conditionalFormatting sqref="J58">
    <cfRule type="expression" dxfId="66" priority="333" stopIfTrue="1">
      <formula>AND($P58&gt;0,$J58=0)</formula>
    </cfRule>
  </conditionalFormatting>
  <conditionalFormatting sqref="I16 I31">
    <cfRule type="expression" dxfId="65" priority="332" stopIfTrue="1">
      <formula>AND($P16&gt;0,$I16="")</formula>
    </cfRule>
  </conditionalFormatting>
  <conditionalFormatting sqref="I17">
    <cfRule type="expression" dxfId="64" priority="331" stopIfTrue="1">
      <formula>AND($P17&gt;0,$I17="")</formula>
    </cfRule>
  </conditionalFormatting>
  <conditionalFormatting sqref="I18">
    <cfRule type="expression" dxfId="63" priority="330" stopIfTrue="1">
      <formula>AND($P18&gt;0,$I18="")</formula>
    </cfRule>
  </conditionalFormatting>
  <conditionalFormatting sqref="I22">
    <cfRule type="expression" dxfId="62" priority="329" stopIfTrue="1">
      <formula>AND($P22&gt;0,$I22="")</formula>
    </cfRule>
  </conditionalFormatting>
  <conditionalFormatting sqref="I23">
    <cfRule type="expression" dxfId="61" priority="328" stopIfTrue="1">
      <formula>AND($P23&gt;0,$I23="")</formula>
    </cfRule>
  </conditionalFormatting>
  <conditionalFormatting sqref="I24">
    <cfRule type="expression" dxfId="60" priority="327" stopIfTrue="1">
      <formula>AND($P24&gt;0,$I24="")</formula>
    </cfRule>
  </conditionalFormatting>
  <conditionalFormatting sqref="I25">
    <cfRule type="expression" dxfId="59" priority="326" stopIfTrue="1">
      <formula>AND($P25&gt;0,$I25="")</formula>
    </cfRule>
  </conditionalFormatting>
  <conditionalFormatting sqref="I26">
    <cfRule type="expression" dxfId="58" priority="325" stopIfTrue="1">
      <formula>AND($P26&gt;0,$I26="")</formula>
    </cfRule>
  </conditionalFormatting>
  <conditionalFormatting sqref="I27">
    <cfRule type="expression" dxfId="57" priority="324" stopIfTrue="1">
      <formula>AND($P27&gt;0,$I27="")</formula>
    </cfRule>
  </conditionalFormatting>
  <conditionalFormatting sqref="I32">
    <cfRule type="expression" dxfId="56" priority="323" stopIfTrue="1">
      <formula>AND($P32&gt;0,$I32="")</formula>
    </cfRule>
  </conditionalFormatting>
  <conditionalFormatting sqref="I33">
    <cfRule type="expression" dxfId="55" priority="322" stopIfTrue="1">
      <formula>AND($P33&gt;0,$I33="")</formula>
    </cfRule>
  </conditionalFormatting>
  <conditionalFormatting sqref="I54">
    <cfRule type="expression" dxfId="54" priority="321" stopIfTrue="1">
      <formula>AND($P54&gt;0,$I54="")</formula>
    </cfRule>
  </conditionalFormatting>
  <conditionalFormatting sqref="I55">
    <cfRule type="expression" dxfId="53" priority="287" stopIfTrue="1">
      <formula>AND($P55&gt;0,$I55="")</formula>
    </cfRule>
  </conditionalFormatting>
  <conditionalFormatting sqref="I56">
    <cfRule type="expression" dxfId="52" priority="286" stopIfTrue="1">
      <formula>AND($P56&gt;0,$I56="")</formula>
    </cfRule>
  </conditionalFormatting>
  <conditionalFormatting sqref="I57">
    <cfRule type="expression" dxfId="51" priority="285" stopIfTrue="1">
      <formula>AND($P57&gt;0,$I57="")</formula>
    </cfRule>
  </conditionalFormatting>
  <conditionalFormatting sqref="I58">
    <cfRule type="expression" dxfId="50" priority="284" stopIfTrue="1">
      <formula>AND($P58&gt;0,$I58="")</formula>
    </cfRule>
  </conditionalFormatting>
  <conditionalFormatting sqref="I53">
    <cfRule type="expression" dxfId="49" priority="283" stopIfTrue="1">
      <formula>AND($P53&gt;0,$I53="")</formula>
    </cfRule>
  </conditionalFormatting>
  <conditionalFormatting sqref="D16:G16 D33:D34">
    <cfRule type="expression" dxfId="48" priority="282" stopIfTrue="1">
      <formula>AND($P16&gt;0,$D16="")</formula>
    </cfRule>
  </conditionalFormatting>
  <conditionalFormatting sqref="D17:G17">
    <cfRule type="expression" dxfId="47" priority="281" stopIfTrue="1">
      <formula>AND($P17&gt;0,$D17="")</formula>
    </cfRule>
  </conditionalFormatting>
  <conditionalFormatting sqref="D18:G18">
    <cfRule type="expression" dxfId="46" priority="280" stopIfTrue="1">
      <formula>AND($P18&gt;0,$D18="")</formula>
    </cfRule>
  </conditionalFormatting>
  <conditionalFormatting sqref="D22:G22">
    <cfRule type="expression" dxfId="45" priority="279" stopIfTrue="1">
      <formula>AND($P22&gt;0,$D22="")</formula>
    </cfRule>
  </conditionalFormatting>
  <conditionalFormatting sqref="D23:G23">
    <cfRule type="expression" dxfId="44" priority="278" stopIfTrue="1">
      <formula>AND($P23&gt;0,$D23="")</formula>
    </cfRule>
  </conditionalFormatting>
  <conditionalFormatting sqref="D24:G24">
    <cfRule type="expression" dxfId="43" priority="277" stopIfTrue="1">
      <formula>AND($P24&gt;0,$D24="")</formula>
    </cfRule>
  </conditionalFormatting>
  <conditionalFormatting sqref="D25:G25">
    <cfRule type="expression" dxfId="42" priority="276" stopIfTrue="1">
      <formula>AND($P25&gt;0,$D25="")</formula>
    </cfRule>
  </conditionalFormatting>
  <conditionalFormatting sqref="D26:G26">
    <cfRule type="expression" dxfId="41" priority="275" stopIfTrue="1">
      <formula>AND($P26&gt;0,$D26="")</formula>
    </cfRule>
  </conditionalFormatting>
  <conditionalFormatting sqref="D27:G27">
    <cfRule type="expression" dxfId="40" priority="274" stopIfTrue="1">
      <formula>AND($P27&gt;0,$D27="")</formula>
    </cfRule>
  </conditionalFormatting>
  <conditionalFormatting sqref="D31:G31">
    <cfRule type="expression" dxfId="39" priority="273" stopIfTrue="1">
      <formula>AND($P31&gt;0,$D31="")</formula>
    </cfRule>
  </conditionalFormatting>
  <conditionalFormatting sqref="D32:G32">
    <cfRule type="expression" dxfId="38" priority="272" stopIfTrue="1">
      <formula>AND($P32&gt;0,$D32="")</formula>
    </cfRule>
  </conditionalFormatting>
  <conditionalFormatting sqref="E33:G33">
    <cfRule type="expression" dxfId="37" priority="271" stopIfTrue="1">
      <formula>AND($P33&gt;0,$D33="")</formula>
    </cfRule>
  </conditionalFormatting>
  <conditionalFormatting sqref="D53:G53">
    <cfRule type="expression" dxfId="36" priority="270" stopIfTrue="1">
      <formula>AND($P53&gt;0,$D53="")</formula>
    </cfRule>
  </conditionalFormatting>
  <conditionalFormatting sqref="D54:G54">
    <cfRule type="expression" dxfId="35" priority="269" stopIfTrue="1">
      <formula>AND($P54&gt;0,$D54="")</formula>
    </cfRule>
  </conditionalFormatting>
  <conditionalFormatting sqref="D55:G55">
    <cfRule type="expression" dxfId="34" priority="268" stopIfTrue="1">
      <formula>AND($P55&gt;0,$D55="")</formula>
    </cfRule>
  </conditionalFormatting>
  <conditionalFormatting sqref="D56:G56">
    <cfRule type="expression" dxfId="33" priority="267" stopIfTrue="1">
      <formula>AND($P56&gt;0,$D56="")</formula>
    </cfRule>
  </conditionalFormatting>
  <conditionalFormatting sqref="D57:G57">
    <cfRule type="expression" dxfId="32" priority="266" stopIfTrue="1">
      <formula>AND($P57&gt;0,$D57="")</formula>
    </cfRule>
  </conditionalFormatting>
  <conditionalFormatting sqref="D58:G58">
    <cfRule type="expression" dxfId="31" priority="265" stopIfTrue="1">
      <formula>AND($P58&gt;0,$D58="")</formula>
    </cfRule>
  </conditionalFormatting>
  <conditionalFormatting sqref="D62:J62">
    <cfRule type="expression" dxfId="30" priority="264" stopIfTrue="1">
      <formula>AND($D62="",$P62&gt;0)</formula>
    </cfRule>
  </conditionalFormatting>
  <conditionalFormatting sqref="D63:J63">
    <cfRule type="expression" dxfId="29" priority="263" stopIfTrue="1">
      <formula>AND($D63="",$P63&gt;0)</formula>
    </cfRule>
  </conditionalFormatting>
  <conditionalFormatting sqref="D64:J64">
    <cfRule type="expression" dxfId="28" priority="262" stopIfTrue="1">
      <formula>AND($D64="",$P64&gt;0)</formula>
    </cfRule>
  </conditionalFormatting>
  <conditionalFormatting sqref="D65:J65">
    <cfRule type="expression" dxfId="27" priority="261" stopIfTrue="1">
      <formula>AND($D65="",$P65&gt;0)</formula>
    </cfRule>
  </conditionalFormatting>
  <conditionalFormatting sqref="P83">
    <cfRule type="expression" dxfId="26" priority="247" stopIfTrue="1">
      <formula>AND($I$83&lt;&gt;"",$P$83="")</formula>
    </cfRule>
  </conditionalFormatting>
  <conditionalFormatting sqref="I83:J83">
    <cfRule type="expression" dxfId="25" priority="246" stopIfTrue="1">
      <formula>AND($P$83&lt;&gt;"",$I$83="")</formula>
    </cfRule>
  </conditionalFormatting>
  <conditionalFormatting sqref="J37">
    <cfRule type="expression" dxfId="24" priority="245" stopIfTrue="1">
      <formula>AND($P37&gt;0,$J37=0)</formula>
    </cfRule>
  </conditionalFormatting>
  <conditionalFormatting sqref="J38">
    <cfRule type="expression" dxfId="23" priority="244" stopIfTrue="1">
      <formula>AND($P38&gt;0,$J38=0)</formula>
    </cfRule>
  </conditionalFormatting>
  <conditionalFormatting sqref="J39">
    <cfRule type="expression" dxfId="22" priority="243" stopIfTrue="1">
      <formula>AND($P39&gt;0,$J39=0)</formula>
    </cfRule>
  </conditionalFormatting>
  <conditionalFormatting sqref="J40">
    <cfRule type="expression" dxfId="21" priority="242" stopIfTrue="1">
      <formula>AND($P40&gt;0,$J40=0)</formula>
    </cfRule>
  </conditionalFormatting>
  <conditionalFormatting sqref="I37">
    <cfRule type="expression" dxfId="20" priority="241" stopIfTrue="1">
      <formula>AND($P37&gt;0,$I37="")</formula>
    </cfRule>
  </conditionalFormatting>
  <conditionalFormatting sqref="I38">
    <cfRule type="expression" dxfId="19" priority="240" stopIfTrue="1">
      <formula>AND($P38&gt;0,$I38="")</formula>
    </cfRule>
  </conditionalFormatting>
  <conditionalFormatting sqref="I39">
    <cfRule type="expression" dxfId="18" priority="239" stopIfTrue="1">
      <formula>AND($P39&gt;0,$I39="")</formula>
    </cfRule>
  </conditionalFormatting>
  <conditionalFormatting sqref="I40">
    <cfRule type="expression" dxfId="17" priority="238" stopIfTrue="1">
      <formula>AND($P40&gt;0,$I40="")</formula>
    </cfRule>
  </conditionalFormatting>
  <conditionalFormatting sqref="H37">
    <cfRule type="expression" dxfId="16" priority="237" stopIfTrue="1">
      <formula>AND(P37&gt;0,$H37="")</formula>
    </cfRule>
  </conditionalFormatting>
  <conditionalFormatting sqref="H38">
    <cfRule type="expression" dxfId="15" priority="236" stopIfTrue="1">
      <formula>AND(P38&gt;0,$H38="")</formula>
    </cfRule>
  </conditionalFormatting>
  <conditionalFormatting sqref="H39">
    <cfRule type="expression" dxfId="14" priority="235" stopIfTrue="1">
      <formula>AND(P39&gt;0,$H39="")</formula>
    </cfRule>
  </conditionalFormatting>
  <conditionalFormatting sqref="H40">
    <cfRule type="expression" dxfId="13" priority="234" stopIfTrue="1">
      <formula>AND(P40&gt;0,$H40="")</formula>
    </cfRule>
  </conditionalFormatting>
  <conditionalFormatting sqref="D37:G40">
    <cfRule type="expression" dxfId="12" priority="229" stopIfTrue="1">
      <formula>AND($P37&gt;0,$D37="")</formula>
    </cfRule>
  </conditionalFormatting>
  <conditionalFormatting sqref="D38:G38">
    <cfRule type="expression" dxfId="11" priority="228" stopIfTrue="1">
      <formula>AND($P38&gt;0,$D38="")</formula>
    </cfRule>
  </conditionalFormatting>
  <conditionalFormatting sqref="D39:G39">
    <cfRule type="expression" dxfId="10" priority="227" stopIfTrue="1">
      <formula>AND($P39&gt;0,$D39="")</formula>
    </cfRule>
  </conditionalFormatting>
  <conditionalFormatting sqref="D40:G40">
    <cfRule type="expression" dxfId="9" priority="226" stopIfTrue="1">
      <formula>AND($P40&gt;0,$D40="")</formula>
    </cfRule>
  </conditionalFormatting>
  <conditionalFormatting sqref="P93">
    <cfRule type="expression" dxfId="8" priority="220" stopIfTrue="1">
      <formula>$P$93&lt;&gt;valTIAlloc</formula>
    </cfRule>
  </conditionalFormatting>
  <conditionalFormatting sqref="J16">
    <cfRule type="expression" dxfId="7" priority="7">
      <formula>AND($P16&gt;0,$J16="")</formula>
    </cfRule>
    <cfRule type="expression" dxfId="6" priority="8">
      <formula>AND(J16="","P17&lt;&gt;")</formula>
    </cfRule>
  </conditionalFormatting>
  <conditionalFormatting sqref="J17:J18">
    <cfRule type="expression" dxfId="5" priority="5">
      <formula>AND($P17&gt;0,$J17="")</formula>
    </cfRule>
    <cfRule type="expression" dxfId="4" priority="6">
      <formula>AND(J17="","P17&lt;&gt;")</formula>
    </cfRule>
  </conditionalFormatting>
  <conditionalFormatting sqref="J22:J27">
    <cfRule type="expression" dxfId="3" priority="3">
      <formula>AND($P22&gt;0,$J22="")</formula>
    </cfRule>
    <cfRule type="expression" dxfId="2" priority="4">
      <formula>AND(J22="","P17&lt;&gt;")</formula>
    </cfRule>
  </conditionalFormatting>
  <conditionalFormatting sqref="J31:J33">
    <cfRule type="expression" dxfId="1" priority="1">
      <formula>AND($P31&gt;0,$J31="")</formula>
    </cfRule>
    <cfRule type="expression" dxfId="0" priority="2">
      <formula>AND(J31="","P17&lt;&gt;")</formula>
    </cfRule>
  </conditionalFormatting>
  <dataValidations xWindow="657" yWindow="466" count="16">
    <dataValidation type="list" allowBlank="1" showInputMessage="1" showErrorMessage="1" sqref="S7:S8 R7" xr:uid="{00000000-0002-0000-0000-000000000000}">
      <formula1>"Yes"</formula1>
    </dataValidation>
    <dataValidation type="list" allowBlank="1" showInputMessage="1" showErrorMessage="1" sqref="AA24" xr:uid="{00000000-0002-0000-0000-000001000000}">
      <formula1>$AA$18:$AA$20</formula1>
    </dataValidation>
    <dataValidation allowBlank="1" showErrorMessage="1" prompt="_x000a_" sqref="Q43:Q49 P45:P49" xr:uid="{00000000-0002-0000-0000-000002000000}"/>
    <dataValidation type="whole" allowBlank="1" showInputMessage="1" showErrorMessage="1" error="Please enter a numeric value." sqref="P37:Q41 P31:Q33" xr:uid="{00000000-0002-0000-0000-000003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2 Q16:Q18 Q22:Q28 P19:Q19 P16" xr:uid="{00000000-0002-0000-0000-000004000000}">
      <formula1>0</formula1>
      <formula2>10000000</formula2>
    </dataValidation>
    <dataValidation type="list" allowBlank="1" showInputMessage="1" showErrorMessage="1" sqref="D53:G58" xr:uid="{00000000-0002-0000-0000-000005000000}">
      <formula1>lstLn6</formula1>
    </dataValidation>
    <dataValidation type="list" allowBlank="1" showInputMessage="1" showErrorMessage="1" sqref="D62:J65" xr:uid="{00000000-0002-0000-0000-000006000000}">
      <formula1>lstLn7</formula1>
    </dataValidation>
    <dataValidation type="list" allowBlank="1" showInputMessage="1" showErrorMessage="1" sqref="J53:J58 J37:J40" xr:uid="{00000000-0002-0000-0000-000007000000}">
      <formula1>",per hour, per day, flat"</formula1>
    </dataValidation>
    <dataValidation type="list" allowBlank="1" showInputMessage="1" showErrorMessage="1" sqref="D76:J79" xr:uid="{00000000-0002-0000-0000-000008000000}">
      <formula1>Line9OtherCosts</formula1>
    </dataValidation>
    <dataValidation type="list" allowBlank="1" showInputMessage="1" showErrorMessage="1" sqref="D69:J72" xr:uid="{00000000-0002-0000-0000-000009000000}">
      <formula1>Line8Travel</formula1>
    </dataValidation>
    <dataValidation type="list" allowBlank="1" showInputMessage="1" showErrorMessage="1" sqref="D88:J89" xr:uid="{00000000-0002-0000-0000-00000A000000}">
      <formula1>Line_11</formula1>
    </dataValidation>
    <dataValidation type="list" allowBlank="1" showInputMessage="1" showErrorMessage="1" sqref="D16:G18" xr:uid="{00000000-0002-0000-0000-00000B000000}">
      <formula1>lstLn1</formula1>
    </dataValidation>
    <dataValidation type="list" allowBlank="1" showInputMessage="1" showErrorMessage="1" sqref="D22:G27" xr:uid="{00000000-0002-0000-0000-00000C000000}">
      <formula1>lstLn2</formula1>
    </dataValidation>
    <dataValidation type="list" allowBlank="1" showInputMessage="1" showErrorMessage="1" sqref="D31:G33" xr:uid="{00000000-0002-0000-0000-00000D000000}">
      <formula1>lstLn3</formula1>
    </dataValidation>
    <dataValidation allowBlank="1" showErrorMessage="1" error="Please enter a numeric value." prompt="IMPORTANT - if you are contributing to MTRS you must click the MTRS box - 9% will be calculated automatically_x000a_" sqref="P28" xr:uid="{00000000-0002-0000-0000-00000E000000}"/>
    <dataValidation type="list" allowBlank="1" showInputMessage="1" showErrorMessage="1" sqref="D37:G40" xr:uid="{00000000-0002-0000-0000-00000F000000}">
      <formula1>lstLn4</formula1>
    </dataValidation>
  </dataValidations>
  <hyperlinks>
    <hyperlink ref="S1:X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MTRS Check Box ">
                <anchor moveWithCells="1">
                  <from>
                    <xdr:col>10</xdr:col>
                    <xdr:colOff>76200</xdr:colOff>
                    <xdr:row>14</xdr:row>
                    <xdr:rowOff>238125</xdr:rowOff>
                  </from>
                  <to>
                    <xdr:col>10</xdr:col>
                    <xdr:colOff>285750</xdr:colOff>
                    <xdr:row>16</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MTRS Check Box">
                <anchor moveWithCells="1">
                  <from>
                    <xdr:col>10</xdr:col>
                    <xdr:colOff>76200</xdr:colOff>
                    <xdr:row>29</xdr:row>
                    <xdr:rowOff>247650</xdr:rowOff>
                  </from>
                  <to>
                    <xdr:col>10</xdr:col>
                    <xdr:colOff>285750</xdr:colOff>
                    <xdr:row>31</xdr:row>
                    <xdr:rowOff>19050</xdr:rowOff>
                  </to>
                </anchor>
              </controlPr>
            </control>
          </mc:Choice>
        </mc:AlternateContent>
        <mc:AlternateContent xmlns:mc="http://schemas.openxmlformats.org/markup-compatibility/2006">
          <mc:Choice Requires="x14">
            <control shapeId="5131" r:id="rId6" name="Check Box 11">
              <controlPr locked="0" defaultSize="0" autoFill="0" autoLine="0" autoPict="0" altText="MTRS Check Box">
                <anchor moveWithCells="1">
                  <from>
                    <xdr:col>10</xdr:col>
                    <xdr:colOff>76200</xdr:colOff>
                    <xdr:row>31</xdr:row>
                    <xdr:rowOff>28575</xdr:rowOff>
                  </from>
                  <to>
                    <xdr:col>10</xdr:col>
                    <xdr:colOff>285750</xdr:colOff>
                    <xdr:row>31</xdr:row>
                    <xdr:rowOff>95250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MTRS Check Box">
                <anchor moveWithCells="1">
                  <from>
                    <xdr:col>10</xdr:col>
                    <xdr:colOff>76200</xdr:colOff>
                    <xdr:row>32</xdr:row>
                    <xdr:rowOff>38100</xdr:rowOff>
                  </from>
                  <to>
                    <xdr:col>10</xdr:col>
                    <xdr:colOff>285750</xdr:colOff>
                    <xdr:row>32</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MTRS Check Box ">
                <anchor moveWithCells="1">
                  <from>
                    <xdr:col>10</xdr:col>
                    <xdr:colOff>85725</xdr:colOff>
                    <xdr:row>36</xdr:row>
                    <xdr:rowOff>38100</xdr:rowOff>
                  </from>
                  <to>
                    <xdr:col>10</xdr:col>
                    <xdr:colOff>285750</xdr:colOff>
                    <xdr:row>36</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MTRS Check Box ">
                <anchor moveWithCells="1">
                  <from>
                    <xdr:col>10</xdr:col>
                    <xdr:colOff>85725</xdr:colOff>
                    <xdr:row>36</xdr:row>
                    <xdr:rowOff>114300</xdr:rowOff>
                  </from>
                  <to>
                    <xdr:col>10</xdr:col>
                    <xdr:colOff>285750</xdr:colOff>
                    <xdr:row>38</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MTRS Check Box ">
                <anchor moveWithCells="1">
                  <from>
                    <xdr:col>10</xdr:col>
                    <xdr:colOff>76200</xdr:colOff>
                    <xdr:row>15</xdr:row>
                    <xdr:rowOff>114300</xdr:rowOff>
                  </from>
                  <to>
                    <xdr:col>10</xdr:col>
                    <xdr:colOff>295275</xdr:colOff>
                    <xdr:row>17</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MTRS Check Box ">
                <anchor moveWithCells="1">
                  <from>
                    <xdr:col>10</xdr:col>
                    <xdr:colOff>76200</xdr:colOff>
                    <xdr:row>16</xdr:row>
                    <xdr:rowOff>114300</xdr:rowOff>
                  </from>
                  <to>
                    <xdr:col>10</xdr:col>
                    <xdr:colOff>285750</xdr:colOff>
                    <xdr:row>18</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MTRS Check Box ">
                <anchor moveWithCells="1">
                  <from>
                    <xdr:col>10</xdr:col>
                    <xdr:colOff>85725</xdr:colOff>
                    <xdr:row>20</xdr:row>
                    <xdr:rowOff>238125</xdr:rowOff>
                  </from>
                  <to>
                    <xdr:col>10</xdr:col>
                    <xdr:colOff>295275</xdr:colOff>
                    <xdr:row>22</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MTRS Check Box ">
                <anchor moveWithCells="1">
                  <from>
                    <xdr:col>10</xdr:col>
                    <xdr:colOff>85725</xdr:colOff>
                    <xdr:row>21</xdr:row>
                    <xdr:rowOff>114300</xdr:rowOff>
                  </from>
                  <to>
                    <xdr:col>10</xdr:col>
                    <xdr:colOff>295275</xdr:colOff>
                    <xdr:row>23</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MTRS Check Box ">
                <anchor moveWithCells="1">
                  <from>
                    <xdr:col>10</xdr:col>
                    <xdr:colOff>85725</xdr:colOff>
                    <xdr:row>23</xdr:row>
                    <xdr:rowOff>28575</xdr:rowOff>
                  </from>
                  <to>
                    <xdr:col>10</xdr:col>
                    <xdr:colOff>285750</xdr:colOff>
                    <xdr:row>23</xdr:row>
                    <xdr:rowOff>95250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MTRS Check Box ">
                <anchor moveWithCells="1">
                  <from>
                    <xdr:col>10</xdr:col>
                    <xdr:colOff>85725</xdr:colOff>
                    <xdr:row>24</xdr:row>
                    <xdr:rowOff>28575</xdr:rowOff>
                  </from>
                  <to>
                    <xdr:col>10</xdr:col>
                    <xdr:colOff>285750</xdr:colOff>
                    <xdr:row>24</xdr:row>
                    <xdr:rowOff>95250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MTRS Check Box ">
                <anchor moveWithCells="1">
                  <from>
                    <xdr:col>10</xdr:col>
                    <xdr:colOff>85725</xdr:colOff>
                    <xdr:row>25</xdr:row>
                    <xdr:rowOff>28575</xdr:rowOff>
                  </from>
                  <to>
                    <xdr:col>10</xdr:col>
                    <xdr:colOff>285750</xdr:colOff>
                    <xdr:row>25</xdr:row>
                    <xdr:rowOff>95250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MTRS Check Box ">
                <anchor moveWithCells="1">
                  <from>
                    <xdr:col>10</xdr:col>
                    <xdr:colOff>85725</xdr:colOff>
                    <xdr:row>26</xdr:row>
                    <xdr:rowOff>47625</xdr:rowOff>
                  </from>
                  <to>
                    <xdr:col>10</xdr:col>
                    <xdr:colOff>285750</xdr:colOff>
                    <xdr:row>27</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MTRS Check Box ">
                <anchor moveWithCells="1">
                  <from>
                    <xdr:col>10</xdr:col>
                    <xdr:colOff>85725</xdr:colOff>
                    <xdr:row>38</xdr:row>
                    <xdr:rowOff>38100</xdr:rowOff>
                  </from>
                  <to>
                    <xdr:col>10</xdr:col>
                    <xdr:colOff>285750</xdr:colOff>
                    <xdr:row>38</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MTRS Check Box ">
                <anchor moveWithCells="1">
                  <from>
                    <xdr:col>10</xdr:col>
                    <xdr:colOff>85725</xdr:colOff>
                    <xdr:row>39</xdr:row>
                    <xdr:rowOff>38100</xdr:rowOff>
                  </from>
                  <to>
                    <xdr:col>10</xdr:col>
                    <xdr:colOff>285750</xdr:colOff>
                    <xdr:row>39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54"/>
      <c r="H1" s="654"/>
    </row>
    <row r="2" spans="1:10" ht="15.75" x14ac:dyDescent="0.25">
      <c r="A2" s="243"/>
      <c r="B2" s="674" t="s">
        <v>121</v>
      </c>
      <c r="C2" s="675"/>
      <c r="D2" s="675"/>
      <c r="E2" s="675"/>
      <c r="F2" s="675"/>
      <c r="G2" s="675"/>
      <c r="H2" s="676"/>
    </row>
    <row r="3" spans="1:10" x14ac:dyDescent="0.2">
      <c r="A3" s="243"/>
      <c r="B3" s="677" t="s">
        <v>43</v>
      </c>
      <c r="C3" s="678"/>
      <c r="D3" s="678"/>
      <c r="E3" s="678"/>
      <c r="F3" s="678"/>
      <c r="G3" s="678"/>
      <c r="H3" s="679"/>
    </row>
    <row r="4" spans="1:10" x14ac:dyDescent="0.2">
      <c r="A4" s="243"/>
      <c r="B4" s="246"/>
      <c r="C4" s="247"/>
      <c r="D4" s="247"/>
      <c r="E4" s="247"/>
      <c r="F4" s="247"/>
      <c r="G4" s="247"/>
      <c r="H4" s="248"/>
    </row>
    <row r="5" spans="1:10" x14ac:dyDescent="0.2">
      <c r="A5" s="243"/>
      <c r="B5" s="680" t="s">
        <v>4668</v>
      </c>
      <c r="C5" s="681"/>
      <c r="D5" s="681"/>
      <c r="E5" s="681"/>
      <c r="F5" s="681"/>
      <c r="G5" s="681"/>
      <c r="H5" s="682"/>
    </row>
    <row r="6" spans="1:10" x14ac:dyDescent="0.2">
      <c r="A6" s="243"/>
      <c r="B6" s="243"/>
      <c r="C6" s="243"/>
      <c r="D6" s="243"/>
      <c r="E6" s="243"/>
      <c r="F6" s="243"/>
      <c r="G6" s="243"/>
      <c r="H6" s="243"/>
    </row>
    <row r="7" spans="1:10" x14ac:dyDescent="0.2">
      <c r="A7" s="243"/>
      <c r="B7" s="671" t="s">
        <v>4663</v>
      </c>
      <c r="C7" s="672"/>
      <c r="D7" s="672"/>
      <c r="E7" s="672"/>
      <c r="F7" s="672"/>
      <c r="G7" s="672"/>
      <c r="H7" s="673"/>
    </row>
    <row r="8" spans="1:10" ht="5.25" customHeight="1" x14ac:dyDescent="0.2">
      <c r="A8" s="243"/>
      <c r="B8" s="77"/>
      <c r="C8" s="187"/>
      <c r="D8" s="187"/>
      <c r="E8" s="187"/>
      <c r="F8" s="187"/>
      <c r="G8" s="187"/>
      <c r="H8" s="188"/>
    </row>
    <row r="9" spans="1:10" ht="54.75" customHeight="1" x14ac:dyDescent="0.2">
      <c r="A9" s="243"/>
      <c r="B9" s="71" t="s">
        <v>68</v>
      </c>
      <c r="C9" s="683" t="s">
        <v>4157</v>
      </c>
      <c r="D9" s="683"/>
      <c r="E9" s="683"/>
      <c r="F9" s="683"/>
      <c r="G9" s="683"/>
      <c r="H9" s="684"/>
    </row>
    <row r="10" spans="1:10" ht="22.15" customHeight="1" x14ac:dyDescent="0.2">
      <c r="A10" s="243"/>
      <c r="B10" s="71" t="s">
        <v>116</v>
      </c>
      <c r="C10" s="683" t="s">
        <v>6096</v>
      </c>
      <c r="D10" s="683"/>
      <c r="E10" s="683"/>
      <c r="F10" s="683"/>
      <c r="G10" s="683"/>
      <c r="H10" s="684"/>
    </row>
    <row r="11" spans="1:10" ht="23.25" customHeight="1" x14ac:dyDescent="0.2">
      <c r="A11" s="243"/>
      <c r="B11" s="71" t="s">
        <v>70</v>
      </c>
      <c r="C11" s="669" t="s">
        <v>6095</v>
      </c>
      <c r="D11" s="669"/>
      <c r="E11" s="669"/>
      <c r="F11" s="669"/>
      <c r="G11" s="669"/>
      <c r="H11" s="670"/>
    </row>
    <row r="12" spans="1:10" ht="61.5" customHeight="1" x14ac:dyDescent="0.2">
      <c r="A12" s="243"/>
      <c r="B12" s="72" t="s">
        <v>71</v>
      </c>
      <c r="C12" s="685" t="s">
        <v>73</v>
      </c>
      <c r="D12" s="685"/>
      <c r="E12" s="685"/>
      <c r="F12" s="685"/>
      <c r="G12" s="685"/>
      <c r="H12" s="686"/>
    </row>
    <row r="13" spans="1:10" s="244" customFormat="1" x14ac:dyDescent="0.2">
      <c r="A13" s="249"/>
      <c r="B13" s="72"/>
      <c r="C13" s="687"/>
      <c r="D13" s="687"/>
      <c r="E13" s="687"/>
      <c r="F13" s="687"/>
      <c r="G13" s="687"/>
      <c r="H13" s="688"/>
    </row>
    <row r="14" spans="1:10" x14ac:dyDescent="0.2">
      <c r="A14" s="243"/>
      <c r="B14" s="664" t="s">
        <v>72</v>
      </c>
      <c r="C14" s="595" t="s">
        <v>75</v>
      </c>
      <c r="D14" s="596"/>
      <c r="E14" s="666" t="str">
        <f>valDistrName</f>
        <v>Org Name</v>
      </c>
      <c r="F14" s="667"/>
      <c r="G14" s="250" t="s">
        <v>76</v>
      </c>
      <c r="H14" s="251">
        <v>305</v>
      </c>
      <c r="J14" s="94"/>
    </row>
    <row r="15" spans="1:10" x14ac:dyDescent="0.2">
      <c r="A15" s="243"/>
      <c r="B15" s="665"/>
      <c r="C15" s="593" t="s">
        <v>4664</v>
      </c>
      <c r="D15" s="594"/>
      <c r="E15" s="252" t="str">
        <f>valorg4code</f>
        <v xml:space="preserve">Org </v>
      </c>
      <c r="F15" s="253"/>
      <c r="G15" s="253" t="s">
        <v>4095</v>
      </c>
      <c r="H15" s="254" t="s">
        <v>6098</v>
      </c>
    </row>
    <row r="16" spans="1:10" x14ac:dyDescent="0.2">
      <c r="A16" s="243"/>
      <c r="B16" s="664" t="s">
        <v>74</v>
      </c>
      <c r="C16" s="595" t="s">
        <v>78</v>
      </c>
      <c r="D16" s="596"/>
      <c r="E16" s="666" t="str">
        <f>valAddr1</f>
        <v>Address 1</v>
      </c>
      <c r="F16" s="667"/>
      <c r="G16" s="667"/>
      <c r="H16" s="668"/>
    </row>
    <row r="17" spans="1:8" x14ac:dyDescent="0.2">
      <c r="A17" s="243"/>
      <c r="B17" s="665"/>
      <c r="C17" s="593"/>
      <c r="D17" s="594"/>
      <c r="E17" s="597" t="str">
        <f>valCtyStZip</f>
        <v>Town, State  Zip</v>
      </c>
      <c r="F17" s="598"/>
      <c r="G17" s="255"/>
      <c r="H17" s="256" t="s">
        <v>124</v>
      </c>
    </row>
    <row r="18" spans="1:8" ht="20.100000000000001" customHeight="1" x14ac:dyDescent="0.2">
      <c r="A18" s="243"/>
      <c r="B18" s="73" t="s">
        <v>77</v>
      </c>
      <c r="C18" s="599" t="s">
        <v>80</v>
      </c>
      <c r="D18" s="600"/>
      <c r="E18" s="606"/>
      <c r="F18" s="607"/>
      <c r="G18" s="607"/>
      <c r="H18" s="608"/>
    </row>
    <row r="19" spans="1:8" ht="16.899999999999999" customHeight="1" x14ac:dyDescent="0.2">
      <c r="A19" s="243"/>
      <c r="B19" s="664" t="s">
        <v>79</v>
      </c>
      <c r="C19" s="609" t="s">
        <v>5918</v>
      </c>
      <c r="D19" s="610"/>
      <c r="E19" s="613" t="s">
        <v>125</v>
      </c>
      <c r="F19" s="614"/>
      <c r="G19" s="614"/>
      <c r="H19" s="615"/>
    </row>
    <row r="20" spans="1:8" ht="7.15" customHeight="1" x14ac:dyDescent="0.2">
      <c r="A20" s="243"/>
      <c r="B20" s="665"/>
      <c r="C20" s="611"/>
      <c r="D20" s="612"/>
      <c r="E20" s="616"/>
      <c r="F20" s="617"/>
      <c r="G20" s="617"/>
      <c r="H20" s="618"/>
    </row>
    <row r="21" spans="1:8" ht="20.100000000000001" customHeight="1" x14ac:dyDescent="0.2">
      <c r="A21" s="243"/>
      <c r="B21" s="651" t="s">
        <v>81</v>
      </c>
      <c r="C21" s="601" t="s">
        <v>82</v>
      </c>
      <c r="D21" s="602"/>
      <c r="E21" s="257" t="s">
        <v>83</v>
      </c>
      <c r="F21" s="619"/>
      <c r="G21" s="620"/>
      <c r="H21" s="621"/>
    </row>
    <row r="22" spans="1:8" ht="20.100000000000001" customHeight="1" x14ac:dyDescent="0.2">
      <c r="A22" s="243"/>
      <c r="B22" s="652"/>
      <c r="C22" s="631" t="s">
        <v>84</v>
      </c>
      <c r="D22" s="632"/>
      <c r="E22" s="257" t="s">
        <v>85</v>
      </c>
      <c r="F22" s="619"/>
      <c r="G22" s="620"/>
      <c r="H22" s="621"/>
    </row>
    <row r="23" spans="1:8" ht="20.100000000000001" customHeight="1" x14ac:dyDescent="0.2">
      <c r="A23" s="243"/>
      <c r="B23" s="652"/>
      <c r="C23" s="86"/>
      <c r="D23" s="87"/>
      <c r="E23" s="258" t="s">
        <v>129</v>
      </c>
      <c r="F23" s="619"/>
      <c r="G23" s="620"/>
      <c r="H23" s="621"/>
    </row>
    <row r="24" spans="1:8" ht="20.100000000000001" customHeight="1" x14ac:dyDescent="0.2">
      <c r="A24" s="243"/>
      <c r="B24" s="653"/>
      <c r="C24" s="622"/>
      <c r="D24" s="623"/>
      <c r="E24" s="259" t="s">
        <v>86</v>
      </c>
      <c r="F24" s="590"/>
      <c r="G24" s="591"/>
      <c r="H24" s="592"/>
    </row>
    <row r="25" spans="1:8" x14ac:dyDescent="0.2">
      <c r="A25" s="243"/>
      <c r="B25" s="74"/>
      <c r="C25" s="75"/>
      <c r="D25" s="75"/>
      <c r="E25" s="76"/>
      <c r="F25" s="249"/>
      <c r="G25" s="249"/>
      <c r="H25" s="249"/>
    </row>
    <row r="26" spans="1:8" x14ac:dyDescent="0.2">
      <c r="A26" s="243"/>
      <c r="B26" s="646" t="s">
        <v>4665</v>
      </c>
      <c r="C26" s="647"/>
      <c r="D26" s="647"/>
      <c r="E26" s="647"/>
      <c r="F26" s="647"/>
      <c r="G26" s="260"/>
      <c r="H26" s="261"/>
    </row>
    <row r="27" spans="1:8" ht="54" customHeight="1" x14ac:dyDescent="0.2">
      <c r="B27" s="648" t="s">
        <v>6099</v>
      </c>
      <c r="C27" s="649"/>
      <c r="D27" s="649"/>
      <c r="E27" s="649"/>
      <c r="F27" s="649"/>
      <c r="G27" s="649"/>
      <c r="H27" s="650"/>
    </row>
    <row r="28" spans="1:8" ht="237.6" customHeight="1" x14ac:dyDescent="0.2">
      <c r="B28" s="633"/>
      <c r="C28" s="634"/>
      <c r="D28" s="634"/>
      <c r="E28" s="634"/>
      <c r="F28" s="634"/>
      <c r="G28" s="634"/>
      <c r="H28" s="635"/>
    </row>
    <row r="29" spans="1:8" s="262" customFormat="1" ht="11.25" customHeight="1" x14ac:dyDescent="0.2">
      <c r="B29" s="263"/>
      <c r="C29" s="198"/>
      <c r="D29" s="198"/>
      <c r="E29" s="198"/>
      <c r="F29" s="198"/>
      <c r="G29" s="198"/>
      <c r="H29" s="264"/>
    </row>
    <row r="30" spans="1:8" x14ac:dyDescent="0.2">
      <c r="B30" s="641" t="s">
        <v>4669</v>
      </c>
      <c r="C30" s="642"/>
      <c r="D30" s="642"/>
      <c r="E30" s="642"/>
      <c r="F30" s="642"/>
      <c r="G30" s="642"/>
      <c r="H30" s="643"/>
    </row>
    <row r="31" spans="1:8" ht="7.5" customHeight="1" x14ac:dyDescent="0.2">
      <c r="B31" s="265"/>
      <c r="C31" s="266"/>
      <c r="D31" s="266"/>
      <c r="E31" s="266"/>
      <c r="F31" s="266"/>
      <c r="G31" s="266"/>
      <c r="H31" s="267"/>
    </row>
    <row r="32" spans="1:8" x14ac:dyDescent="0.2">
      <c r="B32" s="77" t="s">
        <v>68</v>
      </c>
      <c r="C32" s="629" t="s">
        <v>126</v>
      </c>
      <c r="D32" s="629"/>
      <c r="E32" s="629"/>
      <c r="F32" s="629"/>
      <c r="G32" s="629"/>
      <c r="H32" s="630"/>
    </row>
    <row r="33" spans="1:13" ht="12.75" customHeight="1" x14ac:dyDescent="0.2">
      <c r="B33" s="81" t="s">
        <v>69</v>
      </c>
      <c r="C33" s="629" t="s">
        <v>4670</v>
      </c>
      <c r="D33" s="629"/>
      <c r="E33" s="629"/>
      <c r="F33" s="629"/>
      <c r="G33" s="629"/>
      <c r="H33" s="630"/>
    </row>
    <row r="34" spans="1:13" x14ac:dyDescent="0.2">
      <c r="B34" s="77" t="s">
        <v>87</v>
      </c>
      <c r="C34" s="629" t="s">
        <v>127</v>
      </c>
      <c r="D34" s="629"/>
      <c r="E34" s="629"/>
      <c r="F34" s="629"/>
      <c r="G34" s="629"/>
      <c r="H34" s="630"/>
    </row>
    <row r="35" spans="1:13" x14ac:dyDescent="0.2">
      <c r="B35" s="77" t="s">
        <v>71</v>
      </c>
      <c r="C35" s="629" t="s">
        <v>128</v>
      </c>
      <c r="D35" s="629"/>
      <c r="E35" s="629"/>
      <c r="F35" s="629"/>
      <c r="G35" s="629"/>
      <c r="H35" s="630"/>
    </row>
    <row r="36" spans="1:13" x14ac:dyDescent="0.2">
      <c r="B36" s="644"/>
      <c r="C36" s="645"/>
      <c r="D36" s="268"/>
      <c r="E36" s="655"/>
      <c r="F36" s="655"/>
      <c r="G36" s="269"/>
      <c r="H36" s="270"/>
      <c r="L36" s="271"/>
    </row>
    <row r="37" spans="1:13" ht="6.75" customHeight="1" x14ac:dyDescent="0.2">
      <c r="A37" s="249"/>
      <c r="B37" s="656"/>
      <c r="C37" s="656"/>
      <c r="D37" s="272"/>
      <c r="E37" s="660"/>
      <c r="F37" s="660"/>
      <c r="G37" s="243"/>
      <c r="H37" s="243"/>
      <c r="L37" s="83"/>
    </row>
    <row r="38" spans="1:13" x14ac:dyDescent="0.2">
      <c r="B38" s="661"/>
      <c r="C38" s="662"/>
      <c r="D38" s="663"/>
      <c r="E38" s="65" t="s">
        <v>17</v>
      </c>
      <c r="F38" s="65" t="s">
        <v>18</v>
      </c>
      <c r="G38" s="65" t="s">
        <v>88</v>
      </c>
      <c r="H38" s="78" t="s">
        <v>89</v>
      </c>
    </row>
    <row r="39" spans="1:13" x14ac:dyDescent="0.2">
      <c r="B39" s="273"/>
      <c r="C39" s="274"/>
      <c r="D39" s="275"/>
      <c r="E39" s="603" t="s">
        <v>4671</v>
      </c>
      <c r="F39" s="189" t="s">
        <v>91</v>
      </c>
      <c r="G39" s="189"/>
      <c r="H39" s="190"/>
    </row>
    <row r="40" spans="1:13" ht="12.75" customHeight="1" x14ac:dyDescent="0.2">
      <c r="B40" s="273"/>
      <c r="C40" s="191" t="s">
        <v>92</v>
      </c>
      <c r="D40" s="275"/>
      <c r="E40" s="604"/>
      <c r="F40" s="192" t="s">
        <v>93</v>
      </c>
      <c r="G40" s="192" t="s">
        <v>94</v>
      </c>
      <c r="H40" s="192" t="s">
        <v>95</v>
      </c>
    </row>
    <row r="41" spans="1:13" ht="12.75" customHeight="1" x14ac:dyDescent="0.2">
      <c r="B41" s="273"/>
      <c r="C41" s="274"/>
      <c r="D41" s="275"/>
      <c r="E41" s="604"/>
      <c r="F41" s="193" t="s">
        <v>90</v>
      </c>
      <c r="G41" s="193" t="s">
        <v>96</v>
      </c>
      <c r="H41" s="193" t="s">
        <v>90</v>
      </c>
    </row>
    <row r="42" spans="1:13" ht="12.75" customHeight="1" x14ac:dyDescent="0.2">
      <c r="B42" s="276"/>
      <c r="C42" s="277"/>
      <c r="D42" s="278"/>
      <c r="E42" s="605"/>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39" t="s">
        <v>99</v>
      </c>
      <c r="D44" s="640"/>
      <c r="E44" s="282"/>
      <c r="F44" s="282"/>
      <c r="G44" s="283">
        <f>IF(F44 ="",H44-E44,H44-F44)</f>
        <v>0</v>
      </c>
      <c r="H44" s="283">
        <f>valTILn1</f>
        <v>0</v>
      </c>
      <c r="I44" s="588"/>
      <c r="J44" s="589"/>
      <c r="K44" s="589"/>
      <c r="L44" s="589"/>
      <c r="M44" s="589"/>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57" t="s">
        <v>4096</v>
      </c>
      <c r="C58" s="658"/>
      <c r="D58" s="658"/>
      <c r="E58" s="658"/>
      <c r="F58" s="658"/>
      <c r="G58" s="658"/>
      <c r="H58" s="659"/>
      <c r="K58" s="95"/>
    </row>
    <row r="59" spans="1:11" ht="20.100000000000001" customHeight="1" x14ac:dyDescent="0.2">
      <c r="B59" s="112"/>
      <c r="C59" s="624" t="s">
        <v>111</v>
      </c>
      <c r="D59" s="624"/>
      <c r="E59" s="625"/>
      <c r="F59" s="636" t="s">
        <v>112</v>
      </c>
      <c r="G59" s="637"/>
      <c r="H59" s="638"/>
      <c r="K59" s="95"/>
    </row>
    <row r="60" spans="1:11" ht="20.100000000000001" customHeight="1" x14ac:dyDescent="0.2">
      <c r="B60" s="112"/>
      <c r="C60" s="624" t="s">
        <v>5919</v>
      </c>
      <c r="D60" s="624"/>
      <c r="E60" s="625"/>
      <c r="F60" s="626"/>
      <c r="G60" s="627"/>
      <c r="H60" s="628"/>
      <c r="K60" s="6"/>
    </row>
    <row r="61" spans="1:11" ht="20.100000000000001" customHeight="1" x14ac:dyDescent="0.2">
      <c r="B61" s="112"/>
      <c r="C61" s="624" t="s">
        <v>113</v>
      </c>
      <c r="D61" s="624"/>
      <c r="E61" s="625"/>
      <c r="F61" s="626"/>
      <c r="G61" s="627"/>
      <c r="H61" s="628"/>
      <c r="K61" s="6"/>
    </row>
    <row r="62" spans="1:11" ht="20.100000000000001" customHeight="1" x14ac:dyDescent="0.2">
      <c r="B62" s="292"/>
      <c r="C62" s="624" t="s">
        <v>120</v>
      </c>
      <c r="D62" s="624"/>
      <c r="E62" s="625"/>
      <c r="F62" s="626"/>
      <c r="G62" s="627"/>
      <c r="H62" s="628"/>
      <c r="K62" s="6"/>
    </row>
    <row r="63" spans="1:11" ht="20.100000000000001" customHeight="1" x14ac:dyDescent="0.2">
      <c r="A63" s="243"/>
      <c r="B63" s="243"/>
      <c r="C63" s="243"/>
      <c r="D63" s="243"/>
      <c r="E63" s="243"/>
      <c r="F63" s="243"/>
      <c r="G63" s="243"/>
      <c r="H63" s="243"/>
    </row>
    <row r="64" spans="1:11" ht="20.100000000000001" customHeight="1" x14ac:dyDescent="0.2">
      <c r="A64" s="243"/>
      <c r="B64" s="689" t="s">
        <v>4097</v>
      </c>
      <c r="C64" s="524"/>
      <c r="D64" s="524"/>
      <c r="E64" s="524"/>
      <c r="F64" s="524"/>
      <c r="G64" s="524"/>
      <c r="H64" s="690"/>
    </row>
    <row r="65" spans="1:8" ht="20.100000000000001" customHeight="1" x14ac:dyDescent="0.2">
      <c r="A65" s="243"/>
      <c r="B65" s="79" t="s">
        <v>114</v>
      </c>
      <c r="C65" s="80" t="s">
        <v>91</v>
      </c>
      <c r="D65" s="293"/>
      <c r="E65" s="691" t="s">
        <v>115</v>
      </c>
      <c r="F65" s="625"/>
      <c r="G65" s="695"/>
      <c r="H65" s="696"/>
    </row>
    <row r="66" spans="1:8" ht="20.100000000000001" customHeight="1" x14ac:dyDescent="0.2">
      <c r="B66" s="79" t="s">
        <v>116</v>
      </c>
      <c r="C66" s="80" t="s">
        <v>117</v>
      </c>
      <c r="D66" s="294"/>
      <c r="E66" s="691" t="s">
        <v>118</v>
      </c>
      <c r="F66" s="625"/>
      <c r="G66" s="697"/>
      <c r="H66" s="698"/>
    </row>
    <row r="67" spans="1:8" ht="6.75" customHeight="1" x14ac:dyDescent="0.25">
      <c r="B67" s="692"/>
      <c r="C67" s="693"/>
      <c r="D67" s="693"/>
      <c r="E67" s="693"/>
      <c r="F67" s="693"/>
      <c r="G67" s="693"/>
      <c r="H67" s="694"/>
    </row>
    <row r="68" spans="1:8" ht="20.100000000000001" customHeight="1" x14ac:dyDescent="0.2">
      <c r="B68" s="82"/>
      <c r="C68" s="700" t="s">
        <v>119</v>
      </c>
      <c r="D68" s="700"/>
      <c r="E68" s="701"/>
      <c r="F68" s="702" t="s">
        <v>112</v>
      </c>
      <c r="G68" s="703"/>
      <c r="H68" s="704"/>
    </row>
    <row r="69" spans="1:8" ht="20.100000000000001" customHeight="1" x14ac:dyDescent="0.2">
      <c r="B69" s="82"/>
      <c r="C69" s="700" t="s">
        <v>5919</v>
      </c>
      <c r="D69" s="700"/>
      <c r="E69" s="701"/>
      <c r="F69" s="705"/>
      <c r="G69" s="706"/>
      <c r="H69" s="707"/>
    </row>
    <row r="70" spans="1:8" ht="20.100000000000001" customHeight="1" x14ac:dyDescent="0.2">
      <c r="B70" s="82"/>
      <c r="C70" s="700" t="s">
        <v>113</v>
      </c>
      <c r="D70" s="700"/>
      <c r="E70" s="701"/>
      <c r="F70" s="705"/>
      <c r="G70" s="706"/>
      <c r="H70" s="707"/>
    </row>
    <row r="71" spans="1:8" ht="20.100000000000001" customHeight="1" x14ac:dyDescent="0.2">
      <c r="B71" s="82"/>
      <c r="C71" s="700" t="s">
        <v>120</v>
      </c>
      <c r="D71" s="700"/>
      <c r="E71" s="701"/>
      <c r="F71" s="705"/>
      <c r="G71" s="706"/>
      <c r="H71" s="707"/>
    </row>
    <row r="72" spans="1:8" x14ac:dyDescent="0.2">
      <c r="A72" s="243"/>
      <c r="B72" s="243"/>
      <c r="C72" s="243"/>
      <c r="D72" s="243"/>
      <c r="E72" s="243"/>
      <c r="F72" s="699"/>
      <c r="G72" s="699"/>
      <c r="H72" s="699"/>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8" t="s">
        <v>6100</v>
      </c>
      <c r="C2" s="709"/>
      <c r="D2" s="709"/>
      <c r="E2" s="709"/>
      <c r="F2" s="709"/>
      <c r="G2" s="709"/>
      <c r="H2" s="709"/>
      <c r="I2" s="709"/>
      <c r="J2" s="354"/>
    </row>
    <row r="4" spans="1:11" x14ac:dyDescent="0.25">
      <c r="B4" s="141" t="s">
        <v>66</v>
      </c>
      <c r="C4" s="713" t="str">
        <f>valDistrName</f>
        <v>Org Name</v>
      </c>
      <c r="D4" s="713"/>
      <c r="E4" s="713"/>
      <c r="F4" s="713"/>
      <c r="G4" s="142"/>
      <c r="H4" s="142"/>
      <c r="I4" s="142"/>
      <c r="J4" s="142"/>
    </row>
    <row r="5" spans="1:11" x14ac:dyDescent="0.25">
      <c r="B5" s="143"/>
      <c r="C5" s="144"/>
      <c r="D5" s="145"/>
      <c r="E5" s="145"/>
      <c r="F5" s="144"/>
      <c r="G5" s="146"/>
      <c r="H5" s="146"/>
      <c r="I5" s="146"/>
      <c r="J5" s="146"/>
    </row>
    <row r="6" spans="1:11" x14ac:dyDescent="0.25">
      <c r="B6" s="141" t="s">
        <v>67</v>
      </c>
      <c r="C6" s="713" t="s">
        <v>5917</v>
      </c>
      <c r="D6" s="713"/>
      <c r="E6" s="713"/>
      <c r="F6" s="713"/>
      <c r="G6" s="142"/>
      <c r="H6" s="142"/>
      <c r="I6" s="142"/>
      <c r="J6" s="142"/>
    </row>
    <row r="7" spans="1:11" ht="13.5" customHeight="1" x14ac:dyDescent="0.25">
      <c r="B7" s="143"/>
      <c r="C7" s="147"/>
      <c r="F7" s="147"/>
      <c r="G7" s="149"/>
      <c r="H7" s="149"/>
      <c r="I7" s="149"/>
      <c r="J7" s="149"/>
    </row>
    <row r="8" spans="1:11" s="150" customFormat="1" ht="12.75" x14ac:dyDescent="0.2">
      <c r="B8" s="714"/>
      <c r="C8" s="712" t="s">
        <v>55</v>
      </c>
      <c r="D8" s="712"/>
      <c r="E8" s="712"/>
      <c r="F8" s="712"/>
      <c r="G8" s="712"/>
      <c r="H8" s="712"/>
      <c r="I8" s="712"/>
      <c r="J8" s="344"/>
      <c r="K8" s="349"/>
    </row>
    <row r="9" spans="1:11" s="150" customFormat="1" ht="12.75" x14ac:dyDescent="0.2">
      <c r="B9" s="715"/>
      <c r="C9" s="712" t="s">
        <v>1</v>
      </c>
      <c r="D9" s="712" t="s">
        <v>5875</v>
      </c>
      <c r="E9" s="712"/>
      <c r="F9" s="712" t="s">
        <v>5876</v>
      </c>
      <c r="G9" s="712"/>
      <c r="H9" s="712" t="s">
        <v>5877</v>
      </c>
      <c r="I9" s="712"/>
      <c r="J9" s="344"/>
      <c r="K9" s="349"/>
    </row>
    <row r="10" spans="1:11" s="150" customFormat="1" ht="18" customHeight="1" x14ac:dyDescent="0.2">
      <c r="B10" s="716"/>
      <c r="C10" s="712"/>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SUM('FY20 Budget'!H37:H40)</f>
        <v>0</v>
      </c>
      <c r="E14" s="326">
        <f>SUM('FY20 Budget'!P37:P40)</f>
        <v>0</v>
      </c>
      <c r="F14" s="155">
        <f>SUM('FY20 Budget'!M37:M40)</f>
        <v>0</v>
      </c>
      <c r="G14" s="326">
        <f>SUM('FY20 Budget'!N37:N40)</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7" t="s">
        <v>4156</v>
      </c>
      <c r="C28" s="718"/>
      <c r="D28" s="718"/>
      <c r="E28" s="718"/>
      <c r="F28" s="718"/>
      <c r="G28" s="718"/>
      <c r="H28" s="718"/>
      <c r="I28" s="718"/>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10" t="s">
        <v>57</v>
      </c>
      <c r="C34" s="164" t="e">
        <f t="shared" si="1"/>
        <v>#REF!</v>
      </c>
      <c r="D34" s="164"/>
      <c r="E34" s="164"/>
      <c r="F34" s="164"/>
      <c r="G34" s="164"/>
      <c r="H34" s="164"/>
      <c r="I34" s="164"/>
      <c r="J34" s="348"/>
      <c r="K34" s="1"/>
    </row>
    <row r="35" spans="2:11" ht="18" customHeight="1" x14ac:dyDescent="0.25">
      <c r="B35" s="711"/>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DESE-231-58136</_dlc_DocId>
    <_dlc_DocIdUrl xmlns="733efe1c-5bbe-4968-87dc-d400e65c879f">
      <Url>https://sharepoint.doemass.org/ese/webteam/cps/_layouts/DocIdRedir.aspx?ID=DESE-231-58136</Url>
      <Description>DESE-231-58136</Description>
    </_dlc_DocIdUrl>
    <_vti_RoutingExistingProperties xmlns="0a4e05da-b9bc-4326-ad73-01ef31b955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520CD3-5D7F-4A38-B6C3-7447553B6061}">
  <ds:schemaRefs>
    <ds:schemaRef ds:uri="http://schemas.microsoft.com/sharepoint/v3/contenttype/fo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0a4e05da-b9bc-4326-ad73-01ef31b95567"/>
    <ds:schemaRef ds:uri="http://purl.org/dc/elements/1.1/"/>
    <ds:schemaRef ds:uri="http://schemas.microsoft.com/office/2006/metadata/properties"/>
    <ds:schemaRef ds:uri="733efe1c-5bbe-4968-87dc-d400e65c879f"/>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F266C6C-29E7-4205-965C-B2B8E90A7D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794 Hate Crimes Prevention FY20 Budget</dc:title>
  <dc:creator>DESE</dc:creator>
  <cp:lastModifiedBy>Giovanni, Danielle (EOE)</cp:lastModifiedBy>
  <cp:lastPrinted>2016-07-18T19:35:15Z</cp:lastPrinted>
  <dcterms:created xsi:type="dcterms:W3CDTF">2017-03-16T18:10:20Z</dcterms:created>
  <dcterms:modified xsi:type="dcterms:W3CDTF">2020-03-03T18:07:23Z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3 2020</vt:lpwstr>
  </property>
  <property fmtid="{D5CDD505-2E9C-101B-9397-08002B2CF9AE}" pid="3" name="ContentTypeId">
    <vt:lpwstr>0x010100524261BFE874874F899C38CF9C771BFF</vt:lpwstr>
  </property>
  <property fmtid="{D5CDD505-2E9C-101B-9397-08002B2CF9AE}" pid="4" name="_dlc_DocIdItemGuid">
    <vt:lpwstr>60aa4873-ff65-45f1-88b3-5d7eb4158125</vt:lpwstr>
  </property>
</Properties>
</file>