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577\"/>
    </mc:Choice>
  </mc:AlternateContent>
  <xr:revisionPtr revIDLastSave="0" documentId="13_ncr:1_{EA9E8DE1-0DDB-4DCE-8A08-DC1EAEC61D52}" xr6:coauthVersionLast="45" xr6:coauthVersionMax="45" xr10:uidLastSave="{00000000-0000-0000-0000-000000000000}"/>
  <bookViews>
    <workbookView xWindow="-120" yWindow="-120" windowWidth="29040" windowHeight="15840" tabRatio="889" activeTab="1" xr2:uid="{00000000-000D-0000-FFFF-FFFF00000000}"/>
  </bookViews>
  <sheets>
    <sheet name="Budget Instructions &amp; Details" sheetId="34" r:id="rId1"/>
    <sheet name="FY21 Budget"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externalReferences>
    <externalReference r:id="rId11"/>
  </externalReference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 localSheetId="0">[1]dataDistrictList!$A$1:$L$500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 localSheetId="0">[1]dataLookupValues!$A$158:$A$160</definedName>
    <definedName name="Line_11">dataLookupValues!$A$158:$A$160</definedName>
    <definedName name="Line_8__Travel">dataLookupValues!$A$138:$A$143</definedName>
    <definedName name="Line8Travel" localSheetId="0">[1]dataLookupValues!$A$138:$A$143</definedName>
    <definedName name="Line8Travel">dataLookupValues!$A$138:$A$143</definedName>
    <definedName name="Line9OtherCosts" localSheetId="0">[1]dataLookupValues!$A$146:$A$154</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 localSheetId="0">[1]dataLookupValues!$A$73:$A$75</definedName>
    <definedName name="lstLn1">dataLookupValues!$A$73:$A$75</definedName>
    <definedName name="lstLn2" localSheetId="0">[1]dataLookupValues!$A$78:$A$89</definedName>
    <definedName name="lstLn2">dataLookupValues!$A$78:$A$89</definedName>
    <definedName name="lstLn3" localSheetId="0">[1]dataLookupValues!$A$93:$A$97</definedName>
    <definedName name="lstLn3">dataLookupValues!$A$93:$A$97</definedName>
    <definedName name="lstLn4" localSheetId="0">[1]dataLookupValues!$A$100:$A$108</definedName>
    <definedName name="lstLn4">dataLookupValues!$A$100:$A$108</definedName>
    <definedName name="lstLn6" localSheetId="0">[1]dataLookupValues!$A$117:$A$125</definedName>
    <definedName name="lstLn6">dataLookupValues!$A$117:$A$125</definedName>
    <definedName name="lstLn7" localSheetId="0">[1]dataLookupValues!$A$128:$A$135</definedName>
    <definedName name="lstLn7">dataLookupValues!$A$128:$A$135</definedName>
    <definedName name="lstLn8" localSheetId="0">[1]dataLookupValues!$A$138:$A$143</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 Instructions &amp; Details'!$A$1:$C$17</definedName>
    <definedName name="_xlnm.Print_Area" localSheetId="1">'FY21 Budget'!$A$1:$AA$93</definedName>
    <definedName name="_xlnm.Print_Area" localSheetId="3">'Summary Sheet'!$B$1:$J$43</definedName>
    <definedName name="_xlnm.Print_Area" localSheetId="2">'Title I Amendment'!$B$2:$H$72</definedName>
    <definedName name="_xlnm.Print_Titles" localSheetId="1">'FY21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 localSheetId="0">[1]dataLookupValues!$B$2</definedName>
    <definedName name="valAddr1">dataLookupValues!$B$2</definedName>
    <definedName name="valaddr2">dataLookupValues!$B$3</definedName>
    <definedName name="valCtyStZip" localSheetId="0">[1]dataLookupValues!$B$4</definedName>
    <definedName name="valCtyStZip">dataLookupValues!$B$4</definedName>
    <definedName name="valdataSrc">dataLookupValues!$B$20</definedName>
    <definedName name="valDistLIper" localSheetId="0">#REF!</definedName>
    <definedName name="valDistLIper">#REF!</definedName>
    <definedName name="valDistr" localSheetId="0">[1]dataLookupValues!$B$28</definedName>
    <definedName name="valDistr">dataLookupValues!$B$28</definedName>
    <definedName name="valDistrLevel">dataLookupValues!$D$2</definedName>
    <definedName name="valDistrName" localSheetId="0">[1]dataLookupValues!$B$1</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 localSheetId="0">[1]dataLookupValues!$D$1</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'[1]FY21 Budget'!$P$18</definedName>
    <definedName name="valTILn1">'FY21 Budget'!$P$18</definedName>
    <definedName name="valTILn10" localSheetId="0">'[1]FY21 Budget'!$P$80</definedName>
    <definedName name="valTILn10">'FY21 Budget'!$P$81</definedName>
    <definedName name="valTILn11" localSheetId="0">'[1]FY21 Budget'!$P$88</definedName>
    <definedName name="valTILn11">'FY21 Budget'!$P$89</definedName>
    <definedName name="valTILn2" localSheetId="0">'[1]FY21 Budget'!$P$27</definedName>
    <definedName name="valTILn2">'FY21 Budget'!$P$27</definedName>
    <definedName name="valTILn3" localSheetId="0">'[1]FY21 Budget'!$P$33</definedName>
    <definedName name="valTILn3">'FY21 Budget'!$P$33</definedName>
    <definedName name="valTILn4" localSheetId="0">'[1]FY21 Budget'!$P$40</definedName>
    <definedName name="valTILn4">'FY21 Budget'!$P$40</definedName>
    <definedName name="valTILn5a" localSheetId="0">'[1]FY21 Budget'!$P$42</definedName>
    <definedName name="valTILn5a">'FY21 Budget'!$P$42</definedName>
    <definedName name="valTILn5b" localSheetId="0">'[1]FY21 Budget'!$P$43</definedName>
    <definedName name="valTILn5b">'FY21 Budget'!$P$43</definedName>
    <definedName name="valTILn6" localSheetId="0">'[1]FY21 Budget'!$P$57</definedName>
    <definedName name="valTILn6">'FY21 Budget'!$P$58</definedName>
    <definedName name="valTILn7" localSheetId="0">'[1]FY21 Budget'!$P$64</definedName>
    <definedName name="valTILn7">'FY21 Budget'!$P$65</definedName>
    <definedName name="valTILn8" localSheetId="0">'[1]FY21 Budget'!$P$71</definedName>
    <definedName name="valTILn8">'FY21 Budget'!$P$72</definedName>
    <definedName name="valTILn9" localSheetId="0">'[1]FY21 Budget'!$P$78</definedName>
    <definedName name="valTILn9">'FY21 Budget'!$P$79</definedName>
    <definedName name="valTIoptionA" localSheetId="0">#REF!</definedName>
    <definedName name="valTIoptionA">#REF!</definedName>
    <definedName name="valTitleI">dataLookupValues!$B$22</definedName>
    <definedName name="valTITot">'FY21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7" i="9" l="1"/>
  <c r="P67" i="9"/>
  <c r="AA52" i="9"/>
  <c r="I52" i="9"/>
  <c r="P52" i="9" s="1"/>
  <c r="I51" i="9"/>
  <c r="D12" i="34"/>
  <c r="AA51" i="9" s="1"/>
  <c r="P51" i="9" l="1"/>
  <c r="P58" i="9" s="1"/>
  <c r="H50" i="17" s="1"/>
  <c r="G50" i="17"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<sst xmlns="http://schemas.openxmlformats.org/spreadsheetml/2006/main" count="24249" uniqueCount="6614">
  <si>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</si>
  <si>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</si>
  <si>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</si>
  <si>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</si>
  <si>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</si>
  <si>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</si>
  <si>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</si>
  <si>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</si>
  <si>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</si>
  <si>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</si>
  <si>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</si>
  <si>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</si>
  <si>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</si>
  <si>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</si>
  <si>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</si>
  <si>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</si>
  <si>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</si>
  <si>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</si>
  <si>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</si>
  <si>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</si>
  <si>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</si>
  <si>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</si>
  <si>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</si>
  <si>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</si>
  <si>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</si>
  <si>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</si>
  <si>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</si>
  <si>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</si>
  <si>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</si>
  <si>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</si>
  <si>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</si>
  <si>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</si>
  <si>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</si>
  <si>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</si>
  <si>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</si>
  <si>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</si>
  <si>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</si>
  <si>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</si>
  <si>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</si>
  <si>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</si>
  <si>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</si>
  <si>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</si>
  <si>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</si>
  <si>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</si>
  <si>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</si>
  <si>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</si>
  <si>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</si>
  <si>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</si>
  <si>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</si>
  <si>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</si>
  <si>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</si>
  <si>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</si>
  <si>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</si>
  <si>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</si>
  <si>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</si>
  <si>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</si>
  <si>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</si>
  <si>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</si>
  <si>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</si>
  <si>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</si>
  <si>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</si>
  <si>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</si>
  <si>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</si>
  <si>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</si>
  <si>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</si>
  <si>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</si>
  <si>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</si>
  <si>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</si>
  <si>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</si>
  <si>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</si>
  <si>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</si>
  <si>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</si>
  <si>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</si>
  <si>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</si>
  <si>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</si>
  <si>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</si>
  <si>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</si>
  <si>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</si>
  <si>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</si>
  <si>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</si>
  <si>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</si>
  <si>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</si>
  <si>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</si>
  <si>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</si>
  <si>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</si>
  <si>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</si>
  <si>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</si>
  <si>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</si>
  <si>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</si>
  <si>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</si>
  <si>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</si>
  <si>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</si>
  <si>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</si>
  <si>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</si>
  <si>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</si>
  <si>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</si>
  <si>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</si>
  <si>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</si>
  <si>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</si>
  <si>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</si>
  <si>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</si>
  <si>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</si>
  <si>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</si>
  <si>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</si>
  <si>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</si>
  <si>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</si>
  <si>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</si>
  <si>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</si>
  <si>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</si>
  <si>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</si>
  <si>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</si>
  <si>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</si>
  <si>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</si>
  <si>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</si>
  <si>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</si>
  <si>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</si>
  <si>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</si>
  <si>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</si>
  <si>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</si>
  <si>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</si>
  <si>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</si>
  <si>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</si>
  <si>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</si>
  <si>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</si>
  <si>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</si>
  <si>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</si>
  <si>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</si>
  <si>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</si>
  <si>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</si>
  <si>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</si>
  <si>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</si>
  <si>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</si>
  <si>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</si>
  <si>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</si>
  <si>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</si>
  <si>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</si>
  <si>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</si>
  <si>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</si>
  <si>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</si>
  <si>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</si>
  <si>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</si>
  <si>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</si>
  <si>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</si>
  <si>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</si>
  <si>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</si>
  <si>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</si>
  <si>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</si>
  <si>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</si>
  <si>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</si>
  <si>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</si>
  <si>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</si>
  <si>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</si>
  <si>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</si>
  <si>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</si>
  <si>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</si>
  <si>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</si>
  <si>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</si>
  <si>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</si>
  <si>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</si>
  <si>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</si>
  <si>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</si>
  <si>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</si>
  <si>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</si>
  <si>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</si>
  <si>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</si>
  <si>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</si>
  <si>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</si>
  <si>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</si>
  <si>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</si>
  <si>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</si>
  <si>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</si>
  <si>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</si>
  <si>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</si>
  <si>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</si>
  <si>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</si>
  <si>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</si>
  <si>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</si>
  <si>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</si>
  <si>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</si>
  <si>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</si>
  <si>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</si>
  <si>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</si>
  <si>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</si>
  <si>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</si>
  <si>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</si>
  <si>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</si>
  <si>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</si>
  <si>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</si>
  <si>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</si>
  <si>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</si>
  <si>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</si>
  <si>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</si>
  <si>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</si>
  <si>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</si>
  <si>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</si>
  <si>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</si>
  <si>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</si>
  <si>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</si>
  <si>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</si>
  <si>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</si>
  <si>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</si>
  <si>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</si>
  <si>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</si>
  <si>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</si>
  <si>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</si>
  <si>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</si>
  <si>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</si>
  <si>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</si>
  <si>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</si>
  <si>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</si>
  <si>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</si>
  <si>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</si>
  <si>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</si>
  <si>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</si>
  <si>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</si>
  <si>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</si>
  <si>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</si>
  <si>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</si>
  <si>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</si>
  <si>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</si>
  <si>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</si>
  <si>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</si>
  <si>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</si>
  <si>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</si>
  <si>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</si>
  <si>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</si>
  <si>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</si>
  <si>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</si>
  <si>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</si>
  <si>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</si>
  <si>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</si>
  <si>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</si>
  <si>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</si>
  <si>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</si>
  <si>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</si>
  <si>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</si>
  <si>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</si>
  <si>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</si>
  <si>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</si>
  <si>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</si>
  <si>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</si>
  <si>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</si>
  <si>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</si>
  <si>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</si>
  <si>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</si>
  <si>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</si>
  <si>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</si>
  <si>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</si>
  <si>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</si>
  <si>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</si>
  <si>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</si>
  <si>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</si>
  <si>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</si>
  <si>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</si>
  <si>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</si>
  <si>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</si>
  <si>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</si>
  <si>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</si>
  <si>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</si>
  <si>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</si>
  <si>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</si>
  <si>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</si>
  <si>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</si>
  <si>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</si>
  <si>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</si>
  <si>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</si>
  <si>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</si>
  <si>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</si>
  <si>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</si>
  <si>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</si>
  <si>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</si>
  <si>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</si>
  <si>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</si>
  <si>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</si>
  <si>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</si>
  <si>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</si>
  <si>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</si>
  <si>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</si>
  <si>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</si>
  <si>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</si>
  <si>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</si>
  <si>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</si>
  <si>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</si>
  <si>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</si>
  <si>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</si>
  <si>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</si>
  <si>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</si>
  <si>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</si>
  <si>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</si>
  <si>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</si>
  <si>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</si>
  <si>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</si>
  <si>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</si>
  <si>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</si>
  <si>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</si>
  <si>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</si>
  <si>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</si>
  <si>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</si>
  <si>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</si>
  <si>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</si>
  <si>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</si>
  <si>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</si>
  <si>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</si>
  <si>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</si>
  <si>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</si>
  <si>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</si>
  <si>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</si>
  <si>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</si>
  <si>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</si>
  <si>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</si>
  <si>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</si>
  <si>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</si>
  <si>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</si>
  <si>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</si>
  <si>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</si>
  <si>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</si>
  <si>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</si>
  <si>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</si>
  <si>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</si>
  <si>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</si>
  <si>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</si>
  <si>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</si>
  <si>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</si>
  <si>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</si>
  <si>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</si>
  <si>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</si>
  <si>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</si>
  <si>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</si>
  <si>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</si>
  <si>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</si>
  <si>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</si>
  <si>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</si>
  <si>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</si>
  <si>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</si>
  <si>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</si>
  <si>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</si>
  <si>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</si>
  <si>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</si>
  <si>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</si>
  <si>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</si>
  <si>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</si>
  <si>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</si>
  <si>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</si>
  <si>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</si>
  <si>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</si>
  <si>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</si>
  <si>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</si>
  <si>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</si>
  <si>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</si>
  <si>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</si>
  <si>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</si>
  <si>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</si>
  <si>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</si>
  <si>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</si>
  <si>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</si>
  <si>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</si>
  <si>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</si>
  <si>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</si>
  <si>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</si>
  <si>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</si>
  <si>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</si>
  <si>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</si>
  <si>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</si>
  <si>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</si>
  <si>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</si>
  <si>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</si>
  <si>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</si>
  <si>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</si>
  <si>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</si>
  <si>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</si>
  <si>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</si>
  <si>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</si>
  <si>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</si>
  <si>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</si>
  <si>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</si>
  <si>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</si>
  <si>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</si>
  <si>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</si>
  <si>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</si>
  <si>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</si>
  <si>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</si>
  <si>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</si>
  <si>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</si>
  <si>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</si>
  <si>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</si>
  <si>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</si>
  <si>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</si>
  <si>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</si>
  <si>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</si>
  <si>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</si>
  <si>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</si>
  <si>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</si>
  <si>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</si>
  <si>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</si>
  <si>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</si>
  <si>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</si>
  <si>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</si>
  <si>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</si>
  <si>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</si>
  <si>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</si>
  <si>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</si>
  <si>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</si>
  <si>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</si>
  <si>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</si>
  <si>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</si>
  <si>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</si>
  <si>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</si>
  <si>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</si>
  <si>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</si>
  <si>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</si>
  <si>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</si>
  <si>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</si>
  <si>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</si>
  <si>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</si>
  <si>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</si>
  <si>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</si>
  <si>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</si>
  <si>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</si>
  <si>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</si>
  <si>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</si>
  <si>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</si>
  <si>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</si>
  <si>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</si>
  <si>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</si>
  <si>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</si>
  <si>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</si>
  <si>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</si>
  <si>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</si>
  <si>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</si>
  <si>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</si>
  <si>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</si>
  <si>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</si>
  <si>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</si>
  <si>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</si>
  <si>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</si>
  <si>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</si>
  <si>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</si>
  <si>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</si>
  <si>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</si>
  <si>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</si>
  <si>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</si>
  <si>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</si>
  <si>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</si>
  <si>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</si>
  <si>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</si>
  <si>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</si>
  <si>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</si>
  <si>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</si>
  <si>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</si>
  <si>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</si>
  <si>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</si>
  <si>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</si>
  <si>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</si>
  <si>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</si>
  <si>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</si>
  <si>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</si>
  <si>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</si>
  <si>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</si>
  <si>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</si>
  <si>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</si>
  <si>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</si>
  <si>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</si>
  <si>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</si>
  <si>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</si>
  <si>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</si>
  <si>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</si>
  <si>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</si>
  <si>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</si>
  <si>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</si>
  <si>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</si>
  <si>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</si>
  <si>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</si>
  <si>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</si>
  <si>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</si>
  <si>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</si>
  <si>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</si>
  <si>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</si>
  <si>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</si>
  <si>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</si>
  <si>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</si>
  <si>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</si>
  <si>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</si>
  <si>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</si>
  <si>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</si>
  <si>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</si>
  <si>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</si>
  <si>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</si>
  <si>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</si>
  <si>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</si>
  <si>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</si>
  <si>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</si>
  <si>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</si>
  <si>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</si>
  <si>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</si>
  <si>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</si>
  <si>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</si>
  <si>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</si>
  <si>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</si>
  <si>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</si>
  <si>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</si>
  <si>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</si>
  <si>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</si>
  <si>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</si>
  <si>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</si>
  <si>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</si>
  <si>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</si>
  <si>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</si>
  <si>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</si>
  <si>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</si>
  <si>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</si>
  <si>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</si>
  <si>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</si>
  <si>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</si>
  <si>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</si>
  <si>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</si>
  <si>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</si>
  <si>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</si>
  <si>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</si>
  <si>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</si>
  <si>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</si>
  <si>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</si>
  <si>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</si>
  <si>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</si>
  <si>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</si>
  <si>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</si>
  <si>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</si>
  <si>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</si>
  <si>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</si>
  <si>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</si>
  <si>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</si>
  <si>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</si>
  <si>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</si>
  <si>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</si>
  <si>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</si>
  <si>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</si>
  <si>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</si>
  <si>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</si>
  <si>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</si>
  <si>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</si>
  <si>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</si>
  <si>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</si>
  <si>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</si>
  <si>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</si>
  <si>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</si>
  <si>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</si>
  <si>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</si>
  <si>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</si>
  <si>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</si>
  <si>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</si>
  <si>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</si>
  <si>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</si>
  <si>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</si>
  <si>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</si>
  <si>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</si>
  <si>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</si>
  <si>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</si>
  <si>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</si>
  <si>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</si>
  <si>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</si>
  <si>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</si>
  <si>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</si>
  <si>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</si>
  <si>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</si>
  <si>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</si>
  <si>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</si>
  <si>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</si>
  <si>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</si>
  <si>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</si>
  <si>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</si>
  <si>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</si>
  <si>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</si>
  <si>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</si>
  <si>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</si>
  <si>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</si>
  <si>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</si>
  <si>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</si>
  <si>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</si>
  <si>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</si>
  <si>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</si>
  <si>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</si>
  <si>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</si>
  <si>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</si>
  <si>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</si>
  <si>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</si>
  <si>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</si>
  <si>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</si>
  <si>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</si>
  <si>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</si>
  <si>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</si>
  <si>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</si>
  <si>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</si>
  <si>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</si>
  <si>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</si>
  <si>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</si>
  <si>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</si>
  <si>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</si>
  <si>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</si>
  <si>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</si>
  <si>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</si>
  <si>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</si>
  <si>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</si>
  <si>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</si>
  <si>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</si>
  <si>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</si>
  <si>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</si>
  <si>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</si>
  <si>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</si>
  <si>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</si>
  <si>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</si>
  <si>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</si>
  <si>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</si>
  <si>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</si>
  <si>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</si>
  <si>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</si>
  <si>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</si>
  <si>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</si>
  <si>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</si>
  <si>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</si>
  <si>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</si>
  <si>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</si>
  <si>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</si>
  <si>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</si>
  <si>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</si>
  <si>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</si>
  <si>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</si>
  <si>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</si>
  <si>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</si>
  <si>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</si>
  <si>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</si>
  <si>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</si>
  <si>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</si>
  <si>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</si>
  <si>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</si>
  <si>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</si>
  <si>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</si>
  <si>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</si>
  <si>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</si>
  <si>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</si>
  <si>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</si>
  <si>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</si>
  <si>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</si>
  <si>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</si>
  <si>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</si>
  <si>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</si>
  <si>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</si>
  <si>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</si>
  <si>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</si>
  <si>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</si>
  <si>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</si>
  <si>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</si>
  <si>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</si>
  <si>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</si>
  <si>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</si>
  <si>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</si>
  <si>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</si>
  <si>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</si>
  <si>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</si>
  <si>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</si>
  <si>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</si>
  <si>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</si>
  <si>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</si>
  <si>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</si>
  <si>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</si>
  <si>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</si>
  <si>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</si>
  <si>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</si>
  <si>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</si>
  <si>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</si>
  <si>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</si>
  <si>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</si>
  <si>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</si>
  <si>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</si>
  <si>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</si>
  <si>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</si>
  <si>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</si>
  <si>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</si>
  <si>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</si>
  <si>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</si>
  <si>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</si>
  <si>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</si>
  <si>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</si>
  <si>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</si>
  <si>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</si>
  <si>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</si>
  <si>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</si>
  <si>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</si>
  <si>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</si>
  <si>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</si>
  <si>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</si>
  <si>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</si>
  <si>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</si>
  <si>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</si>
  <si>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</si>
  <si>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</si>
  <si>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</si>
  <si>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</si>
  <si>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</si>
  <si>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</si>
  <si>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</si>
  <si>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</si>
  <si>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</si>
  <si>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</si>
  <si>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</si>
  <si>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</si>
  <si>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</si>
  <si>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</si>
  <si>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</si>
  <si>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</si>
  <si>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</si>
  <si>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</si>
  <si>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</si>
  <si>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</si>
  <si>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</si>
  <si>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</si>
  <si>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</si>
  <si>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</si>
  <si>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</si>
  <si>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</si>
  <si>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</si>
  <si>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</si>
  <si>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</si>
  <si>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</si>
  <si>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</si>
  <si>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</si>
  <si>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</si>
  <si>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</si>
  <si>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</si>
  <si>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</si>
  <si>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</si>
  <si>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</si>
  <si>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</si>
  <si>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</si>
  <si>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</si>
  <si>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</si>
  <si>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</si>
  <si>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</si>
  <si>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</si>
  <si>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</si>
  <si>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</si>
  <si>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</si>
  <si>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</si>
  <si>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</si>
  <si>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</si>
  <si>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</si>
  <si>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</si>
  <si>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</si>
  <si>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</si>
  <si>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</si>
  <si>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</si>
  <si>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</si>
  <si>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</si>
  <si>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</si>
  <si>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</si>
  <si>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</si>
  <si>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</si>
  <si>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</si>
  <si>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</si>
  <si>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</si>
  <si>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</si>
  <si>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</si>
  <si>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</si>
  <si>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</si>
  <si>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</si>
  <si>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</si>
  <si>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</si>
  <si>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</si>
  <si>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</si>
  <si>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</si>
  <si>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</si>
  <si>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</si>
  <si>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</si>
  <si>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</si>
  <si>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</si>
  <si>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</si>
  <si>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</si>
  <si>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</si>
  <si>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</si>
  <si>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</si>
  <si>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</si>
  <si>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</si>
  <si>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</si>
  <si>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</si>
  <si>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</si>
  <si>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</si>
  <si>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</si>
  <si>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</si>
  <si>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</si>
  <si>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</si>
  <si>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</si>
  <si>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</si>
  <si>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</si>
  <si>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</si>
  <si>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</si>
  <si>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</si>
  <si>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</si>
  <si>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</si>
  <si>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</si>
  <si>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</si>
  <si>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</si>
  <si>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</si>
  <si>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</si>
  <si>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</si>
  <si>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</si>
  <si>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</si>
  <si>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</si>
  <si>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</si>
  <si>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</si>
  <si>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</si>
  <si>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</si>
  <si>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</si>
  <si>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</si>
  <si>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</si>
  <si>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</si>
  <si>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</si>
  <si>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</si>
  <si>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</si>
  <si>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</si>
  <si>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</si>
  <si>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</si>
  <si>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</si>
  <si>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</si>
  <si>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</si>
  <si>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</si>
  <si>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</si>
  <si>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</si>
  <si>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</si>
  <si>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</si>
  <si>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</si>
  <si>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</si>
  <si>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</si>
  <si>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</si>
  <si>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</si>
  <si>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</si>
  <si>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</si>
  <si>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</si>
  <si>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</si>
  <si>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</si>
  <si>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</si>
  <si>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</si>
  <si>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</si>
  <si>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</si>
  <si>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</si>
  <si>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</si>
  <si>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</si>
  <si>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</si>
  <si>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</si>
  <si>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</si>
  <si>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</si>
  <si>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</si>
  <si>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</si>
  <si>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</si>
  <si>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</si>
  <si>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</si>
  <si>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</si>
  <si>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</si>
  <si>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</si>
  <si>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</si>
  <si>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</si>
  <si>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</si>
  <si>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</si>
  <si>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</si>
  <si>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</si>
  <si>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</si>
  <si>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</si>
  <si>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</si>
  <si>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</si>
  <si>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</si>
  <si>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</si>
  <si>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</si>
  <si>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</si>
  <si>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</si>
  <si>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</si>
  <si>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</si>
  <si>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</si>
  <si>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</si>
  <si>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</si>
  <si>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</si>
  <si>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</si>
  <si>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</si>
  <si>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</si>
  <si>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</si>
  <si>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</si>
  <si>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</si>
  <si>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</si>
  <si>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</si>
  <si>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</si>
  <si>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</si>
  <si>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</si>
  <si>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</si>
  <si>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</si>
  <si>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</si>
  <si>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</si>
  <si>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</si>
  <si>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</si>
  <si>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</si>
  <si>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</si>
  <si>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</si>
  <si>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</si>
  <si>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</si>
  <si>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</si>
  <si>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</si>
  <si>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</si>
  <si>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</si>
  <si>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</si>
  <si>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</si>
  <si>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</si>
  <si>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</si>
  <si>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</si>
  <si>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</si>
  <si>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</si>
  <si>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</si>
  <si>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</si>
  <si>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</si>
  <si>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</si>
  <si>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</si>
  <si>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</si>
  <si>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</si>
  <si>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</si>
  <si>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</si>
  <si>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</si>
  <si>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</si>
  <si>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</si>
  <si>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</si>
  <si>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</si>
  <si>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</si>
  <si>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</si>
  <si>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</si>
  <si>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</si>
  <si>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</si>
  <si>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</si>
  <si>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</si>
  <si>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</si>
  <si>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</si>
  <si>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</si>
  <si>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</si>
  <si>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</si>
  <si>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</si>
  <si>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</si>
  <si>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</si>
  <si>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</si>
  <si>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</si>
  <si>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</si>
  <si>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</si>
  <si>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</si>
  <si>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</si>
  <si>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</si>
  <si>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</si>
  <si>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</si>
  <si>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</si>
  <si>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</si>
  <si>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</si>
  <si>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</si>
  <si>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</si>
  <si>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</si>
  <si>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</si>
  <si>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</si>
  <si>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</si>
  <si>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</si>
  <si>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</si>
  <si>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</si>
  <si>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</si>
  <si>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</si>
  <si>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</si>
  <si>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</si>
  <si>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</si>
  <si>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</si>
  <si>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</si>
  <si>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</si>
  <si>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</si>
  <si>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</si>
  <si>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</si>
  <si>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</si>
  <si>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</si>
  <si>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</si>
  <si>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</si>
  <si>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</si>
  <si>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</si>
  <si>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</si>
  <si>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</si>
  <si>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</si>
  <si>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</si>
  <si>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</si>
  <si>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</si>
  <si>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</si>
  <si>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</si>
  <si>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</si>
  <si>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</si>
  <si>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</si>
  <si>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</si>
  <si>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</si>
  <si>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</si>
  <si>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</si>
  <si>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</si>
  <si>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</si>
  <si>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</si>
  <si>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</si>
  <si>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</si>
  <si>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</si>
  <si>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</si>
  <si>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</si>
  <si>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</si>
  <si>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</si>
  <si>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</si>
  <si>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</si>
  <si>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</si>
  <si>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</si>
  <si>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</si>
  <si>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</si>
  <si>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</si>
  <si>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</si>
  <si>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</si>
  <si>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</si>
  <si>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</si>
  <si>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</si>
  <si>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</si>
  <si>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</si>
  <si>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</si>
  <si>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</si>
  <si>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</si>
  <si>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</si>
  <si>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</si>
  <si>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</si>
  <si>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</si>
  <si>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</si>
  <si>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</si>
  <si>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</si>
  <si>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</si>
  <si>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</si>
  <si>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</si>
  <si>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</si>
  <si>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</si>
  <si>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</si>
  <si>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</si>
  <si>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</si>
  <si>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</si>
  <si>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</si>
  <si>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</si>
  <si>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</si>
  <si>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</si>
  <si>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</si>
  <si>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</si>
  <si>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</si>
  <si>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</si>
  <si>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</si>
  <si>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</si>
  <si>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</si>
  <si>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</si>
  <si>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</si>
  <si>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</si>
  <si>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</si>
  <si>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</si>
  <si>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</si>
  <si>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</si>
  <si>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</si>
  <si>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</si>
  <si>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</si>
  <si>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</si>
  <si>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</si>
  <si>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</si>
  <si>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</si>
  <si>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</si>
  <si>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</si>
  <si>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</si>
  <si>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</si>
  <si>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</si>
  <si>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</si>
  <si>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</si>
  <si>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</si>
  <si>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</si>
  <si>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</si>
  <si>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</si>
  <si>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</si>
  <si>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</si>
  <si>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</si>
  <si>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</si>
  <si>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</si>
  <si>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</si>
  <si>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</si>
  <si>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</si>
  <si>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</si>
  <si>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</si>
  <si>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</si>
  <si>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</si>
  <si>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</si>
  <si>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</si>
  <si>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</si>
  <si>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</si>
  <si>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</si>
  <si>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</si>
  <si>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</si>
  <si>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</si>
  <si>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</si>
  <si>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</si>
  <si>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</si>
  <si>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</si>
  <si>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</si>
  <si>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</si>
  <si>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</si>
  <si>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</si>
  <si>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</si>
  <si>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</si>
  <si>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</si>
  <si>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</si>
  <si>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</si>
  <si>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</si>
  <si>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</si>
  <si>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</si>
  <si>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</si>
  <si>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</si>
  <si>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</si>
  <si>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</si>
  <si>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</si>
  <si>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</si>
  <si>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</si>
  <si>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</si>
  <si>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</si>
  <si>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</si>
  <si>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</si>
  <si>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</si>
  <si>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</si>
  <si>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</si>
  <si>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</si>
  <si>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</si>
  <si>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</si>
  <si>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</si>
  <si>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</si>
  <si>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</si>
  <si>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</si>
  <si>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</si>
  <si>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</si>
  <si>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</si>
  <si>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</si>
  <si>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</si>
  <si>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</si>
  <si>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</si>
  <si>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</si>
  <si>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</si>
  <si>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</si>
  <si>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</si>
  <si>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</si>
  <si>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</si>
  <si>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</si>
  <si>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</si>
  <si>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</si>
  <si>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</si>
  <si>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</si>
  <si>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</si>
  <si>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</si>
  <si>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</si>
  <si>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</si>
  <si>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</si>
  <si>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</si>
  <si>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</si>
  <si>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</si>
  <si>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</si>
  <si>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</si>
  <si>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</si>
  <si>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</si>
  <si>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</si>
  <si>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</si>
  <si>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</si>
  <si>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</si>
  <si>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</si>
  <si>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</si>
  <si>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</si>
  <si>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</si>
  <si>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</si>
  <si>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</si>
  <si>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</si>
  <si>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</si>
  <si>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</si>
  <si>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</si>
  <si>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</si>
  <si>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</si>
  <si>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</si>
  <si>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</si>
  <si>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</si>
  <si>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</si>
  <si>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</si>
  <si>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</si>
  <si>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</si>
  <si>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</si>
  <si>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</si>
  <si>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</si>
  <si>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</si>
  <si>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</si>
  <si>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</si>
  <si>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</si>
  <si>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</si>
  <si>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</si>
  <si>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</si>
  <si>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</si>
  <si>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</si>
  <si>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</si>
  <si>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</si>
  <si>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</si>
  <si>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</si>
  <si>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</si>
  <si>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</si>
  <si>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</si>
  <si>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</si>
  <si>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</si>
  <si>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</si>
  <si>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</si>
  <si>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</si>
  <si>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</si>
  <si>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</si>
  <si>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</si>
  <si>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</si>
  <si>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</si>
  <si>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</si>
  <si>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</si>
  <si>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</si>
  <si>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</si>
  <si>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</si>
  <si>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</si>
  <si>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</si>
  <si>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</si>
  <si>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</si>
  <si>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</si>
  <si>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</si>
  <si>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</si>
  <si>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</si>
  <si>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</si>
  <si>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</si>
  <si>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</si>
  <si>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</si>
  <si>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</si>
  <si>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</si>
  <si>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</si>
  <si>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</si>
  <si>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</si>
  <si>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</si>
  <si>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</si>
  <si>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</si>
  <si>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</si>
  <si>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</si>
  <si>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</si>
  <si>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</si>
  <si>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</si>
  <si>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</si>
  <si>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</si>
  <si>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</si>
  <si>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</si>
  <si>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</si>
  <si>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</si>
  <si>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</si>
  <si>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</si>
  <si>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</si>
  <si>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</si>
  <si>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</si>
  <si>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</si>
  <si>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</si>
  <si>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</si>
  <si>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</si>
  <si>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</si>
  <si>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</si>
  <si>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</si>
  <si>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</si>
  <si>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</si>
  <si>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</si>
  <si>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</si>
  <si>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</si>
  <si>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</si>
  <si>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</si>
  <si>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</si>
  <si>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</si>
  <si>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</si>
  <si>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</si>
  <si>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</si>
  <si>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</si>
  <si>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</si>
  <si>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</si>
  <si>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</si>
  <si>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</si>
  <si>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</si>
  <si>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</si>
  <si>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</si>
  <si>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</si>
  <si>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</si>
  <si>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</si>
  <si>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</si>
  <si>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</si>
  <si>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</si>
  <si>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</si>
  <si>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</si>
  <si>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</si>
  <si>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</si>
  <si>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</si>
  <si>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</si>
  <si>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</si>
  <si>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</si>
  <si>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</si>
  <si>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</si>
  <si>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</si>
  <si>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</si>
  <si>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</si>
  <si>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</si>
  <si>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</si>
  <si>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</si>
  <si>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</si>
  <si>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</si>
  <si>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</si>
  <si>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</si>
  <si>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</si>
  <si>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</si>
  <si>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</si>
  <si>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</si>
  <si>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</si>
  <si>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</si>
  <si>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</si>
  <si>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</si>
  <si>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</si>
  <si>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</si>
  <si>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</si>
  <si>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</si>
  <si>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</si>
  <si>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</si>
  <si>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</si>
  <si>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</si>
  <si>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</si>
  <si>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</si>
  <si>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</si>
  <si>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</si>
  <si>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</si>
  <si>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</si>
  <si>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</si>
  <si>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</si>
  <si>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</si>
  <si>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</si>
  <si>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</si>
  <si>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</si>
  <si>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</si>
  <si>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</si>
  <si>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</si>
  <si>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</si>
  <si>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</si>
  <si>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</si>
  <si>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</si>
  <si>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</si>
  <si>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</si>
  <si>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</si>
  <si>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</si>
  <si>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</si>
  <si>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</si>
  <si>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</si>
  <si>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</si>
  <si>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</si>
  <si>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</si>
  <si>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</si>
  <si>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</si>
  <si>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</si>
  <si>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</si>
  <si>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</si>
  <si>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</si>
  <si>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</si>
  <si>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</si>
  <si>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</si>
  <si>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</si>
  <si>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</si>
  <si>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</si>
  <si>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</si>
  <si>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</si>
  <si>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</si>
  <si>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</si>
  <si>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</si>
  <si>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</si>
  <si>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</si>
  <si>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</si>
  <si>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</si>
  <si>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</si>
  <si>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</si>
  <si>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</si>
  <si>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</si>
  <si>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</si>
  <si>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</si>
  <si>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</si>
  <si>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</si>
  <si>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</si>
  <si>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</si>
  <si>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</si>
  <si>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</si>
  <si>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</si>
  <si>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</si>
  <si>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</si>
  <si>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</si>
  <si>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</si>
  <si>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</si>
  <si>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</si>
  <si>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</si>
  <si>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</si>
  <si>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</si>
  <si>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</si>
  <si>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</si>
  <si>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</si>
  <si>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</si>
  <si>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</si>
  <si>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</si>
  <si>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</si>
  <si>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</si>
  <si>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</si>
  <si>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</si>
  <si>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</si>
  <si>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</si>
  <si>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</si>
  <si>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</si>
  <si>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</si>
  <si>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</si>
  <si>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</si>
  <si>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</si>
  <si>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</si>
  <si>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</si>
  <si>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</si>
  <si>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</si>
  <si>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</si>
  <si>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</si>
  <si>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</si>
  <si>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</si>
  <si>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</si>
  <si>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</si>
  <si>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</si>
  <si>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</si>
  <si>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</si>
  <si>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</si>
  <si>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</si>
  <si>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</si>
  <si>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</si>
  <si>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</si>
  <si>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</si>
  <si>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</si>
  <si>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</si>
  <si>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</si>
  <si>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</si>
  <si>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</si>
  <si>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</si>
  <si>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</si>
  <si>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</si>
  <si>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</si>
  <si>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</si>
  <si>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</si>
  <si>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</si>
  <si>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</si>
  <si>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</si>
  <si>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</si>
  <si>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</si>
  <si>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</si>
  <si>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</si>
  <si>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</si>
  <si>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</si>
  <si>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</si>
  <si>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</si>
  <si>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</si>
  <si>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</si>
  <si>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</si>
  <si>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</si>
  <si>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</si>
  <si>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</si>
  <si>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</si>
  <si>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</si>
  <si>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</si>
  <si>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</si>
  <si>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</si>
  <si>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</si>
  <si>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</si>
  <si>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</si>
  <si>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</si>
  <si>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</si>
  <si>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</si>
  <si>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</si>
  <si>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</si>
  <si>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</si>
  <si>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</si>
  <si>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</si>
  <si>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</si>
  <si>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</si>
  <si>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</si>
  <si>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</si>
  <si>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</si>
  <si>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</si>
  <si>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</si>
  <si>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</si>
  <si>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</si>
  <si>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</si>
  <si>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</si>
  <si>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</si>
  <si>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</si>
  <si>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</si>
  <si>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</si>
  <si>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</si>
  <si>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</si>
  <si>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</si>
  <si>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</si>
  <si>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</si>
  <si>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</si>
  <si>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</si>
  <si>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</si>
  <si>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</si>
  <si>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</si>
  <si>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</si>
  <si>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</si>
  <si>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</si>
  <si>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</si>
  <si>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</si>
  <si>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</si>
  <si>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</si>
  <si>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</si>
  <si>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</si>
  <si>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</si>
  <si>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</si>
  <si>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</si>
  <si>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</si>
  <si>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</si>
  <si>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</si>
  <si>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</si>
  <si>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</si>
  <si>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</si>
  <si>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</si>
  <si>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</si>
  <si>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</si>
  <si>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</si>
  <si>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</si>
  <si>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</si>
  <si>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</si>
  <si>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</si>
  <si>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</si>
  <si>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</si>
  <si>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</si>
  <si>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</si>
  <si>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</si>
  <si>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</si>
  <si>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</si>
  <si>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</si>
  <si>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</si>
  <si>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</si>
  <si>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</si>
  <si>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</si>
  <si>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</si>
  <si>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</si>
  <si>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</si>
  <si>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</si>
  <si>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</si>
  <si>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</si>
  <si>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</si>
  <si>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</si>
  <si>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</si>
  <si>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</si>
  <si>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</si>
  <si>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</si>
  <si>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</si>
  <si>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</si>
  <si>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</si>
  <si>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</si>
  <si>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</si>
  <si>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</si>
  <si>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</si>
  <si>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</si>
  <si>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</si>
  <si>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</si>
  <si>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</si>
  <si>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</si>
  <si>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</si>
  <si>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</si>
  <si>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</si>
  <si>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</si>
  <si>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</si>
  <si>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</si>
  <si>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</si>
  <si>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</si>
  <si>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</si>
  <si>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</si>
  <si>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</si>
  <si>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</si>
  <si>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</si>
  <si>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</si>
  <si>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</si>
  <si>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</si>
  <si>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</si>
  <si>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</si>
  <si>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</si>
  <si>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</si>
  <si>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</si>
  <si>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</si>
  <si>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</si>
  <si>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</si>
  <si>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</si>
  <si>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</si>
  <si>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</si>
  <si>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</si>
  <si>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</si>
  <si>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</si>
  <si>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</si>
  <si>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</si>
  <si>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</si>
  <si>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</si>
  <si>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</si>
  <si>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</si>
  <si>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</si>
  <si>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</si>
  <si>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</si>
  <si>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</si>
  <si>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</si>
  <si>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</si>
  <si>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</si>
  <si>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</si>
  <si>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</si>
  <si>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</si>
  <si>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</si>
  <si>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</si>
  <si>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</si>
  <si>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</si>
  <si>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</si>
  <si>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</si>
  <si>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</si>
  <si>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</si>
  <si>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</si>
  <si>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</si>
  <si>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</si>
  <si>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</si>
  <si>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</si>
  <si>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</si>
  <si>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</si>
  <si>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</si>
  <si>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</si>
  <si>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</si>
  <si>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</si>
  <si>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</si>
  <si>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</si>
  <si>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</si>
  <si>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</si>
  <si>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</si>
  <si>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</si>
  <si>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</si>
  <si>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</si>
  <si>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</si>
  <si>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</si>
  <si>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</si>
  <si>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</si>
  <si>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</si>
  <si>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</si>
  <si>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</si>
  <si>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</si>
  <si>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</si>
  <si>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</si>
  <si>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</si>
  <si>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</si>
  <si>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</si>
  <si>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</si>
  <si>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</si>
  <si>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</si>
  <si>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</si>
  <si>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</si>
  <si>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</si>
  <si>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</si>
  <si>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</si>
  <si>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</si>
  <si>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</si>
  <si>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</si>
  <si>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</si>
  <si>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</si>
  <si>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</si>
  <si>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</si>
  <si>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</si>
  <si>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</si>
  <si>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</si>
  <si>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</si>
  <si>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</si>
  <si>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</si>
  <si>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</si>
  <si>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</si>
  <si>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</si>
  <si>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</si>
  <si>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</si>
  <si>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</si>
  <si>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</si>
  <si>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</si>
  <si>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</si>
  <si>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</si>
  <si>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</si>
  <si>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</si>
  <si>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</si>
  <si>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</si>
  <si>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</si>
  <si>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</si>
  <si>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</si>
  <si>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</si>
  <si>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</si>
  <si>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</si>
  <si>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</si>
  <si>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</si>
  <si>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</si>
  <si>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</si>
  <si>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</si>
  <si>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</si>
  <si>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</si>
  <si>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</si>
  <si>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</si>
  <si>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</si>
  <si>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</si>
  <si>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</si>
  <si>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</si>
  <si>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</si>
  <si>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</si>
  <si>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</si>
  <si>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</si>
  <si>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</si>
  <si>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</si>
  <si>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</si>
  <si>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</si>
  <si>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</si>
  <si>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</si>
  <si>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</si>
  <si>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</si>
  <si>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</si>
  <si>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</si>
  <si>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</si>
  <si>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</si>
  <si>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</si>
  <si>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</si>
  <si>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</si>
  <si>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</si>
  <si>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</si>
  <si>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</si>
  <si>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</si>
  <si>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</si>
  <si>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</si>
  <si>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</si>
  <si>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</si>
  <si>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</si>
  <si>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</si>
  <si>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</si>
  <si>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</si>
  <si>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</si>
  <si>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</si>
  <si>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</si>
  <si>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</si>
  <si>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</si>
  <si>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</si>
  <si>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</si>
  <si>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</si>
  <si>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</si>
  <si>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</si>
  <si>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</si>
  <si>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</si>
  <si>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</si>
  <si>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</si>
  <si>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</si>
  <si>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</si>
  <si>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</si>
  <si>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</si>
  <si>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</si>
  <si>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</si>
  <si>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</si>
  <si>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</si>
  <si>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</si>
  <si>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</si>
  <si>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</si>
  <si>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</si>
  <si>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</si>
  <si>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</si>
  <si>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</si>
  <si>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</si>
  <si>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</si>
  <si>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</si>
  <si>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</si>
  <si>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</si>
  <si>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</si>
  <si>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</si>
  <si>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</si>
  <si>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</si>
  <si>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</si>
  <si>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</si>
  <si>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</si>
  <si>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</si>
  <si>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</si>
  <si>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</si>
  <si>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</si>
  <si>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</si>
  <si>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</si>
  <si>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</si>
  <si>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</si>
  <si>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</si>
  <si>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</si>
  <si>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</si>
  <si>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</si>
  <si>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</si>
  <si>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</si>
  <si>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</si>
  <si>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</si>
  <si>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</si>
  <si>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</si>
  <si>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</si>
  <si>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</si>
  <si>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</si>
  <si>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</si>
  <si>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</si>
  <si>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</si>
  <si>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</si>
  <si>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</si>
  <si>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</si>
  <si>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</si>
  <si>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</si>
  <si>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</si>
  <si>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</si>
  <si>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</si>
  <si>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</si>
  <si>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</si>
  <si>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</si>
  <si>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</si>
  <si>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</si>
  <si>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</si>
  <si>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</si>
  <si>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</si>
  <si>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</si>
  <si>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</si>
  <si>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</si>
  <si>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</si>
  <si>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</si>
  <si>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</si>
  <si>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</si>
  <si>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</si>
  <si>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</si>
  <si>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</si>
  <si>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</si>
  <si>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</si>
  <si>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</si>
  <si>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</si>
  <si>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</si>
  <si>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</si>
  <si>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</si>
  <si>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</si>
  <si>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</si>
  <si>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</si>
  <si>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</si>
  <si>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</si>
  <si>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</si>
  <si>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</si>
  <si>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</si>
  <si>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</si>
  <si>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</si>
  <si>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</si>
  <si>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</si>
  <si>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</si>
  <si>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</si>
  <si>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</si>
  <si>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</si>
  <si>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</si>
  <si>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</si>
  <si>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</si>
  <si>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</si>
  <si>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</si>
  <si>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</si>
  <si>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</si>
  <si>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</si>
  <si>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</si>
  <si>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</si>
  <si>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</si>
  <si>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</si>
  <si>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</si>
  <si>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</si>
  <si>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</si>
  <si>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</si>
  <si>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</si>
  <si>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</si>
  <si>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</si>
  <si>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</si>
  <si>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</si>
  <si>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</si>
  <si>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</si>
  <si>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</si>
  <si>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</si>
  <si>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</si>
  <si>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</si>
  <si>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</si>
  <si>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</si>
  <si>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</si>
  <si>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</si>
  <si>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</si>
  <si>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</si>
  <si>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</si>
  <si>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</si>
  <si>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</si>
  <si>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</si>
  <si>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</si>
  <si>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</si>
  <si>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</si>
  <si>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</si>
  <si>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</si>
  <si>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</si>
  <si>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</si>
  <si>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</si>
  <si>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</si>
  <si>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</si>
  <si>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</si>
  <si>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</si>
  <si>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</si>
  <si>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</si>
  <si>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</si>
  <si>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</si>
  <si>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</si>
  <si>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</si>
  <si>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</si>
  <si>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</si>
  <si>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</si>
  <si>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</si>
  <si>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</si>
  <si>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</si>
  <si>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</si>
  <si>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</si>
  <si>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</si>
  <si>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</si>
  <si>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</si>
  <si>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</si>
  <si>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</si>
  <si>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</si>
  <si>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</si>
  <si>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</si>
  <si>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</si>
  <si>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</si>
  <si>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</si>
  <si>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</si>
  <si>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</si>
  <si>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</si>
  <si>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</si>
  <si>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</si>
  <si>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</si>
  <si>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</si>
  <si>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</si>
  <si>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</si>
  <si>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</si>
  <si>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</si>
  <si>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</si>
  <si>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</si>
  <si>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</si>
  <si>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</si>
  <si>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</si>
  <si>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</si>
  <si>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</si>
  <si>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</si>
  <si>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</si>
  <si>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</si>
  <si>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</si>
  <si>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</si>
  <si>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</si>
  <si>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</si>
  <si>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</si>
  <si>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</si>
  <si>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</si>
  <si>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</si>
  <si>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</si>
  <si>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</si>
  <si>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</si>
  <si>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</si>
  <si>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</si>
  <si>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</si>
  <si>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</si>
  <si>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</si>
  <si>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</si>
  <si>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</si>
  <si>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</si>
  <si>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</si>
  <si>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</si>
  <si>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</si>
  <si>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</si>
  <si>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</si>
  <si>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</si>
  <si>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</si>
  <si>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</si>
  <si>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</si>
  <si>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</si>
  <si>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</si>
  <si>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</si>
  <si>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</si>
  <si>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</si>
  <si>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</si>
  <si>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</si>
  <si>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</si>
  <si>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</si>
  <si>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</si>
  <si>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</si>
  <si>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</si>
  <si>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</si>
  <si>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</si>
  <si>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</si>
  <si>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</si>
  <si>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</si>
  <si>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</si>
  <si>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</si>
  <si>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</si>
  <si>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</si>
  <si>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</si>
  <si>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</si>
  <si>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</si>
  <si>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</si>
  <si>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</si>
  <si>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</si>
  <si>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</si>
  <si>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</si>
  <si>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</si>
  <si>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</si>
  <si>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</si>
  <si>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</si>
  <si>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</si>
  <si>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</si>
  <si>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</si>
  <si>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</si>
  <si>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</si>
  <si>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</si>
  <si>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</si>
  <si>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</si>
  <si>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</si>
  <si>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</si>
  <si>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</si>
  <si>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</si>
  <si>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</si>
  <si>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</si>
  <si>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</si>
  <si>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</si>
  <si>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</si>
  <si>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</si>
  <si>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</si>
  <si>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</si>
  <si>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</si>
  <si>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</si>
  <si>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</si>
  <si>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</si>
  <si>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</si>
  <si>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</si>
  <si>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</si>
  <si>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</si>
  <si>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</si>
  <si>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</si>
  <si>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</si>
  <si>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</si>
  <si>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</si>
  <si>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</si>
  <si>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</si>
  <si>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</si>
  <si>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</si>
  <si>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</si>
  <si>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</si>
  <si>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</si>
  <si>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</si>
  <si>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</si>
  <si>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</si>
  <si>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</si>
  <si>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</si>
  <si>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</si>
  <si>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</si>
  <si>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</si>
  <si>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</si>
  <si>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</si>
  <si>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</si>
  <si>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</si>
  <si>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</si>
  <si>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</si>
  <si>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</si>
  <si>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</si>
  <si>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</si>
  <si>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</si>
  <si>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</si>
  <si>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</si>
  <si>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</si>
  <si>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</si>
  <si>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</si>
  <si>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</si>
  <si>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</si>
  <si>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</si>
  <si>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</si>
  <si>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</si>
  <si>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</si>
  <si>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</si>
  <si>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</si>
  <si>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</si>
  <si>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</si>
  <si>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</si>
  <si>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</si>
  <si>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</si>
  <si>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</si>
  <si>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</si>
  <si>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</si>
  <si>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</si>
  <si>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</si>
  <si>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</si>
  <si>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</si>
  <si>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</si>
  <si>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</si>
  <si>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</si>
  <si>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</si>
  <si>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</si>
  <si>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</si>
  <si>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</si>
  <si>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</si>
  <si>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</si>
  <si>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</si>
  <si>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</si>
  <si>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</si>
  <si>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</si>
  <si>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</si>
  <si>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</si>
  <si>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</si>
  <si>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</si>
  <si>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</si>
  <si>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</si>
  <si>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</si>
  <si>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</si>
  <si>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</si>
  <si>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</si>
  <si>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</si>
  <si>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</si>
  <si>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</si>
  <si>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</si>
  <si>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</si>
  <si>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</si>
  <si>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</si>
  <si>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</si>
  <si>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</si>
  <si>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</si>
  <si>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</si>
  <si>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</si>
  <si>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</si>
  <si>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</si>
  <si>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</si>
  <si>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</si>
  <si>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</si>
  <si>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</si>
  <si>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</si>
  <si>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</si>
  <si>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</si>
  <si>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</si>
  <si>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</si>
  <si>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</si>
  <si>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</si>
  <si>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</si>
  <si>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</si>
  <si>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</si>
  <si>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</si>
  <si>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</si>
  <si>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</si>
  <si>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</si>
  <si>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</si>
  <si>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</si>
  <si>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</si>
  <si>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</si>
  <si>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</si>
  <si>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</si>
  <si>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</si>
  <si>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</si>
  <si>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</si>
  <si>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</si>
  <si>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</si>
  <si>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</si>
  <si>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</si>
  <si>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</si>
  <si>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</si>
  <si>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</si>
  <si>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</si>
  <si>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</si>
  <si>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</si>
  <si>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</si>
  <si>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</si>
  <si>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</si>
  <si>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</si>
  <si>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</si>
  <si>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</si>
  <si>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</si>
  <si>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</si>
  <si>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</si>
  <si>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</si>
  <si>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</si>
  <si>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</si>
  <si>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</si>
  <si>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</si>
  <si>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</si>
  <si>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</si>
  <si>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</si>
  <si>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</si>
  <si>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</si>
  <si>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</si>
  <si>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</si>
  <si>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</si>
  <si>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</si>
  <si>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</si>
  <si>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</si>
  <si>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</si>
  <si>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</si>
  <si>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</si>
  <si>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</si>
  <si>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</si>
  <si>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</si>
  <si>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</si>
  <si>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</si>
  <si>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</si>
  <si>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</si>
  <si>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</si>
  <si>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</si>
  <si>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</si>
  <si>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</si>
  <si>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</si>
  <si>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</si>
  <si>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</si>
  <si>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</si>
  <si>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</si>
  <si>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</si>
  <si>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</si>
  <si>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</si>
  <si>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</si>
  <si>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</si>
  <si>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</si>
  <si>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</si>
  <si>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</si>
  <si>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</si>
  <si>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</si>
  <si>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</si>
  <si>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</si>
  <si>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</si>
  <si>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</si>
  <si>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</si>
  <si>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</si>
  <si>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</si>
  <si>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</si>
  <si>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</si>
  <si>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</si>
  <si>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</si>
  <si>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</si>
  <si>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</si>
  <si>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</si>
  <si>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</si>
  <si>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</si>
  <si>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</si>
  <si>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</si>
  <si>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</si>
  <si>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</si>
  <si>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</si>
  <si>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</si>
  <si>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</si>
  <si>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</si>
  <si>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</si>
  <si>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</si>
  <si>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</si>
  <si>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</si>
  <si>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</si>
  <si>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</si>
  <si>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</si>
  <si>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</si>
  <si>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</si>
  <si>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</si>
  <si>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</si>
  <si>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</si>
  <si>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</si>
  <si>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</si>
  <si>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</si>
  <si>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</si>
  <si>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</si>
  <si>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</si>
  <si>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</si>
  <si>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</si>
  <si>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</si>
  <si>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</si>
  <si>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</si>
  <si>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</si>
  <si>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</si>
  <si>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</si>
  <si>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</si>
  <si>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</si>
  <si>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</si>
  <si>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</si>
  <si>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</si>
  <si>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</si>
  <si>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</si>
  <si>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</si>
  <si>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</si>
  <si>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</si>
  <si>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</si>
  <si>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</si>
  <si>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</si>
  <si>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</si>
  <si>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</si>
  <si>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</si>
  <si>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</si>
  <si>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</si>
  <si>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</si>
  <si>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</si>
  <si>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</si>
  <si>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</si>
  <si>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</si>
  <si>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</si>
  <si>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</si>
  <si>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</si>
  <si>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</si>
  <si>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</si>
  <si>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</si>
  <si>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</si>
  <si>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</si>
  <si>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</si>
  <si>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</si>
  <si>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</si>
  <si>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</si>
  <si>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</si>
  <si>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</si>
  <si>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</si>
  <si>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</si>
  <si>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</si>
  <si>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</si>
  <si>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</si>
  <si>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</si>
  <si>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</si>
  <si>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</si>
  <si>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</si>
  <si>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</si>
  <si>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</si>
  <si>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</si>
  <si>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</si>
  <si>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</si>
  <si>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</si>
  <si>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</si>
  <si>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</si>
  <si>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</si>
  <si>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</si>
  <si>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</si>
  <si>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</si>
  <si>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</si>
  <si>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</si>
  <si>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</si>
  <si>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</si>
  <si>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</si>
  <si>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</si>
  <si>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</si>
  <si>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</si>
  <si>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</si>
  <si>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</si>
  <si>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</si>
  <si>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</si>
  <si>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</si>
  <si>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</si>
  <si>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</si>
  <si>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</si>
  <si>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</si>
  <si>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</si>
  <si>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</si>
  <si>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</si>
  <si>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</si>
  <si>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</si>
  <si>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</si>
  <si>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</si>
  <si>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</si>
  <si>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</si>
  <si>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</si>
  <si>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</si>
  <si>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</si>
  <si>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</si>
  <si>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</si>
  <si>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</si>
  <si>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</si>
  <si>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</si>
  <si>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</si>
  <si>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</si>
  <si>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</si>
  <si>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</si>
  <si>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</si>
  <si>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</si>
  <si>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</si>
  <si>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</si>
  <si>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</si>
  <si>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</si>
  <si>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</si>
  <si>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</si>
  <si>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</si>
  <si>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</si>
  <si>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</si>
  <si>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</si>
  <si>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</si>
  <si>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</si>
  <si>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</si>
  <si>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</si>
  <si>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</si>
  <si>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</si>
  <si>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</si>
  <si>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</si>
  <si>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</si>
  <si>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</si>
  <si>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</si>
  <si>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</si>
  <si>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</si>
  <si>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</si>
  <si>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</si>
  <si>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</si>
  <si>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</si>
  <si>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</si>
  <si>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</si>
  <si>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</si>
  <si>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</si>
  <si>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</si>
  <si>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</si>
  <si>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</si>
  <si>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</si>
  <si>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</si>
  <si>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</si>
  <si>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</si>
  <si>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</si>
  <si>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</si>
  <si>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</si>
  <si>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</si>
  <si>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</si>
  <si>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</si>
  <si>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</si>
  <si>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</si>
  <si>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</si>
  <si>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</si>
  <si>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</si>
  <si>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</si>
  <si>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</si>
  <si>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</si>
  <si>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</si>
  <si>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</si>
  <si>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</si>
  <si>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</si>
  <si>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</si>
  <si>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</si>
  <si>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</si>
  <si>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</si>
  <si>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</si>
  <si>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</si>
  <si>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</si>
  <si>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</si>
  <si>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</si>
  <si>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</si>
  <si>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</si>
  <si>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</si>
  <si>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</si>
  <si>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</si>
  <si>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</si>
  <si>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</si>
  <si>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</si>
  <si>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</si>
  <si>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</si>
  <si>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</si>
  <si>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</si>
  <si>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</si>
  <si>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</si>
  <si>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</si>
  <si>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</si>
  <si>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</si>
  <si>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</si>
  <si>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</si>
  <si>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</si>
  <si>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</si>
  <si>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</si>
  <si>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</si>
  <si>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</si>
  <si>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</si>
  <si>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</si>
  <si>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</si>
  <si>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</si>
  <si>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</si>
  <si>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</si>
  <si>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</si>
  <si>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</si>
  <si>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</si>
  <si>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</si>
  <si>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</si>
  <si>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</si>
  <si>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</si>
  <si>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</si>
  <si>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</si>
  <si>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</si>
  <si>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</si>
  <si>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</si>
  <si>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</si>
  <si>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</si>
  <si>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</si>
  <si>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</si>
  <si>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</si>
  <si>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</si>
  <si>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</si>
  <si>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</si>
  <si>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</si>
  <si>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</si>
  <si>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</si>
  <si>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</si>
  <si>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</si>
  <si>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</si>
  <si>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</si>
  <si>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</si>
  <si>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</si>
  <si>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</si>
  <si>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</si>
  <si>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</si>
  <si>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</si>
  <si>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</si>
  <si>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</si>
  <si>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</si>
  <si>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</si>
  <si>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</si>
  <si>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</si>
  <si>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</si>
  <si>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</si>
  <si>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</si>
  <si>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</si>
  <si>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</si>
  <si>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</si>
  <si>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</si>
  <si>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</si>
  <si>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</si>
  <si>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</si>
  <si>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</si>
  <si>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</si>
  <si>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</si>
  <si>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</si>
  <si>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</si>
  <si>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</si>
  <si>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</si>
  <si>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</si>
  <si>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</si>
  <si>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</si>
  <si>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</si>
  <si>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</si>
  <si>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</si>
  <si>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</si>
  <si>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</si>
  <si>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</si>
  <si>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</si>
  <si>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</si>
  <si>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</si>
  <si>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</si>
  <si>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</si>
  <si>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</si>
  <si>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</si>
  <si>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</si>
  <si>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</si>
  <si>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</si>
  <si>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</si>
  <si>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</si>
  <si>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</si>
  <si>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</si>
  <si>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</si>
  <si>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</si>
  <si>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</si>
  <si>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</si>
  <si>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</si>
  <si>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</si>
  <si>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</si>
  <si>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</si>
  <si>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</si>
  <si>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</si>
  <si>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</si>
  <si>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</si>
  <si>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</si>
  <si>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</si>
  <si>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</si>
  <si>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</si>
  <si>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</si>
  <si>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</si>
  <si>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</si>
  <si>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</si>
  <si>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</si>
  <si>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</si>
  <si>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</si>
  <si>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</si>
  <si>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</si>
  <si>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</si>
  <si>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</si>
  <si>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</si>
  <si>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</si>
  <si>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</si>
  <si>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</si>
  <si>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</si>
  <si>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</si>
  <si>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</si>
  <si>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</si>
  <si>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</si>
  <si>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</si>
  <si>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</si>
  <si>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</si>
  <si>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</si>
  <si>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</si>
  <si>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</si>
  <si>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</si>
  <si>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</si>
  <si>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</si>
  <si>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</si>
  <si>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</si>
  <si>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</si>
  <si>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</si>
  <si>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</si>
  <si>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</si>
  <si>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</si>
  <si>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</si>
  <si>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</si>
  <si>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</si>
  <si>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</si>
  <si>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</si>
  <si>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</si>
  <si>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</si>
  <si>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</si>
  <si>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</si>
  <si>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</si>
  <si>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</si>
  <si>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</si>
  <si>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</si>
  <si>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</si>
  <si>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</si>
  <si>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</si>
  <si>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</si>
  <si>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</si>
  <si>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</si>
  <si>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</si>
  <si>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</si>
  <si>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</si>
  <si>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</si>
  <si>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</si>
  <si>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</si>
  <si>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</si>
  <si>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</si>
  <si>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</si>
  <si>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</si>
  <si>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</si>
  <si>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</si>
  <si>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</si>
  <si>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</si>
  <si>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</si>
  <si>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</si>
  <si>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</si>
  <si>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</si>
  <si>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</si>
  <si>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</si>
  <si>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</si>
  <si>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</si>
  <si>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</si>
  <si>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</si>
  <si>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</si>
  <si>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</si>
  <si>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</si>
  <si>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</si>
  <si>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</si>
  <si>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</si>
  <si>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</si>
  <si>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</si>
  <si>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</si>
  <si>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</si>
  <si>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</si>
  <si>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</si>
  <si>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</si>
  <si>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</si>
  <si>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</si>
  <si>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</si>
  <si>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</si>
  <si>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</si>
  <si>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</si>
  <si>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</si>
  <si>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</si>
  <si>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</si>
  <si>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</si>
  <si>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</si>
  <si>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</si>
  <si>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</si>
  <si>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</si>
  <si>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</si>
  <si>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</si>
  <si>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</si>
  <si>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</si>
  <si>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</si>
  <si>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</si>
  <si>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</si>
  <si>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</si>
  <si>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</si>
  <si>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</si>
  <si>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</si>
  <si>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</si>
  <si>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</si>
  <si>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</si>
  <si>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</si>
  <si>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</si>
  <si>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</si>
  <si>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</si>
  <si>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</si>
  <si>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</si>
  <si>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</si>
  <si>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</si>
  <si>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</si>
  <si>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</si>
  <si>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</si>
  <si>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</si>
  <si>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</si>
  <si>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</si>
  <si>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</si>
  <si>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</si>
  <si>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</si>
  <si>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</si>
  <si>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</si>
  <si>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</si>
  <si>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</si>
  <si>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</si>
  <si>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</si>
  <si>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</si>
  <si>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</si>
  <si>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</si>
  <si>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</si>
  <si>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</si>
  <si>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</si>
  <si>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</si>
  <si>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</si>
  <si>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</si>
  <si>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</si>
  <si>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</si>
  <si>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</si>
  <si>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</si>
  <si>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</si>
  <si>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</si>
  <si>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</si>
  <si>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</si>
  <si>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</si>
  <si>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</si>
  <si>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</si>
  <si>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</si>
  <si>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</si>
  <si>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</si>
  <si>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</si>
  <si>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</si>
  <si>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</si>
  <si>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</si>
  <si>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</si>
  <si>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</si>
  <si>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</si>
  <si>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</si>
  <si>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</si>
  <si>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</si>
  <si>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</si>
  <si>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</si>
  <si>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</si>
  <si>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</si>
  <si>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</si>
  <si>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</si>
  <si>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</si>
  <si>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</si>
  <si>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</si>
  <si>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</si>
  <si>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</si>
  <si>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</si>
  <si>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</si>
  <si>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</si>
  <si>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</si>
  <si>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</si>
  <si>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</si>
  <si>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</si>
  <si>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</si>
  <si>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</si>
  <si>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</si>
  <si>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</si>
  <si>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</si>
  <si>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</si>
  <si>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</si>
  <si>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</si>
  <si>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</si>
  <si>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</si>
  <si>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</si>
  <si>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</si>
  <si>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</si>
  <si>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</si>
  <si>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</si>
  <si>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</si>
  <si>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</si>
  <si>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</si>
  <si>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</si>
  <si>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</si>
  <si>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</si>
  <si>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</si>
  <si>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</si>
  <si>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</si>
  <si>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</si>
  <si>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</si>
  <si>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</si>
  <si>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</si>
  <si>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</si>
  <si>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</si>
  <si>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</si>
  <si>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</si>
  <si>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</si>
  <si>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</si>
  <si>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</si>
  <si>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</si>
  <si>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</si>
  <si>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</si>
  <si>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</si>
  <si>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</si>
  <si>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</si>
  <si>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</si>
  <si>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</si>
  <si>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</si>
  <si>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</si>
  <si>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</si>
  <si>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</si>
  <si>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</si>
  <si>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</si>
  <si>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</si>
  <si>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</si>
  <si>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</si>
  <si>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</si>
  <si>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</si>
  <si>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</si>
  <si>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</si>
  <si>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</si>
  <si>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</si>
  <si>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</si>
  <si>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</si>
  <si>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</si>
  <si>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</si>
  <si>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</si>
  <si>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</si>
  <si>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</si>
  <si>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</si>
  <si>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</si>
  <si>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</si>
  <si>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</si>
  <si>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</si>
  <si>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</si>
  <si>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</si>
  <si>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</si>
  <si>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</si>
  <si>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</si>
  <si>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</si>
  <si>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</si>
  <si>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</si>
  <si>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</si>
  <si>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</si>
  <si>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</si>
  <si>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</si>
  <si>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</si>
  <si>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</si>
  <si>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</si>
  <si>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</si>
  <si>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</si>
  <si>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</si>
  <si>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</si>
  <si>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</si>
  <si>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</si>
  <si>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</si>
  <si>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</si>
  <si>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</si>
  <si>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</si>
  <si>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</si>
  <si>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</si>
  <si>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</si>
  <si>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</si>
  <si>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</si>
  <si>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</si>
  <si>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</si>
  <si>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</si>
  <si>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</si>
  <si>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</si>
  <si>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</si>
  <si>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</si>
  <si>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</si>
  <si>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</si>
  <si>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</si>
  <si>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</si>
  <si>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</si>
  <si>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</si>
  <si>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</si>
  <si>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</si>
  <si>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</si>
  <si>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</si>
  <si>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</si>
  <si>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</si>
  <si>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</si>
  <si>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</si>
  <si>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</si>
  <si>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</si>
  <si>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</si>
  <si>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</si>
  <si>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</si>
  <si>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</si>
  <si>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</si>
  <si>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</si>
  <si>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</si>
  <si>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</si>
  <si>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</si>
  <si>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</si>
  <si>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</si>
  <si>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</si>
  <si>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</si>
  <si>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</si>
  <si>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</si>
  <si>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</si>
  <si>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</si>
  <si>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</si>
  <si>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</si>
  <si>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</si>
  <si>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</si>
  <si>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</si>
  <si>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</si>
  <si>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</si>
  <si>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</si>
  <si>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</si>
  <si>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</si>
  <si>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</si>
  <si>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</si>
  <si>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</si>
  <si>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</si>
  <si>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</si>
  <si>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</si>
  <si>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</si>
  <si>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</si>
  <si>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</si>
  <si>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</si>
  <si>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</si>
  <si>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</si>
  <si>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</si>
  <si>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</si>
  <si>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</si>
  <si>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</si>
  <si>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</si>
  <si>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</si>
  <si>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</si>
  <si>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</si>
  <si>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</si>
  <si>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</si>
  <si>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</si>
  <si>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</si>
  <si>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</si>
  <si>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</si>
  <si>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</si>
  <si>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</si>
  <si>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</si>
  <si>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</si>
  <si>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</si>
  <si>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</si>
  <si>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</si>
  <si>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</si>
  <si>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</si>
  <si>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</si>
  <si>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</si>
  <si>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</si>
  <si>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</si>
  <si>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</si>
  <si>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</si>
  <si>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</si>
  <si>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</si>
  <si>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</si>
  <si>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</si>
  <si>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</si>
  <si>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</si>
  <si>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</si>
  <si>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</si>
  <si>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</si>
  <si>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</si>
  <si>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</si>
  <si>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</si>
  <si>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</si>
  <si>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</si>
  <si>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</si>
  <si>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</si>
  <si>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</si>
  <si>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</si>
  <si>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</si>
  <si>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</si>
  <si>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</si>
  <si>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</si>
  <si>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</si>
  <si>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</si>
  <si>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</si>
  <si>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</si>
  <si>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</si>
  <si>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</si>
  <si>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</si>
  <si>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</si>
  <si>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</si>
  <si>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</si>
  <si>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</si>
  <si>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</si>
  <si>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</si>
  <si>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</si>
  <si>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</si>
  <si>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</si>
  <si>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</si>
  <si>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</si>
  <si>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</si>
  <si>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</si>
  <si>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</si>
  <si>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</si>
  <si>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</si>
  <si>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</si>
  <si>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</si>
  <si>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</si>
  <si>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</si>
  <si>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</si>
  <si>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</si>
  <si>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</si>
  <si>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</si>
  <si>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</si>
  <si>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</si>
  <si>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</si>
  <si>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</si>
  <si>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</si>
  <si>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</si>
  <si>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</si>
  <si>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</si>
  <si>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</si>
  <si>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</si>
  <si>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</si>
  <si>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</si>
  <si>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</si>
  <si>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</si>
  <si>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</si>
  <si>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</si>
  <si>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</si>
  <si>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</si>
  <si>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</si>
  <si>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</si>
  <si>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</si>
  <si>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</si>
  <si>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</si>
  <si>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</si>
  <si>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</si>
  <si>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</si>
  <si>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</si>
  <si>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</si>
  <si>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</si>
  <si>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</si>
  <si>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</si>
  <si>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</si>
  <si>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</si>
  <si>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</si>
  <si>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</si>
  <si>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</si>
  <si>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</si>
  <si>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</si>
  <si>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</si>
  <si>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</si>
  <si>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</si>
  <si>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</si>
  <si>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</si>
  <si>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</si>
  <si>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</si>
  <si>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</si>
  <si>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</si>
  <si>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</si>
  <si>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</si>
  <si>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</si>
  <si>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</si>
  <si>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</si>
  <si>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</si>
  <si>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</si>
  <si>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</si>
  <si>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</si>
  <si>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</si>
  <si>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</si>
  <si>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</si>
  <si>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</si>
  <si>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</si>
  <si>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</si>
  <si>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</si>
  <si>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</si>
  <si>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</si>
  <si>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</si>
  <si>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</si>
  <si>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</si>
  <si>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</si>
  <si>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</si>
  <si>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</si>
  <si>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</si>
  <si>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</si>
  <si>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</si>
  <si>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</si>
  <si>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</si>
  <si>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</si>
  <si>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</si>
  <si>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</si>
  <si>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</si>
  <si>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</si>
  <si>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</si>
  <si>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</si>
  <si>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</si>
  <si>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</si>
  <si>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</si>
  <si>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</si>
  <si>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</si>
  <si>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</si>
  <si>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</si>
  <si>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</si>
  <si>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</si>
  <si>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</si>
  <si>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</si>
  <si>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</si>
  <si>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</si>
  <si>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</si>
  <si>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</si>
  <si>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</si>
  <si>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</si>
  <si>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</si>
  <si>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</si>
  <si>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</si>
  <si>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</si>
  <si>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</si>
  <si>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</si>
  <si>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</si>
  <si>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</si>
  <si>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</si>
  <si>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</si>
  <si>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</si>
  <si>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</si>
  <si>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</si>
  <si>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</si>
  <si>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</si>
  <si>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</si>
  <si>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</si>
  <si>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</si>
  <si>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</si>
  <si>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</si>
  <si>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</si>
  <si>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</si>
  <si>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</si>
  <si>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</si>
  <si>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</si>
  <si>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</si>
  <si>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</si>
  <si>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</si>
  <si>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</si>
  <si>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</si>
  <si>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</si>
  <si>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</si>
  <si>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</si>
  <si>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</si>
  <si>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</si>
  <si>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</si>
  <si>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</si>
  <si>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</si>
  <si>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</si>
  <si>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</si>
  <si>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</si>
  <si>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</si>
  <si>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</si>
  <si>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</si>
  <si>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</si>
  <si>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</si>
  <si>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</si>
  <si>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</si>
  <si>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</si>
  <si>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</si>
  <si>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</si>
  <si>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</si>
  <si>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</si>
  <si>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</si>
  <si>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</si>
  <si>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</si>
  <si>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</si>
  <si>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</si>
  <si>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</si>
  <si>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</si>
  <si>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</si>
  <si>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</si>
  <si>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</si>
  <si>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</si>
  <si>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</si>
  <si>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</si>
  <si>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</si>
  <si>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</si>
  <si>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</si>
  <si>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</si>
  <si>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</si>
  <si>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</si>
  <si>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</si>
  <si>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</si>
  <si>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</si>
  <si>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</si>
  <si>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</si>
  <si>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</si>
  <si>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</si>
  <si>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</si>
  <si>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</si>
  <si>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</si>
  <si>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</si>
  <si>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</si>
  <si>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</si>
  <si>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</si>
  <si>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</si>
  <si>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</si>
  <si>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</si>
  <si>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</si>
  <si>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</si>
  <si>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</si>
  <si>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</si>
  <si>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</si>
  <si>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</si>
  <si>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</si>
  <si>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</si>
  <si>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</si>
  <si>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</si>
  <si>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</si>
  <si>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</si>
  <si>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</si>
  <si>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</si>
  <si>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</si>
  <si>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</si>
  <si>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</si>
  <si>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</si>
  <si>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</si>
  <si>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</si>
  <si>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</si>
  <si>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</si>
  <si>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</si>
  <si>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</si>
  <si>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</si>
  <si>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</si>
  <si>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</si>
  <si>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</si>
  <si>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</si>
  <si>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</si>
  <si>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</si>
  <si>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</si>
  <si>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</si>
  <si>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</si>
  <si>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</si>
  <si>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</si>
  <si>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</si>
  <si>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</si>
  <si>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</si>
  <si>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</si>
  <si>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</si>
  <si>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</si>
  <si>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</si>
  <si>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</si>
  <si>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</si>
  <si>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</si>
  <si>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</si>
  <si>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</si>
  <si>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</si>
  <si>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</si>
  <si>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</si>
  <si>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</si>
  <si>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</si>
  <si>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</si>
  <si>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</si>
  <si>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</si>
  <si>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</si>
  <si>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</si>
  <si>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</si>
  <si>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</si>
  <si>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</si>
  <si>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</si>
  <si>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</si>
  <si>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</si>
  <si>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</si>
  <si>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</si>
  <si>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</si>
  <si>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</si>
  <si>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</si>
  <si>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</si>
  <si>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</si>
  <si>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</si>
  <si>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</si>
  <si>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</si>
  <si>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</si>
  <si>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</si>
  <si>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</si>
  <si>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</si>
  <si>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</si>
  <si>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</si>
  <si>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</si>
  <si>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</si>
  <si>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</si>
  <si>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</si>
  <si>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</si>
  <si>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</si>
  <si>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</si>
  <si>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</si>
  <si>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</si>
  <si>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</si>
  <si>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</si>
  <si>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</si>
  <si>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</si>
  <si>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</si>
  <si>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</si>
  <si>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</si>
  <si>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</si>
  <si>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</si>
  <si>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</si>
  <si>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</si>
  <si>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</si>
  <si>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</si>
  <si>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</si>
  <si>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</si>
  <si>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</si>
  <si>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</si>
  <si>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</si>
  <si>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</si>
  <si>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</si>
  <si>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</si>
  <si>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</si>
  <si>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</si>
  <si>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</si>
  <si>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</si>
  <si>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</si>
  <si>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</si>
  <si>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</si>
  <si>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</si>
  <si>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</si>
  <si>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</si>
  <si>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</si>
  <si>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</si>
  <si>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</si>
  <si>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</si>
  <si>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</si>
  <si>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</si>
  <si>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</si>
  <si>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</si>
  <si>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</si>
  <si>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</si>
  <si>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</si>
  <si>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</si>
  <si>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</si>
  <si>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</si>
  <si>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</si>
  <si>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</si>
  <si>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</si>
  <si>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</si>
  <si>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</si>
  <si>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</si>
  <si>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</si>
  <si>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</si>
  <si>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</si>
  <si>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</si>
  <si>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</si>
  <si>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</si>
  <si>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</si>
  <si>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</si>
  <si>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</si>
  <si>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</si>
  <si>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</si>
  <si>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</si>
  <si>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</si>
  <si>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</si>
  <si>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</si>
  <si>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</si>
  <si>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</si>
  <si>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</si>
  <si>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</si>
  <si>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</si>
  <si>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</si>
  <si>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</si>
  <si>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</si>
  <si>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</si>
  <si>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</si>
  <si>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</si>
  <si>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</si>
  <si>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</si>
  <si>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</si>
  <si>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</si>
  <si>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</si>
  <si>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</si>
  <si>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</si>
  <si>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</si>
  <si>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</si>
  <si>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</si>
  <si>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</si>
  <si>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</si>
  <si>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</si>
  <si>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</si>
  <si>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</si>
  <si>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</si>
  <si>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</si>
  <si>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</si>
  <si>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</si>
  <si>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</si>
  <si>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</si>
  <si>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</si>
  <si>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</si>
  <si>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</si>
  <si>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</si>
  <si>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</si>
  <si>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</si>
  <si>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</si>
  <si>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</si>
  <si>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</si>
  <si>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</si>
  <si>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</si>
  <si>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</si>
  <si>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</si>
  <si>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</si>
  <si>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</si>
  <si>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</si>
  <si>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</si>
  <si>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</si>
  <si>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</si>
  <si>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</si>
  <si>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</si>
  <si>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</si>
  <si>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</si>
  <si>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</si>
  <si>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</si>
  <si>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</si>
  <si>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</si>
  <si>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</si>
  <si>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</si>
  <si>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</si>
  <si>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</si>
  <si>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</si>
  <si>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</si>
  <si>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</si>
  <si>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</si>
  <si>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</si>
  <si>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</si>
  <si>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</si>
  <si>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</si>
  <si>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</si>
  <si>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</si>
  <si>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</si>
  <si>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</si>
  <si>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</si>
  <si>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</si>
  <si>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</si>
  <si>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</si>
  <si>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</si>
  <si>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</si>
  <si>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</si>
  <si>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</si>
  <si>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</si>
  <si>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</si>
  <si>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</si>
  <si>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</si>
  <si>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</si>
  <si>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</si>
  <si>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</si>
  <si>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</si>
  <si>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</si>
  <si>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</si>
  <si>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</si>
  <si>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</si>
  <si>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</si>
  <si>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</si>
  <si>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</si>
  <si>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</si>
  <si>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</si>
  <si>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</si>
  <si>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</si>
  <si>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</si>
  <si>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</si>
  <si>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</si>
  <si>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</si>
  <si>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</si>
  <si>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</si>
  <si>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</si>
  <si>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</si>
  <si>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</si>
  <si>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</si>
  <si>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</si>
  <si>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</si>
  <si>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</si>
  <si>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</si>
  <si>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</si>
  <si>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</si>
  <si>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</si>
  <si>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</si>
  <si>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</si>
  <si>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</si>
  <si>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</si>
  <si>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</si>
  <si>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</si>
  <si>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</si>
  <si>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</si>
  <si>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</si>
  <si>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</si>
  <si>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</si>
  <si>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</si>
  <si>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</si>
  <si>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</si>
  <si>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</si>
  <si>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</si>
  <si>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</si>
  <si>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</si>
  <si>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</si>
  <si>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</si>
  <si>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</si>
  <si>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</si>
  <si>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</si>
  <si>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</si>
  <si>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</si>
  <si>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</si>
  <si>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</si>
  <si>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</si>
  <si>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</si>
  <si>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</si>
  <si>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</si>
  <si>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</si>
  <si>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</si>
  <si>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</si>
  <si>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</si>
  <si>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</si>
  <si>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</si>
  <si>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</si>
  <si>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</si>
  <si>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</si>
  <si>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</si>
  <si>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</si>
  <si>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</si>
  <si>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</si>
  <si>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</si>
  <si>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</si>
  <si>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</si>
  <si>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</si>
  <si>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</si>
  <si>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</si>
  <si>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</si>
  <si>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</si>
  <si>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</si>
  <si>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</si>
  <si>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</si>
  <si>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</si>
  <si>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</si>
  <si>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</si>
  <si>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</si>
  <si>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</si>
  <si>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</si>
  <si>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</si>
  <si>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</si>
  <si>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</si>
  <si>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</si>
  <si>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</si>
  <si>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</si>
  <si>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</si>
  <si>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</si>
  <si>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</si>
  <si>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</si>
  <si>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</si>
  <si>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</si>
  <si>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</si>
  <si>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</si>
  <si>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</si>
  <si>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</si>
  <si>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</si>
  <si>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</si>
  <si>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</si>
  <si>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</si>
  <si>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</si>
  <si>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</si>
  <si>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</si>
  <si>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</si>
  <si>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</si>
  <si>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</si>
  <si>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</si>
  <si>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</si>
  <si>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</si>
  <si>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</si>
  <si>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</si>
  <si>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</si>
  <si>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</si>
  <si>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</si>
  <si>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</si>
  <si>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</si>
  <si>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</si>
  <si>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</si>
  <si>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</si>
  <si>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</si>
  <si>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</si>
  <si>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</si>
  <si>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</si>
  <si>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</si>
  <si>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</si>
  <si>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</si>
  <si>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</si>
  <si>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</si>
  <si>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</si>
  <si>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</si>
  <si>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</si>
  <si>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</si>
  <si>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</si>
  <si>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</si>
  <si>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</si>
  <si>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</si>
  <si>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</si>
  <si>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</si>
  <si>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</si>
  <si>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</si>
  <si>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</si>
  <si>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</si>
  <si>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</si>
  <si>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</si>
  <si>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</si>
  <si>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</si>
  <si>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</si>
  <si>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</si>
  <si>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</si>
  <si>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</si>
  <si>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</si>
  <si>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</si>
  <si>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</si>
  <si>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</si>
  <si>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</si>
  <si>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</si>
  <si>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</si>
  <si>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</si>
  <si>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</si>
  <si>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</si>
  <si>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</si>
  <si>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</si>
  <si>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</si>
  <si>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</si>
  <si>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</si>
  <si>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</si>
  <si>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</si>
  <si>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</si>
  <si>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</si>
  <si>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</si>
  <si>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</si>
  <si>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</si>
  <si>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</si>
  <si>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</si>
  <si>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</si>
  <si>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</si>
  <si>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</si>
  <si>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</si>
  <si>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</si>
  <si>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</si>
  <si>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</si>
  <si>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</si>
  <si>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</si>
  <si>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</si>
  <si>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</si>
  <si>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</si>
  <si>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</si>
  <si>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</si>
  <si>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</si>
  <si>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</si>
  <si>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</si>
  <si>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</si>
  <si>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</si>
  <si>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</si>
  <si>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</si>
  <si>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</si>
  <si>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</si>
  <si>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</si>
  <si>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</si>
  <si>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</si>
  <si>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</si>
  <si>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</si>
  <si>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</si>
  <si>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</si>
  <si>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</si>
  <si>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</si>
  <si>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</si>
  <si>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</si>
  <si>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</si>
  <si>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</si>
  <si>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</si>
  <si>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</si>
  <si>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</si>
  <si>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</si>
  <si>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</si>
  <si>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</si>
  <si>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</si>
  <si>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</si>
  <si>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</si>
  <si>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</si>
  <si>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</si>
  <si>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</si>
  <si>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</si>
  <si>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</si>
  <si>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</si>
  <si>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</si>
  <si>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</si>
  <si>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</si>
  <si>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</si>
  <si>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</si>
  <si>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</si>
  <si>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</si>
  <si>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</si>
  <si>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</si>
  <si>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</si>
  <si>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</si>
  <si>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</si>
  <si>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</si>
  <si>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</si>
  <si>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</si>
  <si>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</si>
  <si>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</si>
  <si>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</si>
  <si>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</si>
  <si>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</si>
  <si>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</si>
  <si>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</si>
  <si>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</si>
  <si>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</si>
  <si>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</si>
  <si>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</si>
  <si>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</si>
  <si>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</si>
  <si>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</si>
  <si>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</si>
  <si>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</si>
  <si>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</si>
  <si>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</si>
  <si>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</si>
  <si>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</si>
  <si>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</si>
  <si>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</si>
  <si>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</si>
  <si>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</si>
  <si>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</si>
  <si>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</si>
  <si>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</si>
  <si>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</si>
  <si>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</si>
  <si>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</si>
  <si>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</si>
  <si>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</si>
  <si>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</si>
  <si>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</si>
  <si>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</si>
  <si>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</si>
  <si>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</si>
  <si>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</si>
  <si>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</si>
  <si>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</si>
  <si>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</si>
  <si>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</si>
  <si>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</si>
  <si>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</si>
  <si>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</si>
  <si>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</si>
  <si>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</si>
  <si>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</si>
  <si>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</si>
  <si>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</si>
  <si>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</si>
  <si>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</si>
  <si>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</si>
  <si>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</si>
  <si>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</si>
  <si>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</si>
  <si>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</si>
  <si>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</si>
  <si>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</si>
  <si>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</si>
  <si>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</si>
  <si>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</si>
  <si>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</si>
  <si>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</si>
  <si>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</si>
  <si>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</si>
  <si>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</si>
  <si>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</si>
  <si>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</si>
  <si>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</si>
  <si>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</si>
  <si>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</si>
  <si>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</si>
  <si>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</si>
  <si>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</si>
  <si>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</si>
  <si>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</si>
  <si>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</si>
  <si>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</si>
  <si>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</si>
  <si>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</si>
  <si>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</si>
  <si>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</si>
  <si>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</si>
  <si>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</si>
  <si>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</si>
  <si>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</si>
  <si>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</si>
  <si>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</si>
  <si>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</si>
  <si>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</si>
  <si>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</si>
  <si>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</si>
  <si>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</si>
  <si>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</si>
  <si>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</si>
  <si>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</si>
  <si>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</si>
  <si>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</si>
  <si>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</si>
  <si>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</si>
  <si>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</si>
  <si>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</si>
  <si>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</si>
  <si>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</si>
  <si>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</si>
  <si>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</si>
  <si>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</si>
  <si>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</si>
  <si>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</si>
  <si>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</si>
  <si>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</si>
  <si>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</si>
  <si>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</si>
  <si>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</si>
  <si>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</si>
  <si>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</si>
  <si>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</si>
  <si>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</si>
  <si>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</si>
  <si>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</si>
  <si>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</si>
  <si>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</si>
  <si>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</si>
  <si>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</si>
  <si>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</si>
  <si>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</si>
  <si>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</si>
  <si>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</si>
  <si>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</si>
  <si>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</si>
  <si>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</si>
  <si>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</si>
  <si>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</si>
  <si>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</si>
  <si>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</si>
  <si>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</si>
  <si>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</si>
  <si>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</si>
  <si>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</si>
  <si>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</si>
  <si>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</si>
  <si>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</si>
  <si>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</si>
  <si>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</si>
  <si>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</si>
  <si>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</si>
  <si>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</si>
  <si>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</si>
  <si>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</si>
  <si>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</si>
  <si>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</si>
  <si>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</si>
  <si>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</si>
  <si>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</si>
  <si>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</si>
  <si>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</si>
  <si>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</si>
  <si>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</si>
  <si>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</si>
  <si>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</si>
  <si>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</si>
  <si>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</si>
  <si>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</si>
  <si>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</si>
  <si>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</si>
  <si>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</si>
  <si>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</si>
  <si>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</si>
  <si>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</si>
  <si>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</si>
  <si>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</si>
  <si>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</si>
  <si>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</si>
  <si>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</si>
  <si>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</si>
  <si>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</si>
  <si>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</si>
  <si>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</si>
  <si>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</si>
  <si>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</si>
  <si>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</si>
  <si>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</si>
  <si>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</si>
  <si>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</si>
  <si>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</si>
  <si>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</si>
  <si>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</si>
  <si>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</si>
  <si>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</si>
  <si>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</si>
  <si>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</si>
  <si>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</si>
  <si>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</si>
  <si>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</si>
  <si>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</si>
  <si>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</si>
  <si>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</si>
  <si>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</si>
  <si>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</si>
  <si>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</si>
  <si>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</si>
  <si>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</si>
  <si>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</si>
  <si>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</si>
  <si>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</si>
  <si>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</si>
  <si>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</si>
  <si>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</si>
  <si>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</si>
  <si>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</si>
  <si>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</si>
  <si>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</si>
  <si>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</si>
  <si>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</si>
  <si>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</si>
  <si>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</si>
  <si>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</si>
  <si>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</si>
  <si>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</si>
  <si>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</si>
  <si>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</si>
  <si>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</si>
  <si>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</si>
  <si>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</si>
  <si>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</si>
  <si>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</si>
  <si>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</si>
  <si>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</si>
  <si>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</si>
  <si>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</si>
  <si>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</si>
  <si>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</si>
  <si>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</si>
  <si>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</si>
  <si>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</si>
  <si>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</si>
  <si>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</si>
  <si>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</si>
  <si>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</si>
  <si>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</si>
  <si>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</si>
  <si>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</si>
  <si>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</si>
  <si>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</si>
  <si>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</si>
  <si>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</si>
  <si>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</si>
  <si>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</si>
  <si>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</si>
  <si>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</si>
  <si>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</si>
  <si>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</si>
  <si>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</si>
  <si>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</si>
  <si>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</si>
  <si>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</si>
  <si>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</si>
  <si>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</si>
  <si>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</si>
  <si>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</si>
  <si>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</si>
  <si>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</si>
  <si>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</si>
  <si>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</si>
  <si>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</si>
  <si>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</si>
  <si>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</si>
  <si>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</si>
  <si>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</si>
  <si>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</si>
  <si>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</si>
  <si>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</si>
  <si>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</si>
  <si>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</si>
  <si>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</si>
  <si>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</si>
  <si>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</si>
  <si>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</si>
  <si>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</si>
  <si>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</si>
  <si>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</si>
  <si>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</si>
  <si>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</si>
  <si>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</si>
  <si>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</si>
  <si>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</si>
  <si>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</si>
  <si>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</si>
  <si>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</si>
  <si>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</si>
  <si>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</si>
  <si>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</si>
  <si>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</si>
  <si>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</si>
  <si>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</si>
  <si>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</si>
  <si>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</si>
  <si>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</si>
  <si>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</si>
  <si>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</si>
  <si>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</si>
  <si>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</si>
  <si>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</si>
  <si>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</si>
  <si>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</si>
  <si>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</si>
  <si>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</si>
  <si>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</si>
  <si>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</si>
  <si>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</si>
  <si>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</si>
  <si>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</si>
  <si>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</si>
  <si>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</si>
  <si>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</si>
  <si>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</si>
  <si>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</si>
  <si>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</si>
  <si>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</si>
  <si>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</si>
  <si>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</si>
  <si>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</si>
  <si>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</si>
  <si>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</si>
  <si>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</si>
  <si>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</si>
  <si>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</si>
  <si>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</si>
  <si>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</si>
  <si>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</si>
  <si>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</si>
  <si>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</si>
  <si>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</si>
  <si>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</si>
  <si>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</si>
  <si>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</si>
  <si>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</si>
  <si>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</si>
  <si>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</si>
  <si>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</si>
  <si>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</si>
  <si>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</si>
  <si>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</si>
  <si>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</si>
  <si>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</si>
  <si>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</si>
  <si>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</si>
  <si>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</si>
  <si>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</si>
  <si>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</si>
  <si>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</si>
  <si>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</si>
  <si>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</si>
  <si>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</si>
  <si>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</si>
  <si>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</si>
  <si>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</si>
  <si>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</si>
  <si>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</si>
  <si>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</si>
  <si>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</si>
  <si>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</si>
  <si>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</si>
  <si>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</si>
  <si>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</si>
  <si>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</si>
  <si>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</si>
  <si>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</si>
  <si>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</si>
  <si>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</si>
  <si>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</si>
  <si>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</si>
  <si>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</si>
  <si>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</si>
  <si>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</si>
  <si>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</si>
  <si>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</si>
  <si>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</si>
  <si>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</si>
  <si>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</si>
  <si>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</si>
  <si>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</si>
  <si>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</si>
  <si>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</si>
  <si>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</si>
  <si>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</si>
  <si>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</si>
  <si>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</si>
  <si>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</si>
  <si>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</si>
  <si>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</si>
  <si>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</si>
  <si>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</si>
  <si>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</si>
  <si>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</si>
  <si>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</si>
  <si>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</si>
  <si>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</si>
  <si>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</si>
  <si>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</si>
  <si>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</si>
  <si>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</si>
  <si>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</si>
  <si>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</si>
  <si>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</si>
  <si>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</si>
  <si>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</si>
  <si>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</si>
  <si>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</si>
  <si>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</si>
  <si>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</si>
  <si>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</si>
  <si>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</si>
  <si>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</si>
  <si>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</si>
  <si>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</si>
  <si>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</si>
  <si>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</si>
  <si>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</si>
  <si>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</si>
  <si>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</si>
  <si>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</si>
  <si>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</si>
  <si>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</si>
  <si>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</si>
  <si>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</si>
  <si>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</si>
  <si>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</si>
  <si>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</si>
  <si>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</si>
  <si>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</si>
  <si>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</si>
  <si>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</si>
  <si>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</si>
  <si>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</si>
  <si>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</si>
  <si>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</si>
  <si>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</si>
  <si>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</si>
  <si>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</si>
  <si>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</si>
  <si>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</si>
  <si>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</si>
  <si>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</si>
  <si>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</si>
  <si>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</si>
  <si>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</si>
  <si>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</si>
  <si>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</si>
  <si>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</si>
  <si>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</si>
  <si>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</si>
  <si>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</si>
  <si>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</si>
  <si>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</si>
  <si>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</si>
  <si>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</si>
  <si>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</si>
  <si>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</si>
  <si>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</si>
  <si>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</si>
  <si>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</si>
  <si>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</si>
  <si>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</si>
  <si>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</si>
  <si>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</si>
  <si>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</si>
  <si>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</si>
  <si>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</si>
  <si>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</si>
  <si>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</si>
  <si>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</si>
  <si>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</si>
  <si>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</si>
  <si>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</si>
  <si>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</si>
  <si>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</si>
  <si>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</si>
  <si>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</si>
  <si>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</si>
  <si>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</si>
  <si>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</si>
  <si>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</si>
  <si>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</si>
  <si>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</si>
  <si>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</si>
  <si>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</si>
  <si>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</si>
  <si>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</si>
  <si>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</si>
  <si>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</si>
  <si>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</si>
  <si>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</si>
  <si>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</si>
  <si>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</si>
  <si>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</si>
  <si>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</si>
  <si>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</si>
  <si>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</si>
  <si>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</si>
  <si>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</si>
  <si>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</si>
  <si>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</si>
  <si>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</si>
  <si>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</si>
  <si>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</si>
  <si>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</si>
  <si>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</si>
  <si>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</si>
  <si>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</si>
  <si>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</si>
  <si>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</si>
  <si>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</si>
  <si>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</si>
  <si>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</si>
  <si>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</si>
  <si>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</si>
  <si>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</si>
  <si>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</si>
  <si>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</si>
  <si>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</si>
  <si>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</si>
  <si>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</si>
  <si>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</si>
  <si>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</si>
  <si>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</si>
  <si>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</si>
  <si>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</si>
  <si>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</si>
  <si>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</si>
  <si>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</si>
  <si>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</si>
  <si>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</si>
  <si>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</si>
  <si>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</si>
  <si>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</si>
  <si>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</si>
  <si>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</si>
  <si>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</si>
  <si>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</si>
  <si>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</si>
  <si>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</si>
  <si>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</si>
  <si>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</si>
  <si>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</si>
  <si>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</si>
  <si>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</si>
  <si>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</si>
  <si>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</si>
  <si>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</si>
  <si>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</si>
  <si>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</si>
  <si>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</si>
  <si>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</si>
  <si>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</si>
  <si>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</si>
  <si>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</si>
  <si>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</si>
  <si>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</si>
  <si>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</si>
  <si>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</si>
  <si>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</si>
  <si>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</si>
  <si>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</si>
  <si>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</si>
  <si>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</si>
  <si>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</si>
  <si>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</si>
  <si>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</si>
  <si>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</si>
  <si>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</si>
  <si>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</si>
  <si>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</si>
  <si>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</si>
  <si>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</si>
  <si>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</si>
  <si>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</si>
  <si>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</si>
  <si>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</si>
  <si>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</si>
  <si>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</si>
  <si>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</si>
  <si>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</si>
  <si>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</si>
  <si>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</si>
  <si>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</si>
  <si>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</si>
  <si>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</si>
  <si>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</si>
  <si>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</si>
  <si>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</si>
  <si>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</si>
  <si>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</si>
  <si>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</si>
  <si>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</si>
  <si>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</si>
  <si>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</si>
  <si>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</si>
  <si>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</si>
  <si>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</si>
  <si>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</si>
  <si>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</si>
  <si>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</si>
  <si>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</si>
  <si>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</si>
  <si>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</si>
  <si>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</si>
  <si>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</si>
  <si>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</si>
  <si>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</si>
  <si>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</si>
  <si>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</si>
  <si>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</si>
  <si>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</si>
  <si>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</si>
  <si>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</si>
  <si>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</si>
  <si>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</si>
  <si>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</si>
  <si>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</si>
  <si>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</si>
  <si>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</si>
  <si>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</si>
  <si>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</si>
  <si>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</si>
  <si>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</si>
  <si>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</si>
  <si>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</si>
  <si>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</si>
  <si>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</si>
  <si>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</si>
  <si>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</si>
  <si>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</si>
  <si>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</si>
  <si>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</si>
  <si>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</si>
  <si>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</si>
  <si>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</si>
  <si>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</si>
  <si>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</si>
  <si>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</si>
  <si>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</si>
  <si>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</si>
  <si>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</si>
  <si>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</si>
  <si>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</si>
  <si>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</si>
  <si>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</si>
  <si>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</si>
  <si>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</si>
  <si>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</si>
  <si>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</si>
  <si>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</si>
  <si>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</si>
  <si>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</si>
  <si>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</si>
  <si>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</si>
  <si>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</si>
  <si>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</si>
  <si>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</si>
  <si>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</si>
  <si>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</si>
  <si>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</si>
  <si>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</si>
  <si>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</si>
  <si>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</si>
  <si>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</si>
  <si>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</si>
  <si>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</si>
  <si>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</si>
  <si>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</si>
  <si>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</si>
  <si>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</si>
  <si>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</si>
  <si>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</si>
  <si>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</si>
  <si>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</si>
  <si>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</si>
  <si>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</si>
  <si>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</si>
  <si>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</si>
  <si>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</si>
  <si>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</si>
  <si>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</si>
  <si>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</si>
  <si>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</si>
  <si>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</si>
  <si>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</si>
  <si>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</si>
  <si>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</si>
  <si>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</si>
  <si>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</si>
  <si>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</si>
  <si>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</si>
  <si>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</si>
  <si>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</si>
  <si>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</si>
  <si>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</si>
  <si>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</si>
  <si>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</si>
  <si>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</si>
  <si>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</si>
  <si>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</si>
  <si>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</si>
  <si>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</si>
  <si>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</si>
  <si>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</si>
  <si>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</si>
  <si>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</si>
  <si>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</si>
  <si>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</si>
  <si>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</si>
  <si>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</si>
  <si>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</si>
  <si>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</si>
  <si>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</si>
  <si>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</si>
  <si>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</si>
  <si>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</si>
  <si>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</si>
  <si>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</si>
  <si>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</si>
  <si>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</si>
  <si>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</si>
  <si>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</si>
  <si>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</si>
  <si>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</si>
  <si>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</si>
  <si>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</si>
  <si>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</si>
  <si>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</si>
  <si>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</si>
  <si>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</si>
  <si>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</si>
  <si>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</si>
  <si>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</si>
  <si>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</si>
  <si>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</si>
  <si>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</si>
  <si>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</si>
  <si>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</si>
  <si>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</si>
  <si>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</si>
  <si>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</si>
  <si>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</si>
  <si>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</si>
  <si>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</si>
  <si>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</si>
  <si>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</si>
  <si>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</si>
  <si>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</si>
  <si>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</si>
  <si>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</si>
  <si>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</si>
  <si>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</si>
  <si>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</si>
  <si>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</si>
  <si>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</si>
  <si>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</si>
  <si>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</si>
  <si>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</si>
  <si>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</si>
  <si>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</si>
  <si>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</si>
  <si>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</si>
  <si>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</si>
  <si>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</si>
  <si>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</si>
  <si>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</si>
  <si>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</si>
  <si>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</si>
  <si>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</si>
  <si>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</si>
  <si>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</si>
  <si>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</si>
  <si>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</si>
  <si>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</si>
  <si>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</si>
  <si>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</si>
  <si>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</si>
  <si>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</si>
  <si>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</si>
  <si>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</si>
  <si>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</si>
  <si>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</si>
  <si>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</si>
  <si>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</si>
  <si>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</si>
  <si>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</si>
  <si>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</si>
  <si>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</si>
  <si>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</si>
  <si>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</si>
  <si>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</si>
  <si>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</si>
  <si>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</si>
  <si>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</si>
  <si>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</si>
  <si>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</si>
  <si>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</si>
  <si>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</si>
  <si>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</si>
  <si>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</si>
  <si>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</si>
  <si>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</si>
  <si>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</si>
  <si>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</si>
  <si>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</si>
  <si>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</si>
  <si>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</si>
  <si>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</si>
  <si>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</si>
  <si>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</si>
  <si>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</si>
  <si>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</si>
  <si>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</si>
  <si>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</si>
  <si>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</si>
  <si>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</si>
  <si>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</si>
  <si>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</si>
  <si>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</si>
  <si>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</si>
  <si>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</si>
  <si>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</si>
  <si>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</si>
  <si>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</si>
  <si>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</si>
  <si>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</si>
  <si>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</si>
  <si>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</si>
  <si>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</si>
  <si>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</si>
  <si>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</si>
  <si>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</si>
  <si>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</si>
  <si>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</si>
  <si>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</si>
  <si>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</si>
  <si>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</si>
  <si>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</si>
  <si>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</si>
  <si>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</si>
  <si>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</si>
  <si>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</si>
  <si>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</si>
  <si>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</si>
  <si>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</si>
  <si>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</si>
  <si>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</si>
  <si>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</si>
  <si>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</si>
  <si>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</si>
  <si>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</si>
  <si>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</si>
  <si>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</si>
  <si>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</si>
  <si>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</si>
  <si>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</si>
  <si>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</si>
  <si>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</si>
  <si>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</si>
  <si>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</si>
  <si>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</si>
  <si>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</si>
  <si>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</si>
  <si>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</si>
  <si>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</si>
  <si>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</si>
  <si>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</si>
  <si>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</si>
  <si>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</si>
  <si>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</si>
  <si>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</si>
  <si>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</si>
  <si>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</si>
  <si>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</si>
  <si>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</si>
  <si>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</si>
  <si>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</si>
  <si>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</si>
  <si>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</si>
  <si>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</si>
  <si>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</si>
  <si>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</si>
  <si>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</si>
  <si>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</si>
  <si>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</si>
  <si>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</si>
  <si>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</si>
  <si>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</si>
  <si>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</si>
  <si>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</si>
  <si>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</si>
  <si>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</si>
  <si>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</si>
  <si>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</si>
  <si>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</si>
  <si>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</si>
  <si>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</si>
  <si>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</si>
  <si>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</si>
  <si>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</si>
  <si>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</si>
  <si>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</si>
  <si>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</si>
  <si>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</si>
  <si>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</si>
  <si>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</si>
  <si>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</si>
  <si>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</si>
  <si>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</si>
  <si>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</si>
  <si>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</si>
  <si>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</si>
  <si>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</si>
  <si>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</si>
  <si>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</si>
  <si>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</si>
  <si>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</si>
  <si>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</si>
  <si>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</si>
  <si>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</si>
  <si>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</si>
  <si>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</si>
  <si>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</si>
  <si>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</si>
  <si>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</si>
  <si>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</si>
  <si>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</si>
  <si>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</si>
  <si>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</si>
  <si>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</si>
  <si>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</si>
  <si>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</si>
  <si>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</si>
  <si>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</si>
  <si>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</si>
  <si>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</si>
  <si>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</si>
  <si>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</si>
  <si>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</si>
  <si>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</si>
  <si>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</si>
  <si>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</si>
  <si>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</si>
  <si>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</si>
  <si>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</si>
  <si>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</si>
  <si>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</si>
  <si>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</si>
  <si>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</si>
  <si>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</si>
  <si>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</si>
  <si>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</si>
  <si>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</si>
  <si>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</si>
  <si>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</si>
  <si>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</si>
  <si>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</si>
  <si>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</si>
  <si>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</si>
  <si>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</si>
  <si>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</si>
  <si>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</si>
  <si>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</si>
  <si>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</si>
  <si>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</si>
  <si>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</si>
  <si>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</si>
  <si>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</si>
  <si>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</si>
  <si>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</si>
  <si>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</si>
  <si>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</si>
  <si>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</si>
  <si>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</si>
  <si>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</si>
  <si>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</si>
  <si>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</si>
  <si>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</si>
  <si>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</si>
  <si>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</si>
  <si>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</si>
  <si>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</si>
  <si>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</si>
  <si>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</si>
  <si>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</si>
  <si>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</si>
  <si>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</si>
  <si>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</si>
  <si>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</si>
  <si>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</si>
  <si>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</si>
  <si>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</si>
  <si>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</si>
  <si>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</si>
  <si>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</si>
  <si>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</si>
  <si>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</si>
  <si>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</si>
  <si>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</si>
  <si>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</si>
  <si>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</si>
  <si>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</si>
  <si>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</si>
  <si>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</si>
  <si>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</si>
  <si>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</si>
  <si>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</si>
  <si>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</si>
  <si>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</si>
  <si>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</si>
  <si>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</si>
  <si>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</si>
  <si>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</si>
  <si>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</si>
  <si>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</si>
  <si>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</si>
  <si>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</si>
  <si>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</si>
  <si>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</si>
  <si>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</si>
  <si>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</si>
  <si>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</si>
  <si>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</si>
  <si>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</si>
  <si>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</si>
  <si>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</si>
  <si>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</si>
  <si>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</si>
  <si>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</si>
  <si>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</si>
  <si>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</si>
  <si>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</si>
  <si>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</si>
  <si>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</si>
  <si>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</si>
  <si>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</si>
  <si>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</si>
  <si>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</si>
  <si>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</si>
  <si>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</si>
  <si>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</si>
  <si>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</si>
  <si>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</si>
  <si>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</si>
  <si>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</si>
  <si>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</si>
  <si>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</si>
  <si>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</si>
  <si>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</si>
  <si>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</si>
  <si>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</si>
  <si>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</si>
  <si>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</si>
  <si>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</si>
  <si>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</si>
  <si>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</si>
  <si>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</si>
  <si>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</si>
  <si>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</si>
  <si>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</si>
  <si>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</si>
  <si>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</si>
  <si>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</si>
  <si>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</si>
  <si>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</si>
  <si>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</si>
  <si>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</si>
  <si>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</si>
  <si>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</si>
  <si>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</si>
  <si>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</si>
  <si>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</si>
  <si>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</si>
  <si>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</si>
  <si>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</si>
  <si>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</si>
  <si>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</si>
  <si>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</si>
  <si>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</si>
  <si>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</si>
  <si>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</si>
  <si>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</si>
  <si>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</si>
  <si>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</si>
  <si>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</si>
  <si>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</si>
  <si>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</si>
  <si>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</si>
  <si>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</si>
  <si>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</si>
  <si>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</si>
  <si>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</si>
  <si>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</si>
  <si>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</si>
  <si>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</si>
  <si>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</si>
  <si>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</si>
  <si>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</si>
  <si>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</si>
  <si>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</si>
  <si>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</si>
  <si>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</si>
  <si>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</si>
  <si>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</si>
  <si>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</si>
  <si>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</si>
  <si>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</si>
  <si>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</si>
  <si>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</si>
  <si>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</si>
  <si>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</si>
  <si>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</si>
  <si>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</si>
  <si>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</si>
  <si>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</si>
  <si>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</si>
  <si>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</si>
  <si>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</si>
  <si>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</si>
  <si>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</si>
  <si>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</si>
  <si>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</si>
  <si>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</si>
  <si>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</si>
  <si>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</si>
  <si>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</si>
  <si>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</si>
  <si>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</si>
  <si>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</si>
  <si>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</si>
  <si>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</si>
  <si>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</si>
  <si>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</si>
  <si>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</si>
  <si>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</si>
  <si>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</si>
  <si>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</si>
  <si>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</si>
  <si>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</si>
  <si>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</si>
  <si>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</si>
  <si>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</si>
  <si>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</si>
  <si>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</si>
  <si>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</si>
  <si>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</si>
  <si>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</si>
  <si>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</si>
  <si>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</si>
  <si>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</si>
  <si>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</si>
  <si>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</si>
  <si>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</si>
  <si>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</si>
  <si>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</si>
  <si>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</si>
  <si>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</si>
  <si>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</si>
  <si>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</si>
  <si>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</si>
  <si>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</si>
  <si>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</si>
  <si>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</si>
  <si>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</si>
  <si>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</si>
  <si>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</si>
  <si>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</si>
  <si>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</si>
  <si>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</si>
  <si>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</si>
  <si>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</si>
  <si>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</si>
  <si>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</si>
  <si>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</si>
  <si>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</si>
  <si>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</si>
  <si>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</si>
  <si>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</si>
  <si>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</si>
  <si>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</si>
  <si>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</si>
  <si>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</si>
  <si>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</si>
  <si>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</si>
  <si>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</si>
  <si>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</si>
  <si>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</si>
  <si>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</si>
  <si>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</si>
  <si>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</si>
  <si>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</si>
  <si>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</si>
  <si>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</si>
  <si>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</si>
  <si>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</si>
  <si>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</si>
  <si>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</si>
  <si>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</si>
  <si>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</si>
  <si>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</si>
  <si>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</si>
  <si>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</si>
  <si>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</si>
  <si>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</si>
  <si>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</si>
  <si>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</si>
  <si>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</si>
  <si>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</si>
  <si>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</si>
  <si>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</si>
  <si>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</si>
  <si>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</si>
  <si>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</si>
  <si>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</si>
  <si>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</si>
  <si>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</si>
  <si>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</si>
  <si>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</si>
  <si>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</si>
  <si>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</si>
  <si>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</si>
  <si>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</si>
  <si>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</si>
  <si>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</si>
  <si>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</si>
  <si>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</si>
  <si>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</si>
  <si>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</si>
  <si>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</si>
  <si>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</si>
  <si>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</si>
  <si>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</si>
  <si>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</si>
  <si>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</si>
  <si>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</si>
  <si>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</si>
  <si>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</si>
  <si>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</si>
  <si>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</si>
  <si>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</si>
  <si>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</si>
  <si>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</si>
  <si>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</si>
  <si>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</si>
  <si>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</si>
  <si>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</si>
  <si>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</si>
  <si>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</si>
  <si>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</si>
  <si>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</si>
  <si>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</si>
  <si>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</si>
  <si>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</si>
  <si>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</si>
  <si>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</si>
  <si>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</si>
  <si>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</si>
  <si>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</si>
  <si>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</si>
  <si>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</si>
  <si>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</si>
  <si>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</si>
  <si>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</si>
  <si>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</si>
  <si>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</si>
  <si>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</si>
  <si>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</si>
  <si>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</si>
  <si>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</si>
  <si>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</si>
  <si>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</si>
  <si>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</si>
  <si>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</si>
  <si>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</si>
  <si>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</si>
  <si>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</si>
  <si>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</si>
  <si>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</si>
  <si>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</si>
  <si>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</si>
  <si>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</si>
  <si>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</si>
  <si>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</si>
  <si>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</si>
  <si>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</si>
  <si>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</si>
  <si>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</si>
  <si>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</si>
  <si>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</si>
  <si>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</si>
  <si>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</si>
  <si>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</si>
  <si>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</si>
  <si>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</si>
  <si>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</si>
  <si>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</si>
  <si>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</si>
  <si>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</si>
  <si>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</si>
  <si>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</si>
  <si>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</si>
  <si>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</si>
  <si>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</si>
  <si>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</si>
  <si>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</si>
  <si>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</si>
  <si>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</si>
  <si>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</si>
  <si>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</si>
  <si>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</si>
  <si>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</si>
  <si>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</si>
  <si>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</si>
  <si>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</si>
  <si>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</si>
  <si>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</si>
  <si>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</si>
  <si>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</si>
  <si>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</si>
  <si>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</si>
  <si>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</si>
  <si>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</si>
  <si>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</si>
  <si>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</si>
  <si>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</si>
  <si>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</si>
  <si>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</si>
  <si>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</si>
  <si>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</si>
  <si>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</si>
  <si>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</si>
  <si>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</si>
  <si>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</si>
  <si>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</si>
  <si>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</si>
  <si>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</si>
  <si>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</si>
  <si>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</si>
  <si>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</si>
  <si>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</si>
  <si>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</si>
  <si>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</si>
  <si>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</si>
  <si>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</si>
  <si>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</si>
  <si>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</si>
  <si>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</si>
  <si>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</si>
  <si>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</si>
  <si>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</si>
  <si>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</si>
  <si>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</si>
  <si>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</si>
  <si>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</si>
  <si>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</si>
  <si>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</si>
  <si>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</si>
  <si>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</si>
  <si>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</si>
  <si>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</si>
  <si>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</si>
  <si>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</si>
  <si>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</si>
  <si>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</si>
  <si>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</si>
  <si>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</si>
  <si>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</si>
  <si>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</si>
  <si>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</si>
  <si>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</si>
  <si>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</si>
  <si>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</si>
  <si>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</si>
  <si>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</si>
  <si>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</si>
  <si>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</si>
  <si>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</si>
  <si>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</si>
  <si>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</si>
  <si>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</si>
  <si>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</si>
  <si>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</si>
  <si>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</si>
  <si>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</si>
  <si>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</si>
  <si>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</si>
  <si>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</si>
  <si>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</si>
  <si>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</si>
  <si>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</si>
  <si>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</si>
  <si>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</si>
  <si>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</si>
  <si>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</si>
  <si>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</si>
  <si>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</si>
  <si>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</si>
  <si>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</si>
  <si>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</si>
  <si>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</si>
  <si>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</si>
  <si>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</si>
  <si>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</si>
  <si>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</si>
  <si>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</si>
  <si>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</si>
  <si>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</si>
  <si>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</si>
  <si>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</si>
  <si>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</si>
  <si>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</si>
  <si>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</si>
  <si>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</si>
  <si>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</si>
  <si>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</si>
  <si>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</si>
  <si>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</si>
  <si>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</si>
  <si>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</si>
  <si>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</si>
  <si>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</si>
  <si>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</si>
  <si>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</si>
  <si>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</si>
  <si>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</si>
  <si>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</si>
  <si>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</si>
  <si>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</si>
  <si>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</si>
  <si>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</si>
  <si>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</si>
  <si>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</si>
  <si>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</si>
  <si>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</si>
  <si>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</si>
  <si>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</si>
  <si>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</si>
  <si>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</si>
  <si>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</si>
  <si>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</si>
  <si>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</si>
  <si>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</si>
  <si>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</si>
  <si>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</si>
  <si>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</si>
  <si>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</si>
  <si>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</si>
  <si>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</si>
  <si>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</si>
  <si>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</si>
  <si>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</si>
  <si>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</si>
  <si>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</si>
  <si>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</si>
  <si>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</si>
  <si>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</si>
  <si>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</si>
  <si>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</si>
  <si>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</si>
  <si>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</si>
  <si>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</si>
  <si>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</si>
  <si>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</si>
  <si>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</si>
  <si>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</si>
  <si>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</si>
  <si>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</si>
  <si>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</si>
  <si>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</si>
  <si>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</si>
  <si>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</si>
  <si>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</si>
  <si>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</si>
  <si>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</si>
  <si>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</si>
  <si>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</si>
  <si>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</si>
  <si>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</si>
  <si>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</si>
  <si>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</si>
  <si>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</si>
  <si>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</si>
  <si>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</si>
  <si>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</si>
  <si>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</si>
  <si>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</si>
  <si>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</si>
  <si>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</si>
  <si>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</si>
  <si>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</si>
  <si>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</si>
  <si>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</si>
  <si>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</si>
  <si>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</si>
  <si>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</si>
  <si>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</si>
  <si>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</si>
  <si>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</si>
  <si>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</si>
  <si>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</si>
  <si>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</si>
  <si>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</si>
  <si>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</si>
  <si>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</si>
  <si>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</si>
  <si>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</si>
  <si>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</si>
  <si>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</si>
  <si>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</si>
  <si>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</si>
  <si>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</si>
  <si>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</si>
  <si>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</si>
  <si>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</si>
  <si>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</si>
  <si>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</si>
  <si>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</si>
  <si>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</si>
  <si>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</si>
  <si>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</si>
  <si>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</si>
  <si>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</si>
  <si>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</si>
  <si>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</si>
  <si>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</si>
  <si>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</si>
  <si>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</si>
  <si>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</si>
  <si>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</si>
  <si>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</si>
  <si>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</si>
  <si>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</si>
  <si>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</si>
  <si>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</si>
  <si>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</si>
  <si>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</si>
  <si>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</si>
  <si>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</si>
  <si>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</si>
  <si>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</si>
  <si>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</si>
  <si>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</si>
  <si>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</si>
  <si>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</si>
  <si>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</si>
  <si>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</si>
  <si>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</si>
  <si>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</si>
  <si>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</si>
  <si>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</si>
  <si>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</si>
  <si>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</si>
  <si>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</si>
  <si>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</si>
  <si>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</si>
  <si>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</si>
  <si>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</si>
  <si>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</si>
  <si>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</si>
  <si>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</si>
  <si>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</si>
  <si>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</si>
  <si>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</si>
  <si>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</si>
  <si>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</si>
  <si>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</si>
  <si>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</si>
  <si>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</si>
  <si>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</si>
  <si>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</si>
  <si>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</si>
  <si>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</si>
  <si>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</si>
  <si>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</si>
  <si>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</si>
  <si>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</si>
  <si>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</si>
  <si>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</si>
  <si>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</si>
  <si>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</si>
  <si>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</si>
  <si>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</si>
  <si>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</si>
  <si>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</si>
  <si>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</si>
  <si>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</si>
  <si>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</si>
  <si>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</si>
  <si>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</si>
  <si>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</si>
  <si>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</si>
  <si>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</si>
  <si>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</si>
  <si>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</si>
  <si>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</si>
  <si>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</si>
  <si>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</si>
  <si>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</si>
  <si>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</si>
  <si>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</si>
  <si>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</si>
  <si>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</si>
  <si>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</si>
  <si>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</si>
  <si>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</si>
  <si>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</si>
  <si>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</si>
  <si>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</si>
  <si>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</si>
  <si>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</si>
  <si>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</si>
  <si>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</si>
  <si>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</si>
  <si>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</si>
  <si>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</si>
  <si>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</si>
  <si>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</si>
  <si>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</si>
  <si>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</si>
  <si>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</si>
  <si>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</si>
  <si>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</si>
  <si>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</si>
  <si>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</si>
  <si>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</si>
  <si>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</si>
  <si>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</si>
  <si>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</si>
  <si>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</si>
  <si>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</si>
  <si>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</si>
  <si>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</si>
  <si>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</si>
  <si>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</si>
  <si>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</si>
  <si>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</si>
  <si>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</si>
  <si>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</si>
  <si>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</si>
  <si>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</si>
  <si>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</si>
  <si>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</si>
  <si>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</si>
  <si>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</si>
  <si>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</si>
  <si>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</si>
  <si>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</si>
  <si>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</si>
  <si>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</si>
  <si>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</si>
  <si>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</si>
  <si>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</si>
  <si>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</si>
  <si>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</si>
  <si>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</si>
  <si>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</si>
  <si>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</si>
  <si>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</si>
  <si>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</si>
  <si>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</si>
  <si>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</si>
  <si>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</si>
  <si>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</si>
  <si>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</si>
  <si>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</si>
  <si>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</si>
  <si>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</si>
  <si>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</si>
  <si>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</si>
  <si>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</si>
  <si>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</si>
  <si>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</si>
  <si>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</si>
  <si>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</si>
  <si>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</si>
  <si>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</si>
  <si>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</si>
  <si>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</si>
  <si>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</si>
  <si>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</si>
  <si>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</si>
  <si>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</si>
  <si>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</si>
  <si>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</si>
  <si>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</si>
  <si>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</si>
  <si>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</si>
  <si>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</si>
  <si>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</si>
  <si>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</si>
  <si>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</si>
  <si>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</si>
  <si>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</si>
  <si>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</si>
  <si>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</si>
  <si>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</si>
  <si>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</si>
  <si>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</si>
  <si>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</si>
  <si>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</si>
  <si>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</si>
  <si>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</si>
  <si>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</si>
  <si>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</si>
  <si>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</si>
  <si>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</si>
  <si>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</si>
  <si>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</si>
  <si>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</si>
  <si>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</si>
  <si>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</si>
  <si>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</si>
  <si>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</si>
  <si>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</si>
  <si>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</si>
  <si>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</si>
  <si>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</si>
  <si>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</si>
  <si>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</si>
  <si>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</si>
  <si>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</si>
  <si>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</si>
  <si>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</si>
  <si>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</si>
  <si>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</si>
  <si>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</si>
  <si>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</si>
  <si>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</si>
  <si>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</si>
  <si>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</si>
  <si>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</si>
  <si>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</si>
  <si>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</si>
  <si>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</si>
  <si>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</si>
  <si>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</si>
  <si>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</si>
  <si>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</si>
  <si>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</si>
  <si>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</si>
  <si>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</si>
  <si>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</si>
  <si>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</si>
  <si>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</si>
  <si>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</si>
  <si>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</si>
  <si>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</si>
  <si>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</si>
  <si>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</si>
  <si>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</si>
  <si>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</si>
  <si>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</si>
  <si>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</si>
  <si>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</si>
  <si>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</si>
  <si>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</si>
  <si>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</si>
  <si>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</si>
  <si>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</si>
  <si>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</si>
  <si>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</si>
  <si>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</si>
  <si>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</si>
  <si>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</si>
  <si>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</si>
  <si>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</si>
  <si>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</si>
  <si>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</si>
  <si>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</si>
  <si>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</si>
  <si>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</si>
  <si>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</si>
  <si>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</si>
  <si>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</si>
  <si>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</si>
  <si>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</si>
  <si>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</si>
  <si>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</si>
  <si>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</si>
  <si>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</si>
  <si>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</si>
  <si>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</si>
  <si>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</si>
  <si>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</si>
  <si>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</si>
  <si>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</si>
  <si>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</si>
  <si>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</si>
  <si>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</si>
  <si>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</si>
  <si>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</si>
  <si>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</si>
  <si>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</si>
  <si>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</si>
  <si>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</si>
  <si>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</si>
  <si>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</si>
  <si>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</si>
  <si>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</si>
  <si>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</si>
  <si>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</si>
  <si>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</si>
  <si>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</si>
  <si>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</si>
  <si>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</si>
  <si>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</si>
  <si>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</si>
  <si>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</si>
  <si>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</si>
  <si>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</si>
  <si>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</si>
  <si>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</si>
  <si>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</si>
  <si>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</si>
  <si>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</si>
  <si>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</si>
  <si>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</si>
  <si>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</si>
  <si>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</si>
  <si>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</si>
  <si>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</si>
  <si>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</si>
  <si>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</si>
  <si>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</si>
  <si>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</si>
  <si>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</si>
  <si>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</si>
  <si>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</si>
  <si>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</si>
  <si>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</si>
  <si>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</si>
  <si>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</si>
  <si>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</si>
  <si>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</si>
  <si>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</si>
  <si>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</si>
  <si>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</si>
  <si>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</si>
  <si>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</si>
  <si>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</si>
  <si>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</si>
  <si>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</si>
  <si>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</si>
  <si>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</si>
  <si>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</si>
  <si>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</si>
  <si>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</si>
  <si>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</si>
  <si>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</si>
  <si>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</si>
  <si>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</si>
  <si>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</si>
  <si>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</si>
  <si>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</si>
  <si>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</si>
  <si>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</si>
  <si>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</si>
  <si>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</si>
  <si>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</si>
  <si>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</si>
  <si>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</si>
  <si>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</si>
  <si>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</si>
  <si>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</si>
  <si>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</si>
  <si>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</si>
  <si>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</si>
  <si>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</si>
  <si>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</si>
  <si>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</si>
  <si>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</si>
  <si>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</si>
  <si>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</si>
  <si>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</si>
  <si>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</si>
  <si>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</si>
  <si>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</si>
  <si>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</si>
  <si>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</si>
  <si>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</si>
  <si>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</si>
  <si>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</si>
  <si>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</si>
  <si>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</si>
  <si>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</si>
  <si>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</si>
  <si>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</si>
  <si>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</si>
  <si>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</si>
  <si>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</si>
  <si>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</si>
  <si>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</si>
  <si>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</si>
  <si>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</si>
  <si>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</si>
  <si>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</si>
  <si>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</si>
  <si>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</si>
  <si>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</si>
  <si>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</si>
  <si>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</si>
  <si>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</si>
  <si>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</si>
  <si>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</si>
  <si>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</si>
  <si>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</si>
  <si>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</si>
  <si>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</si>
  <si>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</si>
  <si>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</si>
  <si>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</si>
  <si>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</si>
  <si>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</si>
  <si>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</si>
  <si>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</si>
  <si>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</si>
  <si>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</si>
  <si>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</si>
  <si>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</si>
  <si>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</si>
  <si>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</si>
  <si>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</si>
  <si>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</si>
  <si>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</si>
  <si>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</si>
  <si>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</si>
  <si>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</si>
  <si>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</si>
  <si>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</si>
  <si>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</si>
  <si>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</si>
  <si>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</si>
  <si>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</si>
  <si>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</si>
  <si>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</si>
  <si>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</si>
  <si>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</si>
  <si>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</si>
  <si>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</si>
  <si>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</si>
  <si>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</si>
  <si>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</si>
  <si>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</si>
  <si>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</si>
  <si>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</si>
  <si>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</si>
  <si>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</si>
  <si>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</si>
  <si>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</si>
  <si>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</si>
  <si>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</si>
  <si>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</si>
  <si>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</si>
  <si>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</si>
  <si>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</si>
  <si>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</si>
  <si>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</si>
  <si>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</si>
  <si>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</si>
  <si>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</si>
  <si>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</si>
  <si>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</si>
  <si>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</si>
  <si>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</si>
  <si>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</si>
  <si>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</si>
  <si>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</si>
  <si>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</si>
  <si>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</si>
  <si>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</si>
  <si>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</si>
  <si>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</si>
  <si>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</si>
  <si>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</si>
  <si>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</si>
  <si>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</si>
  <si>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</si>
  <si>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</si>
  <si>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</si>
  <si>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</si>
  <si>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</si>
  <si>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</si>
  <si>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</si>
  <si>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</si>
  <si>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</si>
  <si>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</si>
  <si>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</si>
  <si>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</si>
  <si>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</si>
  <si>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</si>
  <si>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</si>
  <si>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</si>
  <si>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</si>
  <si>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</si>
  <si>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</si>
  <si>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</si>
  <si>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</si>
  <si>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</si>
  <si>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</si>
  <si>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</si>
  <si>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</si>
  <si>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</si>
  <si>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</si>
  <si>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</si>
  <si>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</si>
  <si>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</si>
  <si>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</si>
  <si>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</si>
  <si>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</si>
  <si>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</si>
  <si>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</si>
  <si>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</si>
  <si>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</si>
  <si>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</si>
  <si>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</si>
  <si>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</si>
  <si>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</si>
  <si>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</si>
  <si>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</si>
  <si>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</si>
  <si>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</si>
  <si>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</si>
  <si>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</si>
  <si>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</si>
  <si>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</si>
  <si>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</si>
  <si>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</si>
  <si>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</si>
  <si>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</si>
  <si>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</si>
  <si>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</si>
  <si>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</si>
  <si>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</si>
  <si>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</si>
  <si>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</si>
  <si>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</si>
  <si>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</si>
  <si>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</si>
  <si>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</si>
  <si>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</si>
  <si>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</si>
  <si>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</si>
  <si>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</si>
  <si>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</si>
  <si>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</si>
  <si>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</si>
  <si>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</si>
  <si>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</si>
  <si>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</si>
  <si>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</si>
  <si>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</si>
  <si>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</si>
  <si>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</si>
  <si>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</si>
  <si>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</si>
  <si>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</si>
  <si>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</si>
  <si>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</si>
  <si>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</si>
  <si>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</si>
  <si>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</si>
  <si>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</si>
  <si>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</si>
  <si>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</si>
  <si>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</si>
  <si>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</si>
  <si>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</si>
  <si>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</si>
  <si>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</si>
  <si>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</si>
  <si>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</si>
  <si>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</si>
  <si>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</si>
  <si>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</si>
  <si>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</si>
  <si>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</si>
  <si>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</si>
  <si>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</si>
  <si>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</si>
  <si>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</si>
  <si>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</si>
  <si>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</si>
  <si>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</si>
  <si>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</si>
  <si>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</si>
  <si>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</si>
  <si>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</si>
  <si>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</si>
  <si>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</si>
  <si>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</si>
  <si>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</si>
  <si>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</si>
  <si>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</si>
  <si>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</si>
  <si>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</si>
  <si>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</si>
  <si>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</si>
  <si>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</si>
  <si>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</si>
  <si>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</si>
  <si>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</si>
  <si>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</si>
  <si>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</si>
  <si>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</si>
  <si>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</si>
  <si>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</si>
  <si>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</si>
  <si>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</si>
  <si>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</si>
  <si>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</si>
  <si>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</si>
  <si>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</si>
  <si>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</si>
  <si>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</si>
  <si>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</si>
  <si>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</si>
  <si>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</si>
  <si>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</si>
  <si>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</si>
  <si>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</si>
  <si>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</si>
  <si>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</si>
  <si>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</si>
  <si>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</si>
  <si>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</si>
  <si>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</si>
  <si>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</si>
  <si>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</si>
  <si>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</si>
  <si>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</si>
  <si>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</si>
  <si>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</si>
  <si>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</si>
  <si>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</si>
  <si>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</si>
  <si>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</si>
  <si>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</si>
  <si>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</si>
  <si>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</si>
  <si>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</si>
  <si>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</si>
  <si>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</si>
  <si>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</si>
  <si>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</si>
  <si>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</si>
  <si>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</si>
  <si>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</si>
  <si>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</si>
  <si>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</si>
  <si>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</si>
  <si>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</si>
  <si>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</si>
  <si>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</si>
  <si>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</si>
  <si>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</si>
  <si>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</si>
  <si>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</si>
  <si>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</si>
  <si>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</si>
  <si>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</si>
  <si>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</si>
  <si>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</si>
  <si>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</si>
  <si>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</si>
  <si>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</si>
  <si>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</si>
  <si>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</si>
  <si>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</si>
  <si>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</si>
  <si>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</si>
  <si>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</si>
  <si>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</si>
  <si>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</si>
  <si>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</si>
  <si>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</si>
  <si>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</si>
  <si>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</si>
  <si>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</si>
  <si>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</si>
  <si>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</si>
  <si>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</si>
  <si>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</si>
  <si>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</si>
  <si>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</si>
  <si>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</si>
  <si>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</si>
  <si>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</si>
  <si>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</si>
  <si>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</si>
  <si>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</si>
  <si>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</si>
  <si>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</si>
  <si>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</si>
  <si>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</si>
  <si>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</si>
  <si>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</si>
  <si>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</si>
  <si>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</si>
  <si>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</si>
  <si>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</si>
  <si>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</si>
  <si>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</si>
  <si>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</si>
  <si>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</si>
  <si>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</si>
  <si>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</si>
  <si>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</si>
  <si>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</si>
  <si>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</si>
  <si>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</si>
  <si>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</si>
  <si>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</si>
  <si>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</si>
  <si>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</si>
  <si>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</si>
  <si>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</si>
  <si>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</si>
  <si>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</si>
  <si>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</si>
  <si>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</si>
  <si>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</si>
  <si>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</si>
  <si>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</si>
  <si>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</si>
  <si>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</si>
  <si>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</si>
  <si>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</si>
  <si>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</si>
  <si>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</si>
  <si>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</si>
  <si>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</si>
  <si>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</si>
  <si>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</si>
  <si>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</si>
  <si>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</si>
  <si>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</si>
  <si>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</si>
  <si>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</si>
  <si>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</si>
  <si>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</si>
  <si>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</si>
  <si>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</si>
  <si>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</si>
  <si>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</si>
  <si>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</si>
  <si>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</si>
  <si>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</si>
  <si>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</si>
  <si>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</si>
  <si>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</si>
  <si>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</si>
  <si>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</si>
  <si>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</si>
  <si>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</si>
  <si>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</si>
  <si>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</si>
  <si>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</si>
  <si>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</si>
  <si>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</si>
  <si>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</si>
  <si>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</si>
  <si>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</si>
  <si>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</si>
  <si>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</si>
  <si>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</si>
  <si>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</si>
  <si>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</si>
  <si>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</si>
  <si>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</si>
  <si>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</si>
  <si>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</si>
  <si>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</si>
  <si>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</si>
  <si>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</si>
  <si>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</si>
  <si>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</si>
  <si>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</si>
  <si>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</si>
  <si>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</si>
  <si>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</si>
  <si>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</si>
  <si>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</si>
  <si>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</si>
  <si>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</si>
  <si>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</si>
  <si>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</si>
  <si>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</si>
  <si>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</si>
  <si>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</si>
  <si>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</si>
  <si>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</si>
  <si>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</si>
  <si>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</si>
  <si>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</si>
  <si>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</si>
  <si>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</si>
  <si>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</si>
  <si>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</si>
  <si>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</si>
  <si>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</si>
  <si>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</si>
  <si>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</si>
  <si>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</si>
  <si>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</si>
  <si>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</si>
  <si>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</si>
  <si>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</si>
  <si>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</si>
  <si>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</si>
  <si>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</si>
  <si>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</si>
  <si>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</si>
  <si>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</si>
  <si>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</si>
  <si>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</si>
  <si>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</si>
  <si>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</si>
  <si>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</si>
  <si>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</si>
  <si>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</si>
  <si>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</si>
  <si>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</si>
  <si>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</si>
  <si>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</si>
  <si>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</si>
  <si>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</si>
  <si>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</si>
  <si>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</si>
  <si>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</si>
  <si>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</si>
  <si>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</si>
  <si>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</si>
  <si>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</si>
  <si>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</si>
  <si>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</si>
  <si>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</si>
  <si>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</si>
  <si>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</si>
  <si>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</si>
  <si>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</si>
  <si>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</si>
  <si>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</si>
  <si>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</si>
  <si>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</si>
  <si>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</si>
  <si>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</si>
  <si>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</si>
  <si>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</si>
  <si>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</si>
  <si>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</si>
  <si>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</si>
  <si>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</si>
  <si>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</si>
  <si>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</si>
  <si>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</si>
  <si>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</si>
  <si>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</si>
  <si>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</si>
  <si>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</si>
  <si>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</si>
  <si>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</si>
  <si>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</si>
  <si>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</si>
  <si>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</si>
  <si>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</si>
  <si>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</si>
  <si>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</si>
  <si>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</si>
  <si>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</si>
  <si>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</si>
  <si>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</si>
  <si>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</si>
  <si>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</si>
  <si>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</si>
  <si>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</si>
  <si>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</si>
  <si>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</si>
  <si>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</si>
  <si>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</si>
  <si>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</si>
  <si>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</si>
  <si>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</si>
  <si>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</si>
  <si>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</si>
  <si>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</si>
  <si>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</si>
  <si>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</si>
  <si>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</si>
  <si>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</si>
  <si>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</si>
  <si>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</si>
  <si>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</si>
  <si>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</si>
  <si>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</si>
  <si>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</si>
  <si>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</si>
  <si>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</si>
  <si>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</si>
  <si>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</si>
  <si>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</si>
  <si>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</si>
  <si>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</si>
  <si>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</si>
  <si>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</si>
  <si>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</si>
  <si>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</si>
  <si>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</si>
  <si>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</si>
  <si>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</si>
  <si>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</si>
  <si>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</si>
  <si>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</si>
  <si>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</si>
  <si>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</si>
  <si>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</si>
  <si>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</si>
  <si>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</si>
  <si>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</si>
  <si>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</si>
  <si>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</si>
  <si>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</si>
  <si>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</si>
  <si>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</si>
  <si>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</si>
  <si>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</si>
  <si>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</si>
  <si>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</si>
  <si>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</si>
  <si>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</si>
  <si>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</si>
  <si>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</si>
  <si>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</si>
  <si>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</si>
  <si>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</si>
  <si>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</si>
  <si>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</si>
  <si>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</si>
  <si>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</si>
  <si>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</si>
  <si>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</si>
  <si>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</si>
  <si>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</si>
  <si>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</si>
  <si>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</si>
  <si>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</si>
  <si>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</si>
  <si>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</si>
  <si>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</si>
  <si>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</si>
  <si>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</si>
  <si>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</si>
  <si>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</si>
  <si>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</si>
  <si>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</si>
  <si>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</si>
  <si>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</si>
  <si>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</si>
  <si>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</si>
  <si>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</si>
  <si>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</si>
  <si>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</si>
  <si>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</si>
  <si>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</si>
  <si>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</si>
  <si>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</si>
  <si>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</si>
  <si>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</si>
  <si>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</si>
  <si>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</si>
  <si>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</si>
  <si>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</si>
  <si>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</si>
  <si>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</si>
  <si>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</si>
  <si>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</si>
  <si>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</si>
  <si>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</si>
  <si>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</si>
  <si>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</si>
  <si>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</si>
  <si>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</si>
  <si>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</si>
  <si>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</si>
  <si>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</si>
  <si>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</si>
  <si>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</si>
  <si>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</si>
  <si>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</si>
  <si>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</si>
  <si>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</si>
  <si>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</si>
  <si>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</si>
  <si>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</si>
  <si>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</si>
  <si>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</si>
  <si>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</si>
  <si>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</si>
  <si>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</si>
  <si>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</si>
  <si>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</si>
  <si>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</si>
  <si>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</si>
  <si>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</si>
  <si>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</si>
  <si>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</si>
  <si>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</si>
  <si>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</si>
  <si>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</si>
  <si>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</si>
  <si>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</si>
  <si>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</si>
  <si>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</si>
  <si>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</si>
  <si>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</si>
  <si>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</si>
  <si>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</si>
  <si>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</si>
  <si>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</si>
  <si>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</si>
  <si>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</si>
  <si>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</si>
  <si>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</si>
  <si>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</si>
  <si>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</si>
  <si>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</si>
  <si>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</si>
  <si>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</si>
  <si>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</si>
  <si>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</si>
  <si>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</si>
  <si>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</si>
  <si>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</si>
  <si>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</si>
  <si>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</si>
  <si>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</si>
  <si>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</si>
  <si>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</si>
  <si>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</si>
  <si>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</si>
  <si>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</si>
  <si>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</si>
  <si>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</si>
  <si>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</si>
  <si>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</si>
  <si>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</si>
  <si>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</si>
  <si>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</si>
  <si>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</si>
  <si>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</si>
  <si>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</si>
  <si>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</si>
  <si>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</si>
  <si>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</si>
  <si>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</si>
  <si>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</si>
  <si>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</si>
  <si>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</si>
  <si>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</si>
  <si>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</si>
  <si>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</si>
  <si>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</si>
  <si>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</si>
  <si>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</si>
  <si>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</si>
  <si>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</si>
  <si>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</si>
  <si>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</si>
  <si>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</si>
  <si>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</si>
  <si>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</si>
  <si>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</si>
  <si>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</si>
  <si>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</si>
  <si>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</si>
  <si>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</si>
  <si>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</si>
  <si>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</si>
  <si>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</si>
  <si>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</si>
  <si>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</si>
  <si>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</si>
  <si>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</si>
  <si>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</si>
  <si>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</si>
  <si>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</si>
  <si>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</si>
  <si>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</si>
  <si>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</si>
  <si>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</si>
  <si>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</si>
  <si>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</si>
  <si>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</si>
  <si>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</si>
  <si>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</si>
  <si>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</si>
  <si>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</si>
  <si>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</si>
  <si>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</si>
  <si>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</si>
  <si>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</si>
  <si>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</si>
  <si>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</si>
  <si>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</si>
  <si>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</si>
  <si>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</si>
  <si>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</si>
  <si>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</si>
  <si>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</si>
  <si>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</si>
  <si>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</si>
  <si>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</si>
  <si>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</si>
  <si>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</si>
  <si>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</si>
  <si>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</si>
  <si>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</si>
  <si>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</si>
  <si>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</si>
  <si>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</si>
  <si>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</si>
  <si>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</si>
  <si>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</si>
  <si>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</si>
  <si>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</si>
  <si>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</si>
  <si>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</si>
  <si>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</si>
  <si>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</si>
  <si>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</si>
  <si>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</si>
  <si>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</si>
  <si>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</si>
  <si>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</si>
  <si>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</si>
  <si>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</si>
  <si>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</si>
  <si>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</si>
  <si>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</si>
  <si>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</si>
  <si>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</si>
  <si>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</si>
  <si>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</si>
  <si>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</si>
  <si>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</si>
  <si>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</si>
  <si>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</si>
  <si>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</si>
  <si>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</si>
  <si>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</si>
  <si>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</si>
  <si>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</si>
  <si>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</si>
  <si>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</si>
  <si>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</si>
  <si>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</si>
  <si>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</si>
  <si>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</si>
  <si>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</si>
  <si>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</si>
  <si>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</si>
  <si>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</si>
  <si>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</si>
  <si>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</si>
  <si>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</si>
  <si>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</si>
  <si>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</si>
  <si>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</si>
  <si>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</si>
  <si>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</si>
  <si>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</si>
  <si>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</si>
  <si>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</si>
  <si>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</si>
  <si>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</si>
  <si>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</si>
  <si>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</si>
  <si>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</si>
  <si>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</si>
  <si>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</si>
  <si>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</si>
  <si>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</si>
  <si>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</si>
  <si>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</si>
  <si>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</si>
  <si>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</si>
  <si>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</si>
  <si>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</si>
  <si>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</si>
  <si>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</si>
  <si>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</si>
  <si>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</si>
  <si>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</si>
  <si>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</si>
  <si>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</si>
  <si>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</si>
  <si>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</si>
  <si>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</si>
  <si>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</si>
  <si>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</si>
  <si>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</si>
  <si>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</si>
  <si>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</si>
  <si>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</si>
  <si>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</si>
  <si>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</si>
  <si>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</si>
  <si>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</si>
  <si>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</si>
  <si>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</si>
  <si>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</si>
  <si>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</si>
  <si>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</si>
  <si>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</si>
  <si>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</si>
  <si>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</si>
  <si>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</si>
  <si>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</si>
  <si>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</si>
  <si>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</si>
  <si>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</si>
  <si>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</si>
  <si>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</si>
  <si>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</si>
  <si>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</si>
  <si>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</si>
  <si>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</si>
  <si>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</si>
  <si>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</si>
  <si>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</si>
  <si>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</si>
  <si>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</si>
  <si>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</si>
  <si>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</si>
  <si>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</si>
  <si>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</si>
  <si>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</si>
  <si>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</si>
  <si>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</si>
  <si>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</si>
  <si>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</si>
  <si>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</si>
  <si>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</si>
  <si>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</si>
  <si>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</si>
  <si>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</si>
  <si>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</si>
  <si>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</si>
  <si>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</si>
  <si>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</si>
  <si>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</si>
  <si>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</si>
  <si>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</si>
  <si>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</si>
  <si>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</si>
  <si>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</si>
  <si>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</si>
  <si>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</si>
  <si>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</si>
  <si>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</si>
  <si>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</si>
  <si>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</si>
  <si>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</si>
  <si>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</si>
  <si>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</si>
  <si>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</si>
  <si>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</si>
  <si>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</si>
  <si>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</si>
  <si>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</si>
  <si>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</si>
  <si>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</si>
  <si>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</si>
  <si>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</si>
  <si>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</si>
  <si>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</si>
  <si>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</si>
  <si>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</si>
  <si>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</si>
  <si>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</si>
  <si>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</si>
  <si>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</si>
  <si>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</si>
  <si>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</si>
  <si>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</si>
  <si>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</si>
  <si>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</si>
  <si>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</si>
  <si>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</si>
  <si>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</si>
  <si>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</si>
  <si>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</si>
  <si>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</si>
  <si>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</si>
  <si>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</si>
  <si>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</si>
  <si>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</si>
  <si>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</si>
  <si>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</si>
  <si>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</si>
  <si>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</si>
  <si>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</si>
  <si>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</si>
  <si>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</si>
  <si>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</si>
  <si>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</si>
  <si>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</si>
  <si>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</si>
  <si>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</si>
  <si>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</si>
  <si>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</si>
  <si>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</si>
  <si>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</si>
  <si>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</si>
  <si>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</si>
  <si>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</si>
  <si>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</si>
  <si>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</si>
  <si>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</si>
  <si>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</si>
  <si>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</si>
  <si>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</si>
  <si>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</si>
  <si>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</si>
  <si>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</si>
  <si>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</si>
  <si>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</si>
  <si>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</si>
  <si>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</si>
  <si>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</si>
  <si>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</si>
  <si>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</si>
  <si>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</si>
  <si>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</si>
  <si>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</si>
  <si>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</si>
  <si>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</si>
  <si>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</si>
  <si>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</si>
  <si>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</si>
  <si>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</si>
  <si>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</si>
  <si>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</si>
  <si>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</si>
  <si>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</si>
  <si>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</si>
  <si>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</si>
  <si>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</si>
  <si>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</si>
  <si>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</si>
  <si>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</si>
  <si>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</si>
  <si>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</si>
  <si>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</si>
  <si>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</si>
  <si>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</si>
  <si>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</si>
  <si>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</si>
  <si>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</si>
  <si>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</si>
  <si>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</si>
  <si>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</si>
  <si>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</si>
  <si>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</si>
  <si>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</si>
  <si>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</si>
  <si>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</si>
  <si>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</si>
  <si>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</si>
  <si>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</si>
  <si>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</si>
  <si>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</si>
  <si>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</si>
  <si>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</si>
  <si>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</si>
  <si>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</si>
  <si>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</si>
  <si>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</si>
  <si>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</si>
  <si>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</si>
  <si>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</si>
  <si>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</si>
  <si>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</si>
  <si>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</si>
  <si>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</si>
  <si>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</si>
  <si>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</si>
  <si>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</si>
  <si>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</si>
  <si>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</si>
  <si>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</si>
  <si>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</si>
  <si>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</si>
  <si>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</si>
  <si>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</si>
  <si>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</si>
  <si>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</si>
  <si>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</si>
  <si>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</si>
  <si>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</si>
  <si>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</si>
  <si>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</si>
  <si>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</si>
  <si>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</si>
  <si>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</si>
  <si>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</si>
  <si>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</si>
  <si>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</si>
  <si>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</si>
  <si>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</si>
  <si>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</si>
  <si>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</si>
  <si>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</si>
  <si>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</si>
  <si>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</si>
  <si>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</si>
  <si>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</si>
  <si>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PART II - Budget Workbook</t>
  </si>
  <si>
    <t>Instructions:</t>
  </si>
  <si>
    <t>Digital Literacy Now Grant - Middle Grades</t>
  </si>
  <si>
    <t>Funding:</t>
  </si>
  <si>
    <t>Funding is contingent upon availability. All dollar amounts listed are estimated/approximate and are subject to change. If more funding becomes available it will be distributed under the same guidelines that appear in this RFP document.</t>
  </si>
  <si>
    <t>The initial level of funding could change during the year based on changes in the awarded program (e.g. scope, course, follow-up activities, number of participants, or number of course(s)). The grant budget may be amended up or down to reflect the program changes. Grant recipients are required to contact the program liaison to discuss any proposed change to the awarded program.</t>
  </si>
  <si>
    <t>Fund Use:</t>
  </si>
  <si>
    <t>Funds must be used in alignment with the purpose and priorities outlined and as described in a budget, budget narrative, and required program information that is submitted to the Department's Center for Instructional Support Office/STEM.</t>
  </si>
  <si>
    <t>What is your District's substitute reimbursement rate?</t>
  </si>
  <si>
    <t>How many educators participating in the 2 day SCRIPT workshop will need substitutes?</t>
  </si>
  <si>
    <t>total substitute days needed for SCRIPT and implementation planning.</t>
  </si>
  <si>
    <t>How many educators participating in the 4 days of implementation planning will need substitutes?</t>
  </si>
  <si>
    <t>How many educators participating in the 1 day June Convening will need substitutes?</t>
  </si>
  <si>
    <t>Educators need substitutes for the June Convening.</t>
  </si>
  <si>
    <t>If your district provides travel expense for educator participation in workshops and convenings please enter the total amount you will need here:</t>
  </si>
  <si>
    <t>Educator participation in grant workshops and convenings.</t>
  </si>
  <si>
    <t>Note:  Grant funds may not be allocated to pay for both a participant’s: graduate credit tuition and a stipend; or substitute reimbursement and a stipend.  Grant funding may be used for stipends for work outside of school hours.</t>
  </si>
  <si>
    <r>
      <rPr>
        <b/>
        <sz val="12"/>
        <color theme="1"/>
        <rFont val="Calibri"/>
        <family val="2"/>
        <scheme val="minor"/>
      </rPr>
      <t>Step 1.</t>
    </r>
    <r>
      <rPr>
        <sz val="12"/>
        <color theme="1"/>
        <rFont val="Calibri"/>
        <family val="2"/>
        <scheme val="minor"/>
      </rPr>
      <t xml:space="preserve">  Populate the highlighted questions, below, in </t>
    </r>
    <r>
      <rPr>
        <b/>
        <sz val="12"/>
        <color theme="1"/>
        <rFont val="Calibri"/>
        <family val="2"/>
        <scheme val="minor"/>
      </rPr>
      <t>Fund Use</t>
    </r>
    <r>
      <rPr>
        <sz val="12"/>
        <color theme="1"/>
        <rFont val="Calibri"/>
        <family val="2"/>
        <scheme val="minor"/>
      </rPr>
      <t xml:space="preserve">. This will auto-populate the 'FY21 Budget' sheet sections 6 and 8.
</t>
    </r>
    <r>
      <rPr>
        <b/>
        <sz val="12"/>
        <color theme="1"/>
        <rFont val="Calibri"/>
        <family val="2"/>
        <scheme val="minor"/>
      </rPr>
      <t>Step 2.</t>
    </r>
    <r>
      <rPr>
        <sz val="12"/>
        <color theme="1"/>
        <rFont val="Calibri"/>
        <family val="2"/>
        <scheme val="minor"/>
      </rPr>
      <t xml:space="preserve"> Populate section 1, 2, 3 </t>
    </r>
    <r>
      <rPr>
        <u/>
        <sz val="12"/>
        <color theme="1"/>
        <rFont val="Calibri"/>
        <family val="2"/>
        <scheme val="minor"/>
      </rPr>
      <t>or</t>
    </r>
    <r>
      <rPr>
        <sz val="12"/>
        <color theme="1"/>
        <rFont val="Calibri"/>
        <family val="2"/>
        <scheme val="minor"/>
      </rPr>
      <t xml:space="preserve"> 4 on the 'FY21 Budget' sheet with any costs for the District Team Point of Contact (see item 3 under Fund Use, below).
</t>
    </r>
    <r>
      <rPr>
        <b/>
        <sz val="12"/>
        <color theme="1"/>
        <rFont val="Calibri"/>
        <family val="2"/>
        <scheme val="minor"/>
      </rPr>
      <t>Step 3.</t>
    </r>
    <r>
      <rPr>
        <sz val="12"/>
        <color theme="1"/>
        <rFont val="Calibri"/>
        <family val="2"/>
        <scheme val="minor"/>
      </rPr>
      <t xml:space="preserve"> If you use indirect costs, please contact us before filling out section 10 on the Budget sheet. Otherwise, leave section 10 blank.
</t>
    </r>
    <r>
      <rPr>
        <b/>
        <sz val="12"/>
        <color theme="1"/>
        <rFont val="Calibri"/>
        <family val="2"/>
        <scheme val="minor"/>
      </rPr>
      <t>Step 4.</t>
    </r>
    <r>
      <rPr>
        <sz val="12"/>
        <color theme="1"/>
        <rFont val="Calibri"/>
        <family val="2"/>
        <scheme val="minor"/>
      </rPr>
      <t xml:space="preserve"> Please leave sections 5, 7, 9, and 11 blank on the Budget sheet.</t>
    </r>
  </si>
  <si>
    <r>
      <t>1.</t>
    </r>
    <r>
      <rPr>
        <sz val="7"/>
        <rFont val="Calibri"/>
        <family val="2"/>
      </rPr>
      <t xml:space="preserve">      </t>
    </r>
    <r>
      <rPr>
        <sz val="12"/>
        <rFont val="Calibri"/>
        <family val="2"/>
      </rPr>
      <t xml:space="preserve">Funds may be used for substitutes and expenses for planning and program dissemination. </t>
    </r>
  </si>
  <si>
    <r>
      <t>2.</t>
    </r>
    <r>
      <rPr>
        <sz val="7"/>
        <rFont val="Calibri"/>
        <family val="2"/>
      </rPr>
      <t xml:space="preserve">      	</t>
    </r>
    <r>
      <rPr>
        <sz val="12"/>
        <rFont val="Calibri"/>
        <family val="2"/>
      </rPr>
      <t>The District Team Point of Contact maintains the plan and other grant artifacts in an accessible location, collects and reports data, and manages communication with DESE, the Grant Evaluator, and the PD Coordinator. For this role, plan for 1-2 hours/month.  This expense may be entered in salary or stipends (lines 1, 2, 3, or 4) on the 'FY21 Budget' sheet.</t>
    </r>
  </si>
  <si>
    <t>Approximately $135,000 is available through the state Digital Literacy Now Grants line item 7010-1202.</t>
  </si>
  <si>
    <t>Digital Literacy Now Grant Part 1 - Middle Grades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</si>
</sst>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quot;$&quot;#,##0.00"/>
  </numFmts>
  <fonts count="67"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1"/>
      <color theme="1"/>
      <name val="Arial"/>
      <family val="2"/>
    </font>
    <font>
      <b/>
      <sz val="14"/>
      <color theme="1"/>
      <name val="Arial"/>
      <family val="2"/>
    </font>
    <font>
      <sz val="12"/>
      <color theme="1"/>
      <name val="Arial"/>
      <family val="2"/>
    </font>
    <font>
      <sz val="12"/>
      <color theme="1"/>
      <name val="Calibri"/>
      <family val="2"/>
      <scheme val="minor"/>
    </font>
    <font>
      <u/>
      <sz val="12"/>
      <color theme="1"/>
      <name val="Calibri"/>
      <family val="2"/>
      <scheme val="minor"/>
    </font>
    <font>
      <b/>
      <sz val="12"/>
      <name val="Calibri"/>
      <family val="2"/>
    </font>
    <font>
      <u/>
      <sz val="11"/>
      <color theme="10"/>
      <name val="Arial"/>
      <family val="2"/>
    </font>
    <font>
      <sz val="11"/>
      <color theme="1"/>
      <name val="Arial"/>
      <family val="2"/>
    </font>
    <font>
      <sz val="12"/>
      <name val="Calibri"/>
      <family val="2"/>
    </font>
    <font>
      <sz val="12"/>
      <color rgb="FF000000"/>
      <name val="Calibri"/>
      <family val="2"/>
    </font>
    <font>
      <b/>
      <sz val="11"/>
      <color theme="1"/>
      <name val="Arial"/>
      <family val="2"/>
    </font>
    <font>
      <sz val="7"/>
      <name val="Calibri"/>
      <family val="2"/>
    </font>
    <font>
      <sz val="8"/>
      <color rgb="FF000000"/>
      <name val="Calibri"/>
      <family val="2"/>
    </font>
    <font>
      <sz val="10"/>
      <color rgb="FF000000"/>
      <name val="Arial"/>
      <family val="2"/>
    </font>
    <font>
      <u/>
      <sz val="12"/>
      <color theme="10"/>
      <name val="Calibri"/>
      <family val="2"/>
      <scheme val="minor"/>
    </font>
    <font>
      <sz val="10"/>
      <color theme="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99"/>
        <bgColor indexed="64"/>
      </patternFill>
    </fill>
  </fills>
  <borders count="89">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s>
  <cellStyleXfs count="20">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xf numFmtId="0" fontId="57" fillId="0" borderId="0" applyNumberFormat="0" applyFill="0" applyBorder="0" applyAlignment="0" applyProtection="0"/>
    <xf numFmtId="44" fontId="51" fillId="0" borderId="0" applyFont="0" applyFill="0" applyBorder="0" applyAlignment="0" applyProtection="0"/>
    <xf numFmtId="0" fontId="42" fillId="0" borderId="0"/>
  </cellStyleXfs>
  <cellXfs count="785">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52" fillId="0" borderId="0" xfId="16" applyFont="1"/>
    <xf numFmtId="0" fontId="53" fillId="0" borderId="0" xfId="16" applyFont="1" applyAlignment="1">
      <alignment vertical="top"/>
    </xf>
    <xf numFmtId="0" fontId="53" fillId="0" borderId="0" xfId="16" applyFont="1"/>
    <xf numFmtId="0" fontId="44" fillId="22" borderId="0" xfId="16" applyFont="1" applyFill="1" applyAlignment="1">
      <alignment horizontal="left" vertical="center"/>
    </xf>
    <xf numFmtId="0" fontId="44" fillId="0" borderId="85" xfId="16" applyFont="1" applyBorder="1" applyAlignment="1">
      <alignment horizontal="right" vertical="center"/>
    </xf>
    <xf numFmtId="0" fontId="58" fillId="0" borderId="0" xfId="16" applyFont="1"/>
    <xf numFmtId="0" fontId="51" fillId="0" borderId="0" xfId="16"/>
    <xf numFmtId="0" fontId="59" fillId="0" borderId="13" xfId="16" applyFont="1" applyBorder="1" applyAlignment="1">
      <alignment horizontal="left" vertical="top" wrapText="1" indent="2"/>
    </xf>
    <xf numFmtId="0" fontId="61" fillId="0" borderId="0" xfId="16" applyFont="1" applyAlignment="1">
      <alignment wrapText="1"/>
    </xf>
    <xf numFmtId="169" fontId="59" fillId="22" borderId="84" xfId="18" applyNumberFormat="1" applyFont="1" applyFill="1" applyBorder="1" applyAlignment="1">
      <alignment horizontal="center" vertical="center" wrapText="1"/>
    </xf>
    <xf numFmtId="1" fontId="59" fillId="22" borderId="87" xfId="16" applyNumberFormat="1" applyFont="1" applyFill="1" applyBorder="1" applyAlignment="1">
      <alignment horizontal="center" vertical="center" wrapText="1"/>
    </xf>
    <xf numFmtId="0" fontId="58" fillId="0" borderId="0" xfId="16" applyFont="1" applyAlignment="1">
      <alignment horizontal="center"/>
    </xf>
    <xf numFmtId="169" fontId="59" fillId="22" borderId="87" xfId="16" applyNumberFormat="1" applyFont="1" applyFill="1" applyBorder="1" applyAlignment="1">
      <alignment horizontal="center" vertical="center" wrapText="1"/>
    </xf>
    <xf numFmtId="0" fontId="59" fillId="0" borderId="13" xfId="16" applyFont="1" applyBorder="1" applyAlignment="1">
      <alignment horizontal="left" vertical="top" wrapText="1"/>
    </xf>
    <xf numFmtId="0" fontId="59" fillId="0" borderId="2" xfId="16" applyFont="1" applyBorder="1" applyAlignment="1">
      <alignment horizontal="left" vertical="top" wrapText="1"/>
    </xf>
    <xf numFmtId="0" fontId="56" fillId="0" borderId="0" xfId="16" applyFont="1" applyAlignment="1">
      <alignment horizontal="right" vertical="center" wrapText="1"/>
    </xf>
    <xf numFmtId="0" fontId="51" fillId="0" borderId="0" xfId="16" applyAlignment="1">
      <alignment vertical="top"/>
    </xf>
    <xf numFmtId="0" fontId="63" fillId="0" borderId="0" xfId="16" applyFont="1" applyAlignment="1">
      <alignment horizontal="right" vertical="center"/>
    </xf>
    <xf numFmtId="0" fontId="64" fillId="0" borderId="0" xfId="19" applyFont="1" applyAlignment="1">
      <alignment vertical="top" wrapText="1"/>
    </xf>
    <xf numFmtId="0" fontId="51" fillId="0" borderId="0" xfId="16" applyAlignment="1">
      <alignment horizontal="right"/>
    </xf>
    <xf numFmtId="0" fontId="64" fillId="0" borderId="0" xfId="19" applyFont="1" applyAlignment="1">
      <alignment vertical="center" wrapText="1"/>
    </xf>
    <xf numFmtId="0" fontId="64" fillId="0" borderId="0" xfId="19" applyFont="1" applyAlignment="1">
      <alignment vertical="center"/>
    </xf>
    <xf numFmtId="0" fontId="58" fillId="0" borderId="0" xfId="16" applyFont="1" applyAlignment="1">
      <alignment vertical="top"/>
    </xf>
    <xf numFmtId="0" fontId="58" fillId="0" borderId="0" xfId="16" applyFont="1" applyAlignment="1">
      <alignment vertical="top" wrapText="1"/>
    </xf>
    <xf numFmtId="165" fontId="3" fillId="12" borderId="16" xfId="0" applyNumberFormat="1" applyFont="1" applyFill="1" applyBorder="1" applyAlignment="1" applyProtection="1">
      <alignment horizontal="center" vertical="center"/>
    </xf>
    <xf numFmtId="42" fontId="3" fillId="12" borderId="16" xfId="0" applyNumberFormat="1" applyFont="1" applyFill="1" applyBorder="1" applyAlignment="1" applyProtection="1">
      <alignment horizontal="right" vertical="center"/>
    </xf>
    <xf numFmtId="3" fontId="14" fillId="12" borderId="62" xfId="0" applyNumberFormat="1" applyFont="1" applyFill="1" applyBorder="1" applyAlignment="1" applyProtection="1">
      <alignment vertical="center" wrapText="1"/>
    </xf>
    <xf numFmtId="3" fontId="3" fillId="12" borderId="62" xfId="0" applyNumberFormat="1" applyFont="1" applyFill="1" applyBorder="1" applyAlignment="1" applyProtection="1">
      <alignment vertical="center"/>
      <protection locked="0"/>
    </xf>
    <xf numFmtId="0" fontId="56" fillId="0" borderId="56" xfId="16" applyFont="1" applyBorder="1" applyAlignment="1">
      <alignment horizontal="left" vertical="center" wrapText="1"/>
    </xf>
    <xf numFmtId="0" fontId="56" fillId="0" borderId="6" xfId="16" applyFont="1" applyBorder="1" applyAlignment="1">
      <alignment horizontal="left" vertical="center" wrapText="1"/>
    </xf>
    <xf numFmtId="0" fontId="56" fillId="0" borderId="3" xfId="16" applyFont="1" applyBorder="1" applyAlignment="1">
      <alignment horizontal="left" vertical="center" wrapText="1"/>
    </xf>
    <xf numFmtId="0" fontId="59" fillId="0" borderId="13" xfId="16" applyFont="1" applyBorder="1" applyAlignment="1">
      <alignment horizontal="left" vertical="top" wrapText="1"/>
    </xf>
    <xf numFmtId="0" fontId="59" fillId="0" borderId="2" xfId="16" applyFont="1" applyBorder="1" applyAlignment="1">
      <alignment horizontal="left" vertical="top" wrapText="1"/>
    </xf>
    <xf numFmtId="0" fontId="54" fillId="0" borderId="88" xfId="16" applyFont="1" applyBorder="1" applyAlignment="1">
      <alignment horizontal="left" vertical="top" wrapText="1"/>
    </xf>
    <xf numFmtId="0" fontId="54" fillId="0" borderId="5" xfId="16" applyFont="1" applyBorder="1" applyAlignment="1">
      <alignment horizontal="left" vertical="top" wrapText="1"/>
    </xf>
    <xf numFmtId="0" fontId="54" fillId="22" borderId="4" xfId="16" applyFont="1" applyFill="1" applyBorder="1" applyAlignment="1">
      <alignment horizontal="left" vertical="top" wrapText="1"/>
    </xf>
    <xf numFmtId="0" fontId="44" fillId="0" borderId="86" xfId="16" applyFont="1" applyBorder="1" applyAlignment="1">
      <alignment horizontal="left" vertical="center"/>
    </xf>
    <xf numFmtId="0" fontId="44" fillId="0" borderId="60" xfId="16" applyFont="1" applyBorder="1" applyAlignment="1">
      <alignment horizontal="left" vertical="center"/>
    </xf>
    <xf numFmtId="0" fontId="56" fillId="0" borderId="52" xfId="16" applyFont="1" applyBorder="1" applyAlignment="1">
      <alignment horizontal="left" vertical="center" wrapText="1"/>
    </xf>
    <xf numFmtId="0" fontId="54" fillId="0" borderId="9" xfId="17" applyFont="1" applyFill="1" applyBorder="1" applyAlignment="1">
      <alignment horizontal="left" vertical="top" wrapText="1"/>
    </xf>
    <xf numFmtId="0" fontId="65" fillId="0" borderId="63" xfId="17" applyFont="1" applyFill="1" applyBorder="1" applyAlignment="1">
      <alignment horizontal="left" vertical="top" wrapText="1"/>
    </xf>
    <xf numFmtId="0" fontId="60" fillId="0" borderId="17" xfId="16" applyFont="1" applyBorder="1" applyAlignment="1">
      <alignment horizontal="left" vertical="top" wrapText="1"/>
    </xf>
    <xf numFmtId="0" fontId="60" fillId="0" borderId="84" xfId="16" applyFont="1" applyBorder="1" applyAlignment="1">
      <alignment horizontal="left" vertical="top" wrapText="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left" vertical="center" wrapText="1"/>
      <protection locked="0" hidden="1"/>
    </xf>
    <xf numFmtId="0" fontId="0" fillId="0" borderId="0" xfId="0" applyAlignment="1">
      <alignment horizontal="left"/>
    </xf>
    <xf numFmtId="0" fontId="3" fillId="21" borderId="0" xfId="0" applyFont="1" applyFill="1" applyBorder="1" applyAlignment="1" applyProtection="1">
      <alignment horizontal="center" vertical="center" wrapText="1"/>
      <protection locked="0" hidden="1"/>
    </xf>
    <xf numFmtId="0" fontId="66"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20">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Currency 5" xfId="18" xr:uid="{920EC50C-4248-46AB-BA7C-BED62B673819}"/>
    <cellStyle name="Hyperlink" xfId="6" builtinId="8"/>
    <cellStyle name="Hyperlink 2" xfId="17" xr:uid="{1E2EFE04-6821-42D5-B4A4-F3AFF63798AE}"/>
    <cellStyle name="Normal" xfId="0" builtinId="0"/>
    <cellStyle name="Normal 2" xfId="7" xr:uid="{00000000-0005-0000-0000-000007000000}"/>
    <cellStyle name="Normal 2 2" xfId="8" xr:uid="{00000000-0005-0000-0000-000008000000}"/>
    <cellStyle name="Normal 2 3" xfId="19" xr:uid="{6BCC59ED-2ED0-4207-80C4-7295636C292D}"/>
    <cellStyle name="Normal 3" xfId="9" xr:uid="{00000000-0005-0000-0000-000009000000}"/>
    <cellStyle name="Normal 4" xfId="10" xr:uid="{00000000-0005-0000-0000-00000A000000}"/>
    <cellStyle name="Normal 5" xfId="16" xr:uid="{E5243EA8-155E-45FD-93DE-C43129028A5B}"/>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1%20FC%20152%20COMP%20Digal%20Literacy%20Now%20RFP/oldPart%20II%20-%20FY21%20Digital%20No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amp; Details"/>
      <sheetName val="FY21 Budget"/>
      <sheetName val="FY22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row r="18">
          <cell r="P18">
            <v>0</v>
          </cell>
        </row>
        <row r="27">
          <cell r="P27">
            <v>0</v>
          </cell>
        </row>
        <row r="33">
          <cell r="P33">
            <v>0</v>
          </cell>
        </row>
        <row r="40">
          <cell r="P40">
            <v>0</v>
          </cell>
        </row>
        <row r="42">
          <cell r="P42">
            <v>0</v>
          </cell>
        </row>
        <row r="43">
          <cell r="P43">
            <v>0</v>
          </cell>
        </row>
        <row r="57">
          <cell r="P57">
            <v>2500</v>
          </cell>
        </row>
        <row r="64">
          <cell r="P64">
            <v>0</v>
          </cell>
        </row>
        <row r="71">
          <cell r="P71">
            <v>150</v>
          </cell>
        </row>
        <row r="78">
          <cell r="P78">
            <v>0</v>
          </cell>
        </row>
        <row r="88">
          <cell r="P88">
            <v>0</v>
          </cell>
        </row>
      </sheetData>
      <sheetData sheetId="2"/>
      <sheetData sheetId="3"/>
      <sheetData sheetId="4"/>
      <sheetData sheetId="5"/>
      <sheetData sheetId="6">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7">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9A4FC-CCCB-47CC-9A72-5FFDE720D08D}">
  <dimension ref="A1:J26"/>
  <sheetViews>
    <sheetView zoomScaleNormal="100" zoomScaleSheetLayoutView="100" workbookViewId="0"/>
  </sheetViews>
  <sheetFormatPr defaultColWidth="8.85546875" defaultRowHeight="14.25" x14ac:dyDescent="0.2"/>
  <cols>
    <col min="1" max="1" width="17.5703125" style="558" customWidth="1"/>
    <col min="2" max="2" width="57.5703125" style="555" customWidth="1"/>
    <col min="3" max="3" width="36.85546875" style="545" customWidth="1"/>
    <col min="4" max="4" width="9.5703125" style="544" hidden="1" customWidth="1"/>
    <col min="5" max="16384" width="8.85546875" style="545"/>
  </cols>
  <sheetData>
    <row r="1" spans="1:9" s="541" customFormat="1" ht="18" customHeight="1" x14ac:dyDescent="0.25">
      <c r="A1" s="539" t="s">
        <v>6592</v>
      </c>
      <c r="B1" s="540"/>
    </row>
    <row r="2" spans="1:9" s="541" customFormat="1" ht="119.1" customHeight="1" thickBot="1" x14ac:dyDescent="0.25">
      <c r="A2" s="542" t="s">
        <v>6593</v>
      </c>
      <c r="B2" s="574" t="s">
        <v>6609</v>
      </c>
      <c r="C2" s="574"/>
    </row>
    <row r="3" spans="1:9" s="541" customFormat="1" ht="29.85" customHeight="1" x14ac:dyDescent="0.2">
      <c r="A3" s="543" t="s">
        <v>6587</v>
      </c>
      <c r="B3" s="575" t="s">
        <v>6594</v>
      </c>
      <c r="C3" s="576"/>
    </row>
    <row r="4" spans="1:9" ht="34.35" customHeight="1" x14ac:dyDescent="0.2">
      <c r="A4" s="567" t="s">
        <v>6595</v>
      </c>
      <c r="B4" s="578" t="s">
        <v>6612</v>
      </c>
      <c r="C4" s="579"/>
    </row>
    <row r="5" spans="1:9" ht="57.95" customHeight="1" x14ac:dyDescent="0.2">
      <c r="A5" s="568"/>
      <c r="B5" s="570" t="s">
        <v>6596</v>
      </c>
      <c r="C5" s="571"/>
    </row>
    <row r="6" spans="1:9" ht="70.349999999999994" customHeight="1" x14ac:dyDescent="0.2">
      <c r="A6" s="577"/>
      <c r="B6" s="580" t="s">
        <v>6597</v>
      </c>
      <c r="C6" s="581"/>
    </row>
    <row r="7" spans="1:9" ht="55.35" customHeight="1" x14ac:dyDescent="0.2">
      <c r="A7" s="567" t="s">
        <v>6598</v>
      </c>
      <c r="B7" s="570" t="s">
        <v>6599</v>
      </c>
      <c r="C7" s="571"/>
    </row>
    <row r="8" spans="1:9" ht="47.45" customHeight="1" x14ac:dyDescent="0.2">
      <c r="A8" s="568"/>
      <c r="B8" s="570"/>
      <c r="C8" s="571"/>
    </row>
    <row r="9" spans="1:9" ht="15.75" x14ac:dyDescent="0.25">
      <c r="A9" s="568"/>
      <c r="B9" s="570" t="s">
        <v>6610</v>
      </c>
      <c r="C9" s="571"/>
      <c r="E9" s="547"/>
      <c r="F9" s="547"/>
      <c r="G9" s="547"/>
      <c r="H9" s="547"/>
      <c r="I9" s="547"/>
    </row>
    <row r="10" spans="1:9" ht="15.75" x14ac:dyDescent="0.25">
      <c r="A10" s="568"/>
      <c r="B10" s="546" t="s">
        <v>6600</v>
      </c>
      <c r="C10" s="548">
        <v>0</v>
      </c>
      <c r="E10" s="547"/>
      <c r="F10" s="547"/>
      <c r="G10" s="547"/>
      <c r="H10" s="547"/>
      <c r="I10" s="547"/>
    </row>
    <row r="11" spans="1:9" ht="31.5" x14ac:dyDescent="0.25">
      <c r="A11" s="568"/>
      <c r="B11" s="546" t="s">
        <v>6601</v>
      </c>
      <c r="C11" s="549">
        <v>0</v>
      </c>
      <c r="D11" s="544" t="s">
        <v>6602</v>
      </c>
      <c r="E11" s="547"/>
      <c r="F11" s="547"/>
      <c r="G11" s="547"/>
      <c r="H11" s="547"/>
      <c r="I11" s="547"/>
    </row>
    <row r="12" spans="1:9" ht="31.5" x14ac:dyDescent="0.25">
      <c r="A12" s="568"/>
      <c r="B12" s="546" t="s">
        <v>6603</v>
      </c>
      <c r="C12" s="549">
        <v>0</v>
      </c>
      <c r="D12" s="550">
        <f>(C11*2)+(C12*4)</f>
        <v>0</v>
      </c>
      <c r="E12" s="547"/>
      <c r="F12" s="547"/>
      <c r="G12" s="547"/>
      <c r="H12" s="547"/>
      <c r="I12" s="547"/>
    </row>
    <row r="13" spans="1:9" ht="31.5" x14ac:dyDescent="0.25">
      <c r="A13" s="568"/>
      <c r="B13" s="546" t="s">
        <v>6604</v>
      </c>
      <c r="C13" s="549">
        <v>0</v>
      </c>
      <c r="D13" s="544" t="s">
        <v>6605</v>
      </c>
      <c r="E13" s="547"/>
      <c r="F13" s="547"/>
      <c r="G13" s="547"/>
      <c r="H13" s="547"/>
      <c r="I13" s="547"/>
    </row>
    <row r="14" spans="1:9" ht="47.25" x14ac:dyDescent="0.25">
      <c r="A14" s="568"/>
      <c r="B14" s="546" t="s">
        <v>6606</v>
      </c>
      <c r="C14" s="551">
        <v>0</v>
      </c>
      <c r="D14" s="544" t="s">
        <v>6607</v>
      </c>
      <c r="E14" s="547"/>
      <c r="F14" s="547"/>
      <c r="G14" s="547"/>
      <c r="H14" s="547"/>
      <c r="I14" s="547"/>
    </row>
    <row r="15" spans="1:9" ht="62.45" customHeight="1" x14ac:dyDescent="0.2">
      <c r="A15" s="568"/>
      <c r="B15" s="570" t="s">
        <v>6611</v>
      </c>
      <c r="C15" s="571"/>
    </row>
    <row r="16" spans="1:9" ht="15.75" x14ac:dyDescent="0.2">
      <c r="A16" s="568"/>
      <c r="B16" s="552"/>
      <c r="C16" s="553"/>
    </row>
    <row r="17" spans="1:10" ht="47.45" customHeight="1" thickBot="1" x14ac:dyDescent="0.25">
      <c r="A17" s="569"/>
      <c r="B17" s="572" t="s">
        <v>6608</v>
      </c>
      <c r="C17" s="573"/>
    </row>
    <row r="18" spans="1:10" ht="14.1" customHeight="1" x14ac:dyDescent="0.2">
      <c r="A18" s="554"/>
    </row>
    <row r="19" spans="1:10" x14ac:dyDescent="0.2">
      <c r="A19" s="556"/>
      <c r="B19" s="557"/>
    </row>
    <row r="20" spans="1:10" x14ac:dyDescent="0.2">
      <c r="B20" s="557"/>
    </row>
    <row r="21" spans="1:10" x14ac:dyDescent="0.2">
      <c r="B21" s="557"/>
      <c r="C21" s="559"/>
      <c r="D21" s="560"/>
      <c r="E21" s="559"/>
      <c r="F21" s="559"/>
      <c r="G21" s="559"/>
      <c r="H21" s="559"/>
      <c r="I21" s="559"/>
      <c r="J21" s="559"/>
    </row>
    <row r="22" spans="1:10" x14ac:dyDescent="0.2">
      <c r="B22" s="557"/>
      <c r="C22" s="559"/>
      <c r="D22" s="560"/>
      <c r="E22" s="559"/>
      <c r="F22" s="559"/>
      <c r="G22" s="559"/>
      <c r="H22" s="559"/>
      <c r="I22" s="559"/>
      <c r="J22" s="559"/>
    </row>
    <row r="23" spans="1:10" x14ac:dyDescent="0.2">
      <c r="C23" s="559"/>
      <c r="D23" s="560"/>
      <c r="E23" s="559"/>
      <c r="F23" s="559"/>
      <c r="G23" s="559"/>
      <c r="H23" s="559"/>
      <c r="I23" s="559"/>
      <c r="J23" s="559"/>
    </row>
    <row r="24" spans="1:10" x14ac:dyDescent="0.2">
      <c r="B24" s="561"/>
      <c r="C24" s="559"/>
      <c r="D24" s="560"/>
      <c r="E24" s="559"/>
      <c r="F24" s="559"/>
      <c r="G24" s="559"/>
      <c r="H24" s="559"/>
      <c r="I24" s="559"/>
      <c r="J24" s="559"/>
    </row>
    <row r="25" spans="1:10" x14ac:dyDescent="0.2">
      <c r="B25" s="561"/>
    </row>
    <row r="26" spans="1:10" x14ac:dyDescent="0.2">
      <c r="B26" s="562"/>
    </row>
  </sheetData>
  <mergeCells count="12">
    <mergeCell ref="B2:C2"/>
    <mergeCell ref="B3:C3"/>
    <mergeCell ref="A4:A6"/>
    <mergeCell ref="B4:C4"/>
    <mergeCell ref="B5:C5"/>
    <mergeCell ref="B6:C6"/>
    <mergeCell ref="A7:A17"/>
    <mergeCell ref="B7:C7"/>
    <mergeCell ref="B8:C8"/>
    <mergeCell ref="B9:C9"/>
    <mergeCell ref="B15:C15"/>
    <mergeCell ref="B17:C17"/>
  </mergeCells>
  <pageMargins left="0.7" right="0.7" top="0.75" bottom="0.75" header="0.3" footer="0.3"/>
  <pageSetup scale="7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608"/>
      <c r="T1" s="608"/>
      <c r="U1" s="608"/>
      <c r="V1" s="608"/>
      <c r="W1" s="608"/>
      <c r="X1" s="608"/>
      <c r="Y1" s="9"/>
    </row>
    <row r="2" spans="1:27" ht="8.25" customHeight="1" x14ac:dyDescent="0.25">
      <c r="A2" s="10"/>
      <c r="B2" s="10"/>
      <c r="C2" s="611"/>
      <c r="D2" s="611"/>
      <c r="E2" s="611"/>
      <c r="F2" s="611"/>
      <c r="G2" s="611"/>
      <c r="H2" s="611"/>
      <c r="I2" s="611"/>
      <c r="J2" s="611"/>
      <c r="K2" s="611"/>
      <c r="L2" s="611"/>
      <c r="M2" s="611"/>
      <c r="N2" s="611"/>
      <c r="O2" s="611"/>
      <c r="P2" s="611"/>
      <c r="Q2" s="611"/>
      <c r="R2" s="611"/>
      <c r="S2" s="611"/>
      <c r="T2" s="13"/>
      <c r="U2" s="13"/>
      <c r="V2" s="13"/>
      <c r="W2" s="13"/>
      <c r="X2" s="14"/>
      <c r="Y2" s="11"/>
    </row>
    <row r="3" spans="1:27" ht="26.25" customHeight="1" x14ac:dyDescent="0.25">
      <c r="A3" s="10"/>
      <c r="B3" s="627" t="s">
        <v>14</v>
      </c>
      <c r="C3" s="628"/>
      <c r="D3" s="628"/>
      <c r="E3" s="629"/>
      <c r="F3" s="625"/>
      <c r="G3" s="625"/>
      <c r="H3" s="534"/>
      <c r="I3" s="385" t="s">
        <v>6590</v>
      </c>
      <c r="J3" s="69"/>
      <c r="K3" s="625"/>
      <c r="L3" s="625"/>
      <c r="M3" s="625"/>
      <c r="N3" s="625"/>
      <c r="O3" s="625"/>
      <c r="P3" s="625"/>
      <c r="R3" s="616"/>
      <c r="S3" s="617"/>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627" t="s">
        <v>15</v>
      </c>
      <c r="C5" s="628"/>
      <c r="D5" s="628"/>
      <c r="E5" s="629"/>
      <c r="F5" s="535">
        <v>2021</v>
      </c>
      <c r="G5" s="41"/>
      <c r="H5" s="41"/>
      <c r="I5" s="68" t="s">
        <v>16</v>
      </c>
      <c r="J5" s="15"/>
      <c r="K5" s="626">
        <v>152</v>
      </c>
      <c r="L5" s="626"/>
      <c r="M5" s="626"/>
      <c r="N5" s="626"/>
      <c r="O5" s="626"/>
      <c r="P5" s="626"/>
      <c r="R5" s="612"/>
      <c r="S5" s="613"/>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627"/>
      <c r="C7" s="629"/>
      <c r="D7" s="629"/>
      <c r="E7" s="629"/>
      <c r="F7" s="12"/>
      <c r="G7" s="12"/>
      <c r="H7" s="12"/>
      <c r="I7" s="374" t="s">
        <v>6587</v>
      </c>
      <c r="J7" s="69"/>
      <c r="K7" s="623" t="s">
        <v>6613</v>
      </c>
      <c r="L7" s="623"/>
      <c r="M7" s="623"/>
      <c r="N7" s="623"/>
      <c r="O7" s="623"/>
      <c r="P7" s="623"/>
      <c r="Q7" s="624"/>
      <c r="R7" s="624"/>
      <c r="S7" s="624"/>
      <c r="T7" s="624"/>
      <c r="U7" s="624"/>
      <c r="V7" s="624"/>
      <c r="W7" s="624"/>
      <c r="X7" s="624"/>
      <c r="Y7" s="624"/>
      <c r="Z7" s="624"/>
      <c r="AA7" s="624"/>
    </row>
    <row r="8" spans="1:27" ht="12" customHeight="1" thickBot="1" x14ac:dyDescent="0.3">
      <c r="A8" s="10"/>
      <c r="B8" s="335"/>
      <c r="C8" s="336"/>
      <c r="D8" s="336"/>
      <c r="E8" s="83"/>
      <c r="F8" s="12"/>
      <c r="G8" s="12"/>
      <c r="H8" s="12"/>
      <c r="I8" s="335"/>
      <c r="J8" s="334"/>
      <c r="K8" s="335"/>
      <c r="L8" s="335"/>
      <c r="M8" s="335"/>
      <c r="N8" s="335"/>
      <c r="O8" s="335"/>
      <c r="P8" s="335"/>
      <c r="R8" s="614"/>
      <c r="S8" s="615"/>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622"/>
      <c r="S9" s="622"/>
      <c r="T9" s="622"/>
      <c r="U9" s="622"/>
      <c r="V9" s="622"/>
      <c r="W9" s="622"/>
      <c r="X9" s="455"/>
      <c r="Y9" s="456"/>
      <c r="Z9" s="456"/>
      <c r="AA9" s="643"/>
    </row>
    <row r="10" spans="1:27" ht="11.1" customHeight="1" x14ac:dyDescent="0.25">
      <c r="A10" s="16"/>
      <c r="B10" s="457"/>
      <c r="C10" s="630" t="s">
        <v>6588</v>
      </c>
      <c r="D10" s="631"/>
      <c r="E10" s="631"/>
      <c r="F10" s="631"/>
      <c r="G10" s="631"/>
      <c r="H10" s="631"/>
      <c r="I10" s="631"/>
      <c r="J10" s="631"/>
      <c r="K10" s="632"/>
      <c r="L10" s="179"/>
      <c r="M10" s="179"/>
      <c r="N10" s="179"/>
      <c r="O10" s="179"/>
      <c r="P10" s="620" t="s">
        <v>1</v>
      </c>
      <c r="Q10" s="403"/>
      <c r="R10" s="13"/>
      <c r="S10" s="13"/>
      <c r="T10" s="13"/>
      <c r="U10" s="13"/>
      <c r="V10" s="618"/>
      <c r="W10" s="180"/>
      <c r="X10" s="1"/>
      <c r="Y10" s="1"/>
      <c r="Z10" s="1"/>
      <c r="AA10" s="644"/>
    </row>
    <row r="11" spans="1:27" ht="16.5" thickBot="1" x14ac:dyDescent="0.3">
      <c r="A11" s="16"/>
      <c r="B11" s="457"/>
      <c r="C11" s="633"/>
      <c r="D11" s="634"/>
      <c r="E11" s="634"/>
      <c r="F11" s="634"/>
      <c r="G11" s="634"/>
      <c r="H11" s="634"/>
      <c r="I11" s="634"/>
      <c r="J11" s="634"/>
      <c r="K11" s="635"/>
      <c r="L11" s="74"/>
      <c r="M11" s="74"/>
      <c r="N11" s="74"/>
      <c r="O11" s="181"/>
      <c r="P11" s="621"/>
      <c r="Q11" s="404"/>
      <c r="R11" s="13"/>
      <c r="S11" s="13"/>
      <c r="T11" s="13"/>
      <c r="U11" s="13"/>
      <c r="V11" s="619"/>
      <c r="W11" s="180"/>
      <c r="X11" s="1"/>
      <c r="Y11" s="1"/>
      <c r="Z11" s="1"/>
      <c r="AA11" s="644"/>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45"/>
    </row>
    <row r="13" spans="1:27" ht="30" customHeight="1" x14ac:dyDescent="0.25">
      <c r="A13" s="17"/>
      <c r="B13" s="458"/>
      <c r="C13" s="406">
        <v>1</v>
      </c>
      <c r="D13" s="609" t="s">
        <v>135</v>
      </c>
      <c r="E13" s="609"/>
      <c r="F13" s="609"/>
      <c r="G13" s="610"/>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97"/>
      <c r="E14" s="598"/>
      <c r="F14" s="598"/>
      <c r="G14" s="600"/>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97"/>
      <c r="E15" s="598"/>
      <c r="F15" s="598"/>
      <c r="G15" s="600"/>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97"/>
      <c r="E16" s="598"/>
      <c r="F16" s="598"/>
      <c r="G16" s="600"/>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82" t="s">
        <v>24</v>
      </c>
      <c r="D18" s="583"/>
      <c r="E18" s="583"/>
      <c r="F18" s="583"/>
      <c r="G18" s="583"/>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92"/>
      <c r="E20" s="593"/>
      <c r="F20" s="593"/>
      <c r="G20" s="594"/>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92"/>
      <c r="E21" s="593"/>
      <c r="F21" s="593"/>
      <c r="G21" s="594"/>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92"/>
      <c r="E22" s="593"/>
      <c r="F22" s="593"/>
      <c r="G22" s="594"/>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92"/>
      <c r="E23" s="593"/>
      <c r="F23" s="593"/>
      <c r="G23" s="594"/>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92"/>
      <c r="E24" s="593"/>
      <c r="F24" s="593"/>
      <c r="G24" s="594"/>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92"/>
      <c r="E25" s="593"/>
      <c r="F25" s="593"/>
      <c r="G25" s="594"/>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82" t="s">
        <v>24</v>
      </c>
      <c r="D27" s="637"/>
      <c r="E27" s="637"/>
      <c r="F27" s="637"/>
      <c r="G27" s="637"/>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636" t="s">
        <v>130</v>
      </c>
      <c r="E28" s="636"/>
      <c r="F28" s="636"/>
      <c r="G28" s="636"/>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92"/>
      <c r="E29" s="593"/>
      <c r="F29" s="593"/>
      <c r="G29" s="594"/>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92"/>
      <c r="E30" s="593"/>
      <c r="F30" s="593"/>
      <c r="G30" s="594"/>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53"/>
      <c r="E31" s="653"/>
      <c r="F31" s="653"/>
      <c r="G31" s="653"/>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5"/>
      <c r="E32" s="606"/>
      <c r="F32" s="606"/>
      <c r="G32" s="606"/>
      <c r="H32" s="606"/>
      <c r="I32" s="606"/>
      <c r="J32" s="606"/>
      <c r="K32" s="607"/>
      <c r="L32" s="73"/>
      <c r="M32" s="73"/>
      <c r="N32" s="6"/>
      <c r="O32" s="191"/>
      <c r="P32" s="372"/>
      <c r="Q32" s="412"/>
      <c r="R32" s="82"/>
      <c r="S32" s="14"/>
      <c r="T32" s="19"/>
      <c r="U32" s="19"/>
      <c r="V32" s="19"/>
      <c r="W32" s="189"/>
      <c r="X32" s="1"/>
      <c r="Y32" s="1"/>
      <c r="Z32" s="1"/>
      <c r="AA32" s="501"/>
    </row>
    <row r="33" spans="1:27" ht="12.75" customHeight="1" x14ac:dyDescent="0.25">
      <c r="A33" s="23"/>
      <c r="B33" s="467"/>
      <c r="C33" s="649" t="s">
        <v>24</v>
      </c>
      <c r="D33" s="650"/>
      <c r="E33" s="650"/>
      <c r="F33" s="650"/>
      <c r="G33" s="650"/>
      <c r="H33" s="651"/>
      <c r="I33" s="651"/>
      <c r="J33" s="651"/>
      <c r="K33" s="652"/>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604" t="s">
        <v>131</v>
      </c>
      <c r="E34" s="604"/>
      <c r="F34" s="604"/>
      <c r="G34" s="604"/>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92"/>
      <c r="E35" s="593"/>
      <c r="F35" s="593"/>
      <c r="G35" s="594"/>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92"/>
      <c r="E36" s="593"/>
      <c r="F36" s="593"/>
      <c r="G36" s="594"/>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92"/>
      <c r="E37" s="593"/>
      <c r="F37" s="593"/>
      <c r="G37" s="594"/>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92"/>
      <c r="E38" s="593"/>
      <c r="F38" s="593"/>
      <c r="G38" s="594"/>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82" t="s">
        <v>24</v>
      </c>
      <c r="D40" s="583"/>
      <c r="E40" s="583"/>
      <c r="F40" s="583"/>
      <c r="G40" s="583"/>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47" t="s">
        <v>25</v>
      </c>
      <c r="E41" s="647"/>
      <c r="F41" s="647"/>
      <c r="G41" s="647"/>
      <c r="H41" s="647"/>
      <c r="I41" s="647"/>
      <c r="J41" s="647"/>
      <c r="K41" s="648"/>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601" t="s">
        <v>4666</v>
      </c>
      <c r="E42" s="602"/>
      <c r="F42" s="602"/>
      <c r="G42" s="602"/>
      <c r="H42" s="602"/>
      <c r="I42" s="602"/>
      <c r="J42" s="602"/>
      <c r="K42" s="603"/>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601" t="s">
        <v>4667</v>
      </c>
      <c r="E43" s="602"/>
      <c r="F43" s="602"/>
      <c r="G43" s="602"/>
      <c r="H43" s="602"/>
      <c r="I43" s="602"/>
      <c r="J43" s="602"/>
      <c r="K43" s="603"/>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86" t="s">
        <v>136</v>
      </c>
      <c r="E44" s="587"/>
      <c r="F44" s="587"/>
      <c r="G44" s="587"/>
      <c r="H44" s="587"/>
      <c r="I44" s="587"/>
      <c r="J44" s="587"/>
      <c r="K44" s="58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86" t="s">
        <v>134</v>
      </c>
      <c r="E45" s="587"/>
      <c r="F45" s="587"/>
      <c r="G45" s="587"/>
      <c r="H45" s="587"/>
      <c r="I45" s="587"/>
      <c r="J45" s="587"/>
      <c r="K45" s="58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86" t="s">
        <v>137</v>
      </c>
      <c r="E46" s="587"/>
      <c r="F46" s="587"/>
      <c r="G46" s="587"/>
      <c r="H46" s="587"/>
      <c r="I46" s="587"/>
      <c r="J46" s="587"/>
      <c r="K46" s="58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89" t="s">
        <v>4100</v>
      </c>
      <c r="E47" s="590"/>
      <c r="F47" s="590"/>
      <c r="G47" s="590"/>
      <c r="H47" s="590"/>
      <c r="I47" s="590"/>
      <c r="J47" s="590"/>
      <c r="K47" s="59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95" t="s">
        <v>24</v>
      </c>
      <c r="D49" s="596"/>
      <c r="E49" s="596"/>
      <c r="F49" s="596"/>
      <c r="G49" s="59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25.7" customHeight="1" x14ac:dyDescent="0.25">
      <c r="A51" s="3"/>
      <c r="B51" s="463"/>
      <c r="C51" s="387"/>
      <c r="D51" s="592" t="s">
        <v>4041</v>
      </c>
      <c r="E51" s="593"/>
      <c r="F51" s="593"/>
      <c r="G51" s="594"/>
      <c r="H51" s="5"/>
      <c r="I51" s="563">
        <f>'Budget Instructions &amp; Details'!$C$10</f>
        <v>0</v>
      </c>
      <c r="J51" s="378" t="s">
        <v>4085</v>
      </c>
      <c r="K51" s="18"/>
      <c r="L51" s="6"/>
      <c r="M51" s="6"/>
      <c r="N51" s="6"/>
      <c r="O51" s="191"/>
      <c r="P51" s="564">
        <f>I51*'Budget Instructions &amp; Details'!$D$12</f>
        <v>0</v>
      </c>
      <c r="Q51" s="412"/>
      <c r="R51" s="8"/>
      <c r="S51" s="8"/>
      <c r="T51" s="8"/>
      <c r="U51" s="8"/>
      <c r="V51" s="8"/>
      <c r="W51" s="189"/>
      <c r="X51" s="1"/>
      <c r="Y51" s="1"/>
      <c r="Z51" s="1"/>
      <c r="AA51" s="565" t="str">
        <f>'Budget Instructions &amp; Details'!$D$12&amp;" "&amp;'Budget Instructions &amp; Details'!$D$11</f>
        <v>0 total substitute days needed for SCRIPT and implementation planning.</v>
      </c>
    </row>
    <row r="52" spans="1:27" ht="24" x14ac:dyDescent="0.25">
      <c r="A52" s="3"/>
      <c r="B52" s="463"/>
      <c r="C52" s="387"/>
      <c r="D52" s="592" t="s">
        <v>4041</v>
      </c>
      <c r="E52" s="593"/>
      <c r="F52" s="593"/>
      <c r="G52" s="594"/>
      <c r="H52" s="5"/>
      <c r="I52" s="563">
        <f>'Budget Instructions &amp; Details'!$C$10</f>
        <v>0</v>
      </c>
      <c r="J52" s="378" t="s">
        <v>4085</v>
      </c>
      <c r="K52" s="18"/>
      <c r="L52" s="6" t="b">
        <v>0</v>
      </c>
      <c r="M52" s="6"/>
      <c r="N52" s="6"/>
      <c r="O52" s="191"/>
      <c r="P52" s="564">
        <f>I52*'Budget Instructions &amp; Details'!$C$13</f>
        <v>0</v>
      </c>
      <c r="Q52" s="412"/>
      <c r="R52" s="8"/>
      <c r="S52" s="8"/>
      <c r="T52" s="8" t="s">
        <v>23</v>
      </c>
      <c r="U52" s="8"/>
      <c r="V52" s="8"/>
      <c r="W52" s="189"/>
      <c r="X52" s="1"/>
      <c r="Y52" s="1"/>
      <c r="Z52" s="1"/>
      <c r="AA52" s="565" t="str">
        <f>'Budget Instructions &amp; Details'!$C$13&amp;" "&amp;'Budget Instructions &amp; Details'!$D$13</f>
        <v>0 Educators need substitutes for the June Convening.</v>
      </c>
    </row>
    <row r="53" spans="1:27" ht="12.6" customHeight="1" x14ac:dyDescent="0.25">
      <c r="A53" s="3"/>
      <c r="B53" s="463"/>
      <c r="C53" s="387"/>
      <c r="D53" s="592"/>
      <c r="E53" s="593"/>
      <c r="F53" s="593"/>
      <c r="G53" s="594"/>
      <c r="H53" s="5"/>
      <c r="I53" s="381"/>
      <c r="J53" s="378"/>
      <c r="K53" s="18"/>
      <c r="L53" s="6"/>
      <c r="M53" s="6"/>
      <c r="N53" s="6"/>
      <c r="O53" s="191"/>
      <c r="P53" s="379">
        <v>0</v>
      </c>
      <c r="Q53" s="412"/>
      <c r="R53" s="8"/>
      <c r="S53" s="8"/>
      <c r="T53" s="8"/>
      <c r="U53" s="8"/>
      <c r="V53" s="8"/>
      <c r="W53" s="189"/>
      <c r="X53" s="1"/>
      <c r="Y53" s="1"/>
      <c r="Z53" s="1"/>
      <c r="AA53" s="566"/>
    </row>
    <row r="54" spans="1:27" ht="12.6" customHeight="1" x14ac:dyDescent="0.25">
      <c r="A54" s="3"/>
      <c r="B54" s="463"/>
      <c r="C54" s="387"/>
      <c r="D54" s="592"/>
      <c r="E54" s="593"/>
      <c r="F54" s="593"/>
      <c r="G54" s="594"/>
      <c r="H54" s="5"/>
      <c r="I54" s="381"/>
      <c r="J54" s="378"/>
      <c r="K54" s="18"/>
      <c r="L54" s="6"/>
      <c r="M54" s="6"/>
      <c r="N54" s="6"/>
      <c r="O54" s="191"/>
      <c r="P54" s="379">
        <v>0</v>
      </c>
      <c r="Q54" s="412"/>
      <c r="R54" s="8"/>
      <c r="S54" s="8"/>
      <c r="T54" s="8"/>
      <c r="U54" s="8"/>
      <c r="V54" s="8"/>
      <c r="W54" s="189"/>
      <c r="X54" s="1"/>
      <c r="Y54" s="1"/>
      <c r="Z54" s="1"/>
      <c r="AA54" s="566"/>
    </row>
    <row r="55" spans="1:27" ht="12.6" customHeight="1" x14ac:dyDescent="0.25">
      <c r="A55" s="3"/>
      <c r="B55" s="463"/>
      <c r="C55" s="387"/>
      <c r="D55" s="592"/>
      <c r="E55" s="593"/>
      <c r="F55" s="593"/>
      <c r="G55" s="594"/>
      <c r="H55" s="5"/>
      <c r="I55" s="381"/>
      <c r="J55" s="378"/>
      <c r="K55" s="18"/>
      <c r="L55" s="6"/>
      <c r="M55" s="6"/>
      <c r="N55" s="6"/>
      <c r="O55" s="191"/>
      <c r="P55" s="379">
        <v>0</v>
      </c>
      <c r="Q55" s="412"/>
      <c r="R55" s="8"/>
      <c r="S55" s="8"/>
      <c r="T55" s="8" t="s">
        <v>23</v>
      </c>
      <c r="U55" s="8"/>
      <c r="V55" s="8"/>
      <c r="W55" s="189"/>
      <c r="X55" s="1"/>
      <c r="Y55" s="1"/>
      <c r="Z55" s="1"/>
      <c r="AA55" s="566"/>
    </row>
    <row r="56" spans="1:27" ht="12.6" customHeight="1" x14ac:dyDescent="0.25">
      <c r="A56" s="3"/>
      <c r="B56" s="463"/>
      <c r="C56" s="387"/>
      <c r="D56" s="592"/>
      <c r="E56" s="593"/>
      <c r="F56" s="593"/>
      <c r="G56" s="594"/>
      <c r="H56" s="5"/>
      <c r="I56" s="381"/>
      <c r="J56" s="378"/>
      <c r="K56" s="18"/>
      <c r="L56" s="6"/>
      <c r="M56" s="6"/>
      <c r="N56" s="6"/>
      <c r="O56" s="191"/>
      <c r="P56" s="379">
        <v>0</v>
      </c>
      <c r="Q56" s="412"/>
      <c r="R56" s="8"/>
      <c r="S56" s="8"/>
      <c r="T56" s="8" t="s">
        <v>23</v>
      </c>
      <c r="U56" s="8"/>
      <c r="V56" s="8"/>
      <c r="W56" s="189"/>
      <c r="X56" s="1"/>
      <c r="Y56" s="1"/>
      <c r="Z56" s="1"/>
      <c r="AA56" s="566"/>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82" t="s">
        <v>24</v>
      </c>
      <c r="D58" s="583"/>
      <c r="E58" s="583"/>
      <c r="F58" s="583"/>
      <c r="G58" s="583"/>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97"/>
      <c r="E60" s="598"/>
      <c r="F60" s="598"/>
      <c r="G60" s="598"/>
      <c r="H60" s="599"/>
      <c r="I60" s="599"/>
      <c r="J60" s="600"/>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97"/>
      <c r="E61" s="598"/>
      <c r="F61" s="598"/>
      <c r="G61" s="598"/>
      <c r="H61" s="599"/>
      <c r="I61" s="599"/>
      <c r="J61" s="600"/>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97"/>
      <c r="E62" s="598"/>
      <c r="F62" s="598"/>
      <c r="G62" s="598"/>
      <c r="H62" s="599"/>
      <c r="I62" s="599"/>
      <c r="J62" s="600"/>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97"/>
      <c r="E63" s="598"/>
      <c r="F63" s="598"/>
      <c r="G63" s="598"/>
      <c r="H63" s="599"/>
      <c r="I63" s="599"/>
      <c r="J63" s="600"/>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642"/>
      <c r="E64" s="642"/>
      <c r="F64" s="642"/>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82" t="s">
        <v>24</v>
      </c>
      <c r="D65" s="583"/>
      <c r="E65" s="583"/>
      <c r="F65" s="583"/>
      <c r="G65" s="583"/>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24" x14ac:dyDescent="0.25">
      <c r="A67" s="3"/>
      <c r="B67" s="463"/>
      <c r="C67" s="387"/>
      <c r="D67" s="584" t="s">
        <v>4159</v>
      </c>
      <c r="E67" s="585"/>
      <c r="F67" s="585"/>
      <c r="G67" s="585"/>
      <c r="H67" s="585"/>
      <c r="I67" s="585"/>
      <c r="J67" s="585"/>
      <c r="K67" s="27"/>
      <c r="L67" s="5"/>
      <c r="M67" s="5"/>
      <c r="N67" s="5"/>
      <c r="O67" s="191"/>
      <c r="P67" s="379">
        <f>'Budget Instructions &amp; Details'!$C$14</f>
        <v>0</v>
      </c>
      <c r="Q67" s="412"/>
      <c r="R67" s="8"/>
      <c r="S67" s="8"/>
      <c r="T67" s="8"/>
      <c r="U67" s="8"/>
      <c r="V67" s="8"/>
      <c r="W67" s="189"/>
      <c r="X67" s="1"/>
      <c r="Y67" s="1"/>
      <c r="Z67" s="1"/>
      <c r="AA67" s="565" t="str">
        <f>'Budget Instructions &amp; Details'!$D$14</f>
        <v>Educator participation in grant workshops and convenings.</v>
      </c>
    </row>
    <row r="68" spans="1:27" ht="12.6" customHeight="1" x14ac:dyDescent="0.25">
      <c r="A68" s="3"/>
      <c r="B68" s="463"/>
      <c r="C68" s="387"/>
      <c r="D68" s="584"/>
      <c r="E68" s="585"/>
      <c r="F68" s="585"/>
      <c r="G68" s="585"/>
      <c r="H68" s="585"/>
      <c r="I68" s="585"/>
      <c r="J68" s="585"/>
      <c r="K68" s="27"/>
      <c r="L68" s="5"/>
      <c r="M68" s="5"/>
      <c r="N68" s="5"/>
      <c r="O68" s="191"/>
      <c r="P68" s="379">
        <v>0</v>
      </c>
      <c r="Q68" s="412"/>
      <c r="R68" s="8"/>
      <c r="S68" s="8"/>
      <c r="T68" s="8"/>
      <c r="U68" s="8"/>
      <c r="V68" s="8"/>
      <c r="W68" s="189"/>
      <c r="X68" s="1"/>
      <c r="Y68" s="1"/>
      <c r="Z68" s="1"/>
      <c r="AA68" s="566"/>
    </row>
    <row r="69" spans="1:27" ht="12.6" customHeight="1" x14ac:dyDescent="0.25">
      <c r="A69" s="3"/>
      <c r="B69" s="463"/>
      <c r="C69" s="387"/>
      <c r="D69" s="584"/>
      <c r="E69" s="585"/>
      <c r="F69" s="585"/>
      <c r="G69" s="585"/>
      <c r="H69" s="585"/>
      <c r="I69" s="585"/>
      <c r="J69" s="585"/>
      <c r="K69" s="27"/>
      <c r="L69" s="5"/>
      <c r="M69" s="5"/>
      <c r="N69" s="5"/>
      <c r="O69" s="191"/>
      <c r="P69" s="379">
        <v>0</v>
      </c>
      <c r="Q69" s="412"/>
      <c r="R69" s="8"/>
      <c r="S69" s="8"/>
      <c r="T69" s="8"/>
      <c r="U69" s="8"/>
      <c r="V69" s="8"/>
      <c r="W69" s="189"/>
      <c r="X69" s="1"/>
      <c r="Y69" s="1"/>
      <c r="Z69" s="1"/>
      <c r="AA69" s="566"/>
    </row>
    <row r="70" spans="1:27" ht="12.6" customHeight="1" x14ac:dyDescent="0.25">
      <c r="A70" s="3"/>
      <c r="B70" s="463"/>
      <c r="C70" s="387"/>
      <c r="D70" s="584"/>
      <c r="E70" s="585"/>
      <c r="F70" s="585"/>
      <c r="G70" s="585"/>
      <c r="H70" s="585"/>
      <c r="I70" s="585"/>
      <c r="J70" s="585"/>
      <c r="K70" s="27"/>
      <c r="L70" s="5"/>
      <c r="M70" s="5"/>
      <c r="N70" s="5"/>
      <c r="O70" s="191"/>
      <c r="P70" s="379">
        <v>0</v>
      </c>
      <c r="Q70" s="412"/>
      <c r="R70" s="8"/>
      <c r="S70" s="8"/>
      <c r="T70" s="8"/>
      <c r="U70" s="8"/>
      <c r="V70" s="8"/>
      <c r="W70" s="189"/>
      <c r="X70" s="1"/>
      <c r="Y70" s="1"/>
      <c r="Z70" s="1"/>
      <c r="AA70" s="566"/>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82" t="s">
        <v>24</v>
      </c>
      <c r="D72" s="583"/>
      <c r="E72" s="583"/>
      <c r="F72" s="583"/>
      <c r="G72" s="583"/>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84"/>
      <c r="E74" s="585"/>
      <c r="F74" s="585"/>
      <c r="G74" s="585"/>
      <c r="H74" s="585"/>
      <c r="I74" s="585"/>
      <c r="J74" s="58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84"/>
      <c r="E75" s="585"/>
      <c r="F75" s="585"/>
      <c r="G75" s="585"/>
      <c r="H75" s="585"/>
      <c r="I75" s="585"/>
      <c r="J75" s="58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84"/>
      <c r="E76" s="585"/>
      <c r="F76" s="585"/>
      <c r="G76" s="585"/>
      <c r="H76" s="585"/>
      <c r="I76" s="585"/>
      <c r="J76" s="58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84"/>
      <c r="E77" s="585"/>
      <c r="F77" s="585"/>
      <c r="G77" s="585"/>
      <c r="H77" s="585"/>
      <c r="I77" s="585"/>
      <c r="J77" s="58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82" t="s">
        <v>24</v>
      </c>
      <c r="D79" s="583"/>
      <c r="E79" s="583"/>
      <c r="F79" s="583"/>
      <c r="G79" s="583"/>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640"/>
      <c r="J81" s="641"/>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638" t="s">
        <v>6589</v>
      </c>
      <c r="E85" s="638"/>
      <c r="F85" s="638"/>
      <c r="G85" s="638"/>
      <c r="H85" s="638"/>
      <c r="I85" s="638"/>
      <c r="J85" s="638"/>
      <c r="K85" s="639"/>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84"/>
      <c r="E86" s="584"/>
      <c r="F86" s="584"/>
      <c r="G86" s="584"/>
      <c r="H86" s="585"/>
      <c r="I86" s="585"/>
      <c r="J86" s="58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84"/>
      <c r="E87" s="584"/>
      <c r="F87" s="584"/>
      <c r="G87" s="584"/>
      <c r="H87" s="585"/>
      <c r="I87" s="585"/>
      <c r="J87" s="58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95" t="s">
        <v>24</v>
      </c>
      <c r="D89" s="596"/>
      <c r="E89" s="596"/>
      <c r="F89" s="596"/>
      <c r="G89" s="59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46" t="s">
        <v>35</v>
      </c>
      <c r="D91" s="604"/>
      <c r="E91" s="604"/>
      <c r="F91" s="604"/>
      <c r="G91" s="604"/>
      <c r="H91" s="604"/>
      <c r="I91" s="604"/>
      <c r="J91" s="604"/>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1" priority="717" stopIfTrue="1">
      <formula>AND($P71&gt;0,$J71=0)</formula>
    </cfRule>
  </conditionalFormatting>
  <conditionalFormatting sqref="J74:J77">
    <cfRule type="expression" dxfId="260" priority="714" stopIfTrue="1">
      <formula>AND($P74&gt;0,$J74=0)</formula>
    </cfRule>
  </conditionalFormatting>
  <conditionalFormatting sqref="J75">
    <cfRule type="expression" dxfId="259" priority="713" stopIfTrue="1">
      <formula>AND($P75&gt;0,$J75=0)</formula>
    </cfRule>
  </conditionalFormatting>
  <conditionalFormatting sqref="I14">
    <cfRule type="expression" dxfId="258" priority="712" stopIfTrue="1">
      <formula>AND($P14&gt;0,$I14="")</formula>
    </cfRule>
  </conditionalFormatting>
  <conditionalFormatting sqref="I15">
    <cfRule type="expression" dxfId="257" priority="711" stopIfTrue="1">
      <formula>AND($P15&gt;0,$I15="")</formula>
    </cfRule>
  </conditionalFormatting>
  <conditionalFormatting sqref="I16">
    <cfRule type="expression" dxfId="256" priority="710" stopIfTrue="1">
      <formula>AND($P16&gt;0,$I16="")</formula>
    </cfRule>
  </conditionalFormatting>
  <conditionalFormatting sqref="I17">
    <cfRule type="expression" dxfId="255" priority="709" stopIfTrue="1">
      <formula>AND($P17&gt;0,$I17="")</formula>
    </cfRule>
  </conditionalFormatting>
  <conditionalFormatting sqref="I19">
    <cfRule type="expression" dxfId="254" priority="707" stopIfTrue="1">
      <formula>AND($P19&gt;0,$I19="")</formula>
    </cfRule>
  </conditionalFormatting>
  <conditionalFormatting sqref="I20">
    <cfRule type="expression" dxfId="253" priority="706" stopIfTrue="1">
      <formula>AND($P20&gt;0,$I20="")</formula>
    </cfRule>
  </conditionalFormatting>
  <conditionalFormatting sqref="I30">
    <cfRule type="expression" dxfId="252" priority="705" stopIfTrue="1">
      <formula>AND($P30&gt;0,$I30="")</formula>
    </cfRule>
  </conditionalFormatting>
  <conditionalFormatting sqref="I31">
    <cfRule type="expression" dxfId="251" priority="704" stopIfTrue="1">
      <formula>AND($P31&gt;0,$I31="")</formula>
    </cfRule>
  </conditionalFormatting>
  <conditionalFormatting sqref="I32">
    <cfRule type="expression" dxfId="250" priority="703" stopIfTrue="1">
      <formula>AND($P32&gt;0,$I32="")</formula>
    </cfRule>
  </conditionalFormatting>
  <conditionalFormatting sqref="I33">
    <cfRule type="expression" dxfId="249" priority="702" stopIfTrue="1">
      <formula>AND($P33&gt;0,$I33="")</formula>
    </cfRule>
  </conditionalFormatting>
  <conditionalFormatting sqref="I34">
    <cfRule type="expression" dxfId="248" priority="701" stopIfTrue="1">
      <formula>AND($P34&gt;0,$I34="")</formula>
    </cfRule>
  </conditionalFormatting>
  <conditionalFormatting sqref="I35">
    <cfRule type="expression" dxfId="247" priority="700" stopIfTrue="1">
      <formula>AND($P35&gt;0,$I35="")</formula>
    </cfRule>
  </conditionalFormatting>
  <conditionalFormatting sqref="I44:I45">
    <cfRule type="expression" dxfId="246" priority="699" stopIfTrue="1">
      <formula>AND($P44&gt;0,$I44="")</formula>
    </cfRule>
  </conditionalFormatting>
  <conditionalFormatting sqref="I46">
    <cfRule type="expression" dxfId="245" priority="697" stopIfTrue="1">
      <formula>AND($P46&gt;0,$I46="")</formula>
    </cfRule>
  </conditionalFormatting>
  <conditionalFormatting sqref="I47">
    <cfRule type="expression" dxfId="244" priority="696" stopIfTrue="1">
      <formula>AND($P47&gt;0,$I47="")</formula>
    </cfRule>
  </conditionalFormatting>
  <conditionalFormatting sqref="I48">
    <cfRule type="expression" dxfId="243" priority="695" stopIfTrue="1">
      <formula>AND($P48&gt;0,$I48="")</formula>
    </cfRule>
  </conditionalFormatting>
  <conditionalFormatting sqref="I71">
    <cfRule type="expression" dxfId="242" priority="604" stopIfTrue="1">
      <formula>AND($P71&gt;0,$I71="")</formula>
    </cfRule>
  </conditionalFormatting>
  <conditionalFormatting sqref="I74:I77">
    <cfRule type="expression" dxfId="241" priority="601" stopIfTrue="1">
      <formula>AND($P74&gt;0,$I74="")</formula>
    </cfRule>
  </conditionalFormatting>
  <conditionalFormatting sqref="I75">
    <cfRule type="expression" dxfId="240" priority="600" stopIfTrue="1">
      <formula>AND($P75&gt;0,$I75="")</formula>
    </cfRule>
  </conditionalFormatting>
  <conditionalFormatting sqref="D14:G14">
    <cfRule type="expression" dxfId="239" priority="598" stopIfTrue="1">
      <formula>AND($P14&gt;0,$D14="")</formula>
    </cfRule>
  </conditionalFormatting>
  <conditionalFormatting sqref="D15:G15">
    <cfRule type="expression" dxfId="238" priority="597" stopIfTrue="1">
      <formula>AND($P15&gt;0,$D15="")</formula>
    </cfRule>
  </conditionalFormatting>
  <conditionalFormatting sqref="D16:G16">
    <cfRule type="expression" dxfId="237" priority="596" stopIfTrue="1">
      <formula>AND($P16&gt;0,$D16="")</formula>
    </cfRule>
  </conditionalFormatting>
  <conditionalFormatting sqref="D17:G17">
    <cfRule type="expression" dxfId="236" priority="595" stopIfTrue="1">
      <formula>AND($P17&gt;0,$D17="")</formula>
    </cfRule>
  </conditionalFormatting>
  <conditionalFormatting sqref="D18:G18">
    <cfRule type="expression" dxfId="235" priority="594" stopIfTrue="1">
      <formula>AND($P18&gt;0,$D18="")</formula>
    </cfRule>
  </conditionalFormatting>
  <conditionalFormatting sqref="D19:G19">
    <cfRule type="expression" dxfId="234" priority="593" stopIfTrue="1">
      <formula>AND($P19&gt;0,$D19="")</formula>
    </cfRule>
  </conditionalFormatting>
  <conditionalFormatting sqref="D20:G20">
    <cfRule type="expression" dxfId="233" priority="592" stopIfTrue="1">
      <formula>AND($P20&gt;0,$D20="")</formula>
    </cfRule>
  </conditionalFormatting>
  <conditionalFormatting sqref="D30:G30">
    <cfRule type="expression" dxfId="232" priority="591" stopIfTrue="1">
      <formula>AND($P30&gt;0,$D30="")</formula>
    </cfRule>
  </conditionalFormatting>
  <conditionalFormatting sqref="D31:G31">
    <cfRule type="expression" dxfId="231" priority="590" stopIfTrue="1">
      <formula>AND($P31&gt;0,$D31="")</formula>
    </cfRule>
  </conditionalFormatting>
  <conditionalFormatting sqref="D32:G32">
    <cfRule type="expression" dxfId="230" priority="589" stopIfTrue="1">
      <formula>AND($P32&gt;0,$D32="")</formula>
    </cfRule>
  </conditionalFormatting>
  <conditionalFormatting sqref="D33:G33">
    <cfRule type="expression" dxfId="229" priority="588" stopIfTrue="1">
      <formula>AND($P33&gt;0,$D33="")</formula>
    </cfRule>
  </conditionalFormatting>
  <conditionalFormatting sqref="D34:G34">
    <cfRule type="expression" dxfId="228" priority="587" stopIfTrue="1">
      <formula>AND($P34&gt;0,$D34="")</formula>
    </cfRule>
  </conditionalFormatting>
  <conditionalFormatting sqref="D35:G38">
    <cfRule type="expression" dxfId="227" priority="586" stopIfTrue="1">
      <formula>AND($P35&gt;0,$D35="")</formula>
    </cfRule>
  </conditionalFormatting>
  <conditionalFormatting sqref="D44:G44">
    <cfRule type="expression" dxfId="226" priority="585" stopIfTrue="1">
      <formula>AND($P44&gt;0,$D44="")</formula>
    </cfRule>
  </conditionalFormatting>
  <conditionalFormatting sqref="D45:G45">
    <cfRule type="expression" dxfId="225" priority="584" stopIfTrue="1">
      <formula>AND($P45&gt;0,$D45="")</formula>
    </cfRule>
  </conditionalFormatting>
  <conditionalFormatting sqref="D46:G46">
    <cfRule type="expression" dxfId="224" priority="582" stopIfTrue="1">
      <formula>AND($P46&gt;0,$D46="")</formula>
    </cfRule>
  </conditionalFormatting>
  <conditionalFormatting sqref="D47:G47">
    <cfRule type="expression" dxfId="223" priority="581" stopIfTrue="1">
      <formula>AND($P47&gt;0,$D47="")</formula>
    </cfRule>
  </conditionalFormatting>
  <conditionalFormatting sqref="D48:G48">
    <cfRule type="expression" dxfId="222" priority="580" stopIfTrue="1">
      <formula>AND($P48&gt;0,$D48="")</formula>
    </cfRule>
  </conditionalFormatting>
  <conditionalFormatting sqref="D49:G49">
    <cfRule type="expression" dxfId="221" priority="579" stopIfTrue="1">
      <formula>AND($P49&gt;0,$D49="")</formula>
    </cfRule>
  </conditionalFormatting>
  <conditionalFormatting sqref="D71:G71">
    <cfRule type="expression" dxfId="220" priority="568" stopIfTrue="1">
      <formula>AND($P71&gt;0,$D71="")</formula>
    </cfRule>
  </conditionalFormatting>
  <conditionalFormatting sqref="D72:G72">
    <cfRule type="expression" dxfId="219" priority="567" stopIfTrue="1">
      <formula>AND($P72&gt;0,$D72="")</formula>
    </cfRule>
  </conditionalFormatting>
  <conditionalFormatting sqref="D73:G73">
    <cfRule type="expression" dxfId="218" priority="566" stopIfTrue="1">
      <formula>AND($P73&gt;0,$D73="")</formula>
    </cfRule>
  </conditionalFormatting>
  <conditionalFormatting sqref="D74:G77">
    <cfRule type="expression" dxfId="217" priority="565" stopIfTrue="1">
      <formula>AND($P74&gt;0,$D74="")</formula>
    </cfRule>
  </conditionalFormatting>
  <conditionalFormatting sqref="D75:G75">
    <cfRule type="expression" dxfId="216" priority="564" stopIfTrue="1">
      <formula>AND($P75&gt;0,$D75="")</formula>
    </cfRule>
  </conditionalFormatting>
  <conditionalFormatting sqref="D80:J80">
    <cfRule type="expression" dxfId="215" priority="562" stopIfTrue="1">
      <formula>AND($D80="",$P80&gt;0)</formula>
    </cfRule>
  </conditionalFormatting>
  <conditionalFormatting sqref="D81:J81">
    <cfRule type="expression" dxfId="214" priority="561" stopIfTrue="1">
      <formula>AND($D81="",$P81&gt;0)</formula>
    </cfRule>
  </conditionalFormatting>
  <conditionalFormatting sqref="D82:J84">
    <cfRule type="expression" dxfId="213" priority="560" stopIfTrue="1">
      <formula>AND($D82="",$P82&gt;0)</formula>
    </cfRule>
  </conditionalFormatting>
  <conditionalFormatting sqref="D85:J85">
    <cfRule type="expression" dxfId="212" priority="559" stopIfTrue="1">
      <formula>AND($D85="",$P85&gt;0)</formula>
    </cfRule>
  </conditionalFormatting>
  <conditionalFormatting sqref="D86:J87">
    <cfRule type="expression" dxfId="211" priority="558" stopIfTrue="1">
      <formula>AND($D86="",$P86&gt;0)</formula>
    </cfRule>
  </conditionalFormatting>
  <conditionalFormatting sqref="D87:J87">
    <cfRule type="expression" dxfId="210" priority="557" stopIfTrue="1">
      <formula>AND($D87="",$P87&gt;0)</formula>
    </cfRule>
  </conditionalFormatting>
  <conditionalFormatting sqref="P116">
    <cfRule type="expression" dxfId="209" priority="556" stopIfTrue="1">
      <formula>$P$116&gt;valTIAlloc</formula>
    </cfRule>
  </conditionalFormatting>
  <conditionalFormatting sqref="J17">
    <cfRule type="expression" dxfId="208" priority="514" stopIfTrue="1">
      <formula>AND($J17="",$P17&gt;0)</formula>
    </cfRule>
  </conditionalFormatting>
  <conditionalFormatting sqref="J19">
    <cfRule type="expression" dxfId="207" priority="512" stopIfTrue="1">
      <formula>AND($J19="",$P19&gt;0)</formula>
    </cfRule>
  </conditionalFormatting>
  <conditionalFormatting sqref="J32">
    <cfRule type="expression" dxfId="206" priority="508" stopIfTrue="1">
      <formula>AND($J32="",$P32&gt;0)</formula>
    </cfRule>
  </conditionalFormatting>
  <conditionalFormatting sqref="J33">
    <cfRule type="expression" dxfId="205" priority="507" stopIfTrue="1">
      <formula>AND($J33="",$P33&gt;0)</formula>
    </cfRule>
  </conditionalFormatting>
  <conditionalFormatting sqref="J34">
    <cfRule type="expression" dxfId="204" priority="506" stopIfTrue="1">
      <formula>AND($J34="",$P34&gt;0)</formula>
    </cfRule>
  </conditionalFormatting>
  <conditionalFormatting sqref="J35">
    <cfRule type="expression" dxfId="203" priority="505" stopIfTrue="1">
      <formula>AND($J35="",$P35&gt;0)</formula>
    </cfRule>
  </conditionalFormatting>
  <conditionalFormatting sqref="J44">
    <cfRule type="expression" dxfId="202" priority="504" stopIfTrue="1">
      <formula>AND($J44="",$P44&gt;0)</formula>
    </cfRule>
  </conditionalFormatting>
  <conditionalFormatting sqref="J45">
    <cfRule type="expression" dxfId="201" priority="503" stopIfTrue="1">
      <formula>AND($J45="",$P45&gt;0)</formula>
    </cfRule>
  </conditionalFormatting>
  <conditionalFormatting sqref="J46">
    <cfRule type="expression" dxfId="200" priority="501" stopIfTrue="1">
      <formula>AND($J46="",$P46&gt;0)</formula>
    </cfRule>
  </conditionalFormatting>
  <conditionalFormatting sqref="J47">
    <cfRule type="expression" dxfId="199" priority="500" stopIfTrue="1">
      <formula>AND($J47="",$P47&gt;0)</formula>
    </cfRule>
  </conditionalFormatting>
  <conditionalFormatting sqref="J48">
    <cfRule type="expression" dxfId="198" priority="499" stopIfTrue="1">
      <formula>AND($J48="",$P48&gt;0)</formula>
    </cfRule>
  </conditionalFormatting>
  <conditionalFormatting sqref="P108">
    <cfRule type="expression" dxfId="197" priority="497" stopIfTrue="1">
      <formula>AND($I$108&lt;&gt;"",$P$108="")</formula>
    </cfRule>
  </conditionalFormatting>
  <conditionalFormatting sqref="I108:J108">
    <cfRule type="expression" dxfId="196" priority="496" stopIfTrue="1">
      <formula>AND($P$108&lt;&gt;"",$I$108="")</formula>
    </cfRule>
  </conditionalFormatting>
  <conditionalFormatting sqref="J26">
    <cfRule type="expression" dxfId="195" priority="491" stopIfTrue="1">
      <formula>AND($P26&gt;0,$J26=0)</formula>
    </cfRule>
  </conditionalFormatting>
  <conditionalFormatting sqref="I22">
    <cfRule type="expression" dxfId="194" priority="490" stopIfTrue="1">
      <formula>AND($P22&gt;0,$I22="")</formula>
    </cfRule>
  </conditionalFormatting>
  <conditionalFormatting sqref="I23">
    <cfRule type="expression" dxfId="193" priority="489" stopIfTrue="1">
      <formula>AND($P23&gt;0,$I23="")</formula>
    </cfRule>
  </conditionalFormatting>
  <conditionalFormatting sqref="I24">
    <cfRule type="expression" dxfId="192" priority="488" stopIfTrue="1">
      <formula>AND($P24&gt;0,$I24="")</formula>
    </cfRule>
  </conditionalFormatting>
  <conditionalFormatting sqref="I25">
    <cfRule type="expression" dxfId="191" priority="487" stopIfTrue="1">
      <formula>AND($P25&gt;0,$I25="")</formula>
    </cfRule>
  </conditionalFormatting>
  <conditionalFormatting sqref="I26">
    <cfRule type="expression" dxfId="190" priority="486" stopIfTrue="1">
      <formula>AND($P26&gt;0,$I26="")</formula>
    </cfRule>
  </conditionalFormatting>
  <conditionalFormatting sqref="H26">
    <cfRule type="expression" dxfId="189" priority="481" stopIfTrue="1">
      <formula>AND(P26&gt;0,$H26="")</formula>
    </cfRule>
  </conditionalFormatting>
  <conditionalFormatting sqref="D22:G22">
    <cfRule type="expression" dxfId="188" priority="475" stopIfTrue="1">
      <formula>AND($P22&gt;0,$D22="")</formula>
    </cfRule>
  </conditionalFormatting>
  <conditionalFormatting sqref="D23:G23">
    <cfRule type="expression" dxfId="187" priority="474" stopIfTrue="1">
      <formula>AND($P23&gt;0,$D23="")</formula>
    </cfRule>
  </conditionalFormatting>
  <conditionalFormatting sqref="D24:G24">
    <cfRule type="expression" dxfId="186" priority="473" stopIfTrue="1">
      <formula>AND($P24&gt;0,$D24="")</formula>
    </cfRule>
  </conditionalFormatting>
  <conditionalFormatting sqref="D25:G25">
    <cfRule type="expression" dxfId="185" priority="472" stopIfTrue="1">
      <formula>AND($P25&gt;0,$D25="")</formula>
    </cfRule>
  </conditionalFormatting>
  <conditionalFormatting sqref="D26:G26">
    <cfRule type="expression" dxfId="184" priority="471" stopIfTrue="1">
      <formula>AND($P26&gt;0,$D26="")</formula>
    </cfRule>
  </conditionalFormatting>
  <conditionalFormatting sqref="D40:G40">
    <cfRule type="expression" dxfId="183" priority="451" stopIfTrue="1">
      <formula>AND($P40&gt;0,$D40="")</formula>
    </cfRule>
  </conditionalFormatting>
  <conditionalFormatting sqref="J37">
    <cfRule type="expression" dxfId="182" priority="470" stopIfTrue="1">
      <formula>AND($P37&gt;0,$J37=0)</formula>
    </cfRule>
  </conditionalFormatting>
  <conditionalFormatting sqref="J38">
    <cfRule type="expression" dxfId="181" priority="469" stopIfTrue="1">
      <formula>AND($P38&gt;0,$J38=0)</formula>
    </cfRule>
  </conditionalFormatting>
  <conditionalFormatting sqref="J39">
    <cfRule type="expression" dxfId="180" priority="468" stopIfTrue="1">
      <formula>AND($P39&gt;0,$J39=0)</formula>
    </cfRule>
  </conditionalFormatting>
  <conditionalFormatting sqref="I37">
    <cfRule type="expression" dxfId="179" priority="466" stopIfTrue="1">
      <formula>AND($P37&gt;0,$I37="")</formula>
    </cfRule>
  </conditionalFormatting>
  <conditionalFormatting sqref="I38">
    <cfRule type="expression" dxfId="178" priority="465" stopIfTrue="1">
      <formula>AND($P38&gt;0,$I38="")</formula>
    </cfRule>
  </conditionalFormatting>
  <conditionalFormatting sqref="I39">
    <cfRule type="expression" dxfId="177" priority="464" stopIfTrue="1">
      <formula>AND($P39&gt;0,$I39="")</formula>
    </cfRule>
  </conditionalFormatting>
  <conditionalFormatting sqref="H37">
    <cfRule type="expression" dxfId="176" priority="462" stopIfTrue="1">
      <formula>AND(P37&gt;0,$H37="")</formula>
    </cfRule>
  </conditionalFormatting>
  <conditionalFormatting sqref="H38">
    <cfRule type="expression" dxfId="175" priority="461" stopIfTrue="1">
      <formula>AND(P38&gt;0,$H38="")</formula>
    </cfRule>
  </conditionalFormatting>
  <conditionalFormatting sqref="H39">
    <cfRule type="expression" dxfId="174" priority="460" stopIfTrue="1">
      <formula>AND(P39&gt;0,$H39="")</formula>
    </cfRule>
  </conditionalFormatting>
  <conditionalFormatting sqref="D37:G37">
    <cfRule type="expression" dxfId="173" priority="454" stopIfTrue="1">
      <formula>AND($P37&gt;0,$D37="")</formula>
    </cfRule>
  </conditionalFormatting>
  <conditionalFormatting sqref="D38:G38">
    <cfRule type="expression" dxfId="172" priority="453" stopIfTrue="1">
      <formula>AND($P38&gt;0,$D38="")</formula>
    </cfRule>
  </conditionalFormatting>
  <conditionalFormatting sqref="D39:G39">
    <cfRule type="expression" dxfId="171" priority="452" stopIfTrue="1">
      <formula>AND($P39&gt;0,$D39="")</formula>
    </cfRule>
  </conditionalFormatting>
  <conditionalFormatting sqref="J51">
    <cfRule type="expression" dxfId="170" priority="450" stopIfTrue="1">
      <formula>AND($P51&gt;0,$J51=0)</formula>
    </cfRule>
  </conditionalFormatting>
  <conditionalFormatting sqref="J52">
    <cfRule type="expression" dxfId="169" priority="449" stopIfTrue="1">
      <formula>AND($P52&gt;0,$J52=0)</formula>
    </cfRule>
  </conditionalFormatting>
  <conditionalFormatting sqref="J53">
    <cfRule type="expression" dxfId="168" priority="448" stopIfTrue="1">
      <formula>AND($P53&gt;0,$J53=0)</formula>
    </cfRule>
  </conditionalFormatting>
  <conditionalFormatting sqref="J54">
    <cfRule type="expression" dxfId="167" priority="447" stopIfTrue="1">
      <formula>AND($P54&gt;0,$J54=0)</formula>
    </cfRule>
  </conditionalFormatting>
  <conditionalFormatting sqref="J55">
    <cfRule type="expression" dxfId="166" priority="446" stopIfTrue="1">
      <formula>AND($P55&gt;0,$J55=0)</formula>
    </cfRule>
  </conditionalFormatting>
  <conditionalFormatting sqref="I51">
    <cfRule type="expression" dxfId="165" priority="445" stopIfTrue="1">
      <formula>AND($P51&gt;0,$I51="")</formula>
    </cfRule>
  </conditionalFormatting>
  <conditionalFormatting sqref="I52">
    <cfRule type="expression" dxfId="164" priority="444" stopIfTrue="1">
      <formula>AND($P52&gt;0,$I52="")</formula>
    </cfRule>
  </conditionalFormatting>
  <conditionalFormatting sqref="I53">
    <cfRule type="expression" dxfId="163" priority="443" stopIfTrue="1">
      <formula>AND($P53&gt;0,$I53="")</formula>
    </cfRule>
  </conditionalFormatting>
  <conditionalFormatting sqref="I54">
    <cfRule type="expression" dxfId="162" priority="442" stopIfTrue="1">
      <formula>AND($P54&gt;0,$I54="")</formula>
    </cfRule>
  </conditionalFormatting>
  <conditionalFormatting sqref="I55">
    <cfRule type="expression" dxfId="161" priority="441" stopIfTrue="1">
      <formula>AND($P55&gt;0,$I55="")</formula>
    </cfRule>
  </conditionalFormatting>
  <conditionalFormatting sqref="D51:G51">
    <cfRule type="expression" dxfId="160" priority="430" stopIfTrue="1">
      <formula>AND($P51&gt;0,$D51="")</formula>
    </cfRule>
  </conditionalFormatting>
  <conditionalFormatting sqref="D52:G52">
    <cfRule type="expression" dxfId="159" priority="429" stopIfTrue="1">
      <formula>AND($P52&gt;0,$D52="")</formula>
    </cfRule>
  </conditionalFormatting>
  <conditionalFormatting sqref="D53:G53">
    <cfRule type="expression" dxfId="158" priority="428" stopIfTrue="1">
      <formula>AND($P53&gt;0,$D53="")</formula>
    </cfRule>
  </conditionalFormatting>
  <conditionalFormatting sqref="D54:G54">
    <cfRule type="expression" dxfId="157" priority="427" stopIfTrue="1">
      <formula>AND($P54&gt;0,$D54="")</formula>
    </cfRule>
  </conditionalFormatting>
  <conditionalFormatting sqref="D55:G55">
    <cfRule type="expression" dxfId="156" priority="426" stopIfTrue="1">
      <formula>AND($P55&gt;0,$D55="")</formula>
    </cfRule>
  </conditionalFormatting>
  <conditionalFormatting sqref="J51">
    <cfRule type="expression" dxfId="155" priority="424" stopIfTrue="1">
      <formula>AND($P51&gt;0,$J51=0)</formula>
    </cfRule>
  </conditionalFormatting>
  <conditionalFormatting sqref="J52">
    <cfRule type="expression" dxfId="154" priority="423" stopIfTrue="1">
      <formula>AND($P52&gt;0,$J52=0)</formula>
    </cfRule>
  </conditionalFormatting>
  <conditionalFormatting sqref="J53">
    <cfRule type="expression" dxfId="153" priority="422" stopIfTrue="1">
      <formula>AND($P53&gt;0,$J53=0)</formula>
    </cfRule>
  </conditionalFormatting>
  <conditionalFormatting sqref="J54">
    <cfRule type="expression" dxfId="152" priority="421" stopIfTrue="1">
      <formula>AND($P54&gt;0,$J54=0)</formula>
    </cfRule>
  </conditionalFormatting>
  <conditionalFormatting sqref="J55">
    <cfRule type="expression" dxfId="151" priority="420" stopIfTrue="1">
      <formula>AND($P55&gt;0,$J55=0)</formula>
    </cfRule>
  </conditionalFormatting>
  <conditionalFormatting sqref="J56">
    <cfRule type="expression" dxfId="150" priority="419" stopIfTrue="1">
      <formula>AND($P56&gt;0,$J56=0)</formula>
    </cfRule>
  </conditionalFormatting>
  <conditionalFormatting sqref="I14 I29">
    <cfRule type="expression" dxfId="149" priority="418" stopIfTrue="1">
      <formula>AND($P14&gt;0,$I14="")</formula>
    </cfRule>
  </conditionalFormatting>
  <conditionalFormatting sqref="I15">
    <cfRule type="expression" dxfId="148" priority="417" stopIfTrue="1">
      <formula>AND($P15&gt;0,$I15="")</formula>
    </cfRule>
  </conditionalFormatting>
  <conditionalFormatting sqref="I16">
    <cfRule type="expression" dxfId="147" priority="416" stopIfTrue="1">
      <formula>AND($P16&gt;0,$I16="")</formula>
    </cfRule>
  </conditionalFormatting>
  <conditionalFormatting sqref="I20">
    <cfRule type="expression" dxfId="146" priority="415" stopIfTrue="1">
      <formula>AND($P20&gt;0,$I20="")</formula>
    </cfRule>
  </conditionalFormatting>
  <conditionalFormatting sqref="I21">
    <cfRule type="expression" dxfId="145" priority="414" stopIfTrue="1">
      <formula>AND($P21&gt;0,$I21="")</formula>
    </cfRule>
  </conditionalFormatting>
  <conditionalFormatting sqref="I22">
    <cfRule type="expression" dxfId="144" priority="413" stopIfTrue="1">
      <formula>AND($P22&gt;0,$I22="")</formula>
    </cfRule>
  </conditionalFormatting>
  <conditionalFormatting sqref="I23">
    <cfRule type="expression" dxfId="143" priority="412" stopIfTrue="1">
      <formula>AND($P23&gt;0,$I23="")</formula>
    </cfRule>
  </conditionalFormatting>
  <conditionalFormatting sqref="I24">
    <cfRule type="expression" dxfId="142" priority="411" stopIfTrue="1">
      <formula>AND($P24&gt;0,$I24="")</formula>
    </cfRule>
  </conditionalFormatting>
  <conditionalFormatting sqref="I25">
    <cfRule type="expression" dxfId="141" priority="410" stopIfTrue="1">
      <formula>AND($P25&gt;0,$I25="")</formula>
    </cfRule>
  </conditionalFormatting>
  <conditionalFormatting sqref="I30">
    <cfRule type="expression" dxfId="140" priority="409" stopIfTrue="1">
      <formula>AND($P30&gt;0,$I30="")</formula>
    </cfRule>
  </conditionalFormatting>
  <conditionalFormatting sqref="I31">
    <cfRule type="expression" dxfId="139" priority="408" stopIfTrue="1">
      <formula>AND($P31&gt;0,$I31="")</formula>
    </cfRule>
  </conditionalFormatting>
  <conditionalFormatting sqref="I52">
    <cfRule type="expression" dxfId="138" priority="407" stopIfTrue="1">
      <formula>AND($P52&gt;0,$I52="")</formula>
    </cfRule>
  </conditionalFormatting>
  <conditionalFormatting sqref="I53">
    <cfRule type="expression" dxfId="137" priority="373" stopIfTrue="1">
      <formula>AND($P53&gt;0,$I53="")</formula>
    </cfRule>
  </conditionalFormatting>
  <conditionalFormatting sqref="I54">
    <cfRule type="expression" dxfId="136" priority="372" stopIfTrue="1">
      <formula>AND($P54&gt;0,$I54="")</formula>
    </cfRule>
  </conditionalFormatting>
  <conditionalFormatting sqref="I55">
    <cfRule type="expression" dxfId="135" priority="371" stopIfTrue="1">
      <formula>AND($P55&gt;0,$I55="")</formula>
    </cfRule>
  </conditionalFormatting>
  <conditionalFormatting sqref="I56">
    <cfRule type="expression" dxfId="134" priority="370" stopIfTrue="1">
      <formula>AND($P56&gt;0,$I56="")</formula>
    </cfRule>
  </conditionalFormatting>
  <conditionalFormatting sqref="I51">
    <cfRule type="expression" dxfId="133" priority="369" stopIfTrue="1">
      <formula>AND($P51&gt;0,$I51="")</formula>
    </cfRule>
  </conditionalFormatting>
  <conditionalFormatting sqref="D14:G14 D31:D32">
    <cfRule type="expression" dxfId="132" priority="368" stopIfTrue="1">
      <formula>AND($P14&gt;0,$D14="")</formula>
    </cfRule>
  </conditionalFormatting>
  <conditionalFormatting sqref="D15:G15">
    <cfRule type="expression" dxfId="131" priority="367" stopIfTrue="1">
      <formula>AND($P15&gt;0,$D15="")</formula>
    </cfRule>
  </conditionalFormatting>
  <conditionalFormatting sqref="D16:G16">
    <cfRule type="expression" dxfId="130" priority="366" stopIfTrue="1">
      <formula>AND($P16&gt;0,$D16="")</formula>
    </cfRule>
  </conditionalFormatting>
  <conditionalFormatting sqref="D20:G20">
    <cfRule type="expression" dxfId="129" priority="365" stopIfTrue="1">
      <formula>AND($P20&gt;0,$D20="")</formula>
    </cfRule>
  </conditionalFormatting>
  <conditionalFormatting sqref="D21:G21">
    <cfRule type="expression" dxfId="128" priority="364" stopIfTrue="1">
      <formula>AND($P21&gt;0,$D21="")</formula>
    </cfRule>
  </conditionalFormatting>
  <conditionalFormatting sqref="D22:G22">
    <cfRule type="expression" dxfId="127" priority="363" stopIfTrue="1">
      <formula>AND($P22&gt;0,$D22="")</formula>
    </cfRule>
  </conditionalFormatting>
  <conditionalFormatting sqref="D23:G23">
    <cfRule type="expression" dxfId="126" priority="362" stopIfTrue="1">
      <formula>AND($P23&gt;0,$D23="")</formula>
    </cfRule>
  </conditionalFormatting>
  <conditionalFormatting sqref="D24:G24">
    <cfRule type="expression" dxfId="125" priority="361" stopIfTrue="1">
      <formula>AND($P24&gt;0,$D24="")</formula>
    </cfRule>
  </conditionalFormatting>
  <conditionalFormatting sqref="D25:G25">
    <cfRule type="expression" dxfId="124" priority="360" stopIfTrue="1">
      <formula>AND($P25&gt;0,$D25="")</formula>
    </cfRule>
  </conditionalFormatting>
  <conditionalFormatting sqref="D29:G29">
    <cfRule type="expression" dxfId="123" priority="359" stopIfTrue="1">
      <formula>AND($P29&gt;0,$D29="")</formula>
    </cfRule>
  </conditionalFormatting>
  <conditionalFormatting sqref="D30:G30">
    <cfRule type="expression" dxfId="122" priority="358" stopIfTrue="1">
      <formula>AND($P30&gt;0,$D30="")</formula>
    </cfRule>
  </conditionalFormatting>
  <conditionalFormatting sqref="E31:G31">
    <cfRule type="expression" dxfId="121" priority="357" stopIfTrue="1">
      <formula>AND($P31&gt;0,$D31="")</formula>
    </cfRule>
  </conditionalFormatting>
  <conditionalFormatting sqref="D51:G51">
    <cfRule type="expression" dxfId="120" priority="356" stopIfTrue="1">
      <formula>AND($P51&gt;0,$D51="")</formula>
    </cfRule>
  </conditionalFormatting>
  <conditionalFormatting sqref="D52:G52">
    <cfRule type="expression" dxfId="119" priority="355" stopIfTrue="1">
      <formula>AND($P52&gt;0,$D52="")</formula>
    </cfRule>
  </conditionalFormatting>
  <conditionalFormatting sqref="D53:G53">
    <cfRule type="expression" dxfId="118" priority="354" stopIfTrue="1">
      <formula>AND($P53&gt;0,$D53="")</formula>
    </cfRule>
  </conditionalFormatting>
  <conditionalFormatting sqref="D54:G54">
    <cfRule type="expression" dxfId="117" priority="353" stopIfTrue="1">
      <formula>AND($P54&gt;0,$D54="")</formula>
    </cfRule>
  </conditionalFormatting>
  <conditionalFormatting sqref="D55:G55">
    <cfRule type="expression" dxfId="116" priority="352" stopIfTrue="1">
      <formula>AND($P55&gt;0,$D55="")</formula>
    </cfRule>
  </conditionalFormatting>
  <conditionalFormatting sqref="D56:G56">
    <cfRule type="expression" dxfId="115" priority="351" stopIfTrue="1">
      <formula>AND($P56&gt;0,$D56="")</formula>
    </cfRule>
  </conditionalFormatting>
  <conditionalFormatting sqref="D60:J60">
    <cfRule type="expression" dxfId="114" priority="350" stopIfTrue="1">
      <formula>AND($D60="",$P60&gt;0)</formula>
    </cfRule>
  </conditionalFormatting>
  <conditionalFormatting sqref="D61:J61">
    <cfRule type="expression" dxfId="113" priority="349" stopIfTrue="1">
      <formula>AND($D61="",$P61&gt;0)</formula>
    </cfRule>
  </conditionalFormatting>
  <conditionalFormatting sqref="D62:J62">
    <cfRule type="expression" dxfId="112" priority="348" stopIfTrue="1">
      <formula>AND($D62="",$P62&gt;0)</formula>
    </cfRule>
  </conditionalFormatting>
  <conditionalFormatting sqref="D63:J63">
    <cfRule type="expression" dxfId="111" priority="347" stopIfTrue="1">
      <formula>AND($D63="",$P63&gt;0)</formula>
    </cfRule>
  </conditionalFormatting>
  <conditionalFormatting sqref="P81">
    <cfRule type="expression" dxfId="110" priority="333" stopIfTrue="1">
      <formula>AND($I$81&lt;&gt;"",$P$81="")</formula>
    </cfRule>
  </conditionalFormatting>
  <conditionalFormatting sqref="I81:J81">
    <cfRule type="expression" dxfId="109" priority="332" stopIfTrue="1">
      <formula>AND($P$81&lt;&gt;"",$I$81="")</formula>
    </cfRule>
  </conditionalFormatting>
  <conditionalFormatting sqref="J35">
    <cfRule type="expression" dxfId="108" priority="331" stopIfTrue="1">
      <formula>AND($P35&gt;0,$J35=0)</formula>
    </cfRule>
  </conditionalFormatting>
  <conditionalFormatting sqref="J36">
    <cfRule type="expression" dxfId="107" priority="330" stopIfTrue="1">
      <formula>AND($P36&gt;0,$J36=0)</formula>
    </cfRule>
  </conditionalFormatting>
  <conditionalFormatting sqref="J37">
    <cfRule type="expression" dxfId="106" priority="329" stopIfTrue="1">
      <formula>AND($P37&gt;0,$J37=0)</formula>
    </cfRule>
  </conditionalFormatting>
  <conditionalFormatting sqref="J38">
    <cfRule type="expression" dxfId="105" priority="328" stopIfTrue="1">
      <formula>AND($P38&gt;0,$J38=0)</formula>
    </cfRule>
  </conditionalFormatting>
  <conditionalFormatting sqref="I35">
    <cfRule type="expression" dxfId="104" priority="327" stopIfTrue="1">
      <formula>AND($P35&gt;0,$I35="")</formula>
    </cfRule>
  </conditionalFormatting>
  <conditionalFormatting sqref="I36">
    <cfRule type="expression" dxfId="103" priority="326" stopIfTrue="1">
      <formula>AND($P36&gt;0,$I36="")</formula>
    </cfRule>
  </conditionalFormatting>
  <conditionalFormatting sqref="I37">
    <cfRule type="expression" dxfId="102" priority="325" stopIfTrue="1">
      <formula>AND($P37&gt;0,$I37="")</formula>
    </cfRule>
  </conditionalFormatting>
  <conditionalFormatting sqref="I38">
    <cfRule type="expression" dxfId="101" priority="324" stopIfTrue="1">
      <formula>AND($P38&gt;0,$I38="")</formula>
    </cfRule>
  </conditionalFormatting>
  <conditionalFormatting sqref="H35">
    <cfRule type="expression" dxfId="100" priority="323" stopIfTrue="1">
      <formula>AND(P35&gt;0,$H35="")</formula>
    </cfRule>
  </conditionalFormatting>
  <conditionalFormatting sqref="H36">
    <cfRule type="expression" dxfId="99" priority="322" stopIfTrue="1">
      <formula>AND(P36&gt;0,$H36="")</formula>
    </cfRule>
  </conditionalFormatting>
  <conditionalFormatting sqref="H37">
    <cfRule type="expression" dxfId="98" priority="321" stopIfTrue="1">
      <formula>AND(P37&gt;0,$H37="")</formula>
    </cfRule>
  </conditionalFormatting>
  <conditionalFormatting sqref="H38">
    <cfRule type="expression" dxfId="97" priority="320" stopIfTrue="1">
      <formula>AND(P38&gt;0,$H38="")</formula>
    </cfRule>
  </conditionalFormatting>
  <conditionalFormatting sqref="D35:G38">
    <cfRule type="expression" dxfId="96" priority="315" stopIfTrue="1">
      <formula>AND($P35&gt;0,$D35="")</formula>
    </cfRule>
  </conditionalFormatting>
  <conditionalFormatting sqref="D36:G36">
    <cfRule type="expression" dxfId="95" priority="314" stopIfTrue="1">
      <formula>AND($P36&gt;0,$D36="")</formula>
    </cfRule>
  </conditionalFormatting>
  <conditionalFormatting sqref="D37:G37">
    <cfRule type="expression" dxfId="94" priority="313" stopIfTrue="1">
      <formula>AND($P37&gt;0,$D37="")</formula>
    </cfRule>
  </conditionalFormatting>
  <conditionalFormatting sqref="D38:G38">
    <cfRule type="expression" dxfId="93" priority="312" stopIfTrue="1">
      <formula>AND($P38&gt;0,$D38="")</formula>
    </cfRule>
  </conditionalFormatting>
  <conditionalFormatting sqref="P91">
    <cfRule type="expression" dxfId="92" priority="306" stopIfTrue="1">
      <formula>$P$91&lt;&gt;valTIAlloc</formula>
    </cfRule>
  </conditionalFormatting>
  <conditionalFormatting sqref="J14">
    <cfRule type="expression" dxfId="91" priority="93">
      <formula>AND($P14&gt;0,$J14="")</formula>
    </cfRule>
    <cfRule type="expression" dxfId="90" priority="94">
      <formula>AND(J14="","P17&lt;&gt;")</formula>
    </cfRule>
  </conditionalFormatting>
  <conditionalFormatting sqref="J15:J16">
    <cfRule type="expression" dxfId="89" priority="91">
      <formula>AND($P15&gt;0,$J15="")</formula>
    </cfRule>
    <cfRule type="expression" dxfId="88" priority="92">
      <formula>AND(J15="","P17&lt;&gt;")</formula>
    </cfRule>
  </conditionalFormatting>
  <conditionalFormatting sqref="J20:J25">
    <cfRule type="expression" dxfId="87" priority="89">
      <formula>AND($P20&gt;0,$J20="")</formula>
    </cfRule>
    <cfRule type="expression" dxfId="86" priority="90">
      <formula>AND(J20="","P17&lt;&gt;")</formula>
    </cfRule>
  </conditionalFormatting>
  <conditionalFormatting sqref="J29:J31">
    <cfRule type="expression" dxfId="85" priority="87">
      <formula>AND($P29&gt;0,$J29="")</formula>
    </cfRule>
    <cfRule type="expression" dxfId="84" priority="88">
      <formula>AND(J29="","P17&lt;&gt;")</formula>
    </cfRule>
  </conditionalFormatting>
  <conditionalFormatting sqref="AA14">
    <cfRule type="expression" dxfId="83" priority="86" stopIfTrue="1">
      <formula>AND($P14&gt;0,$I14="")</formula>
    </cfRule>
  </conditionalFormatting>
  <conditionalFormatting sqref="AA14">
    <cfRule type="expression" dxfId="82" priority="85" stopIfTrue="1">
      <formula>AND($P14&gt;0,$I14="")</formula>
    </cfRule>
  </conditionalFormatting>
  <conditionalFormatting sqref="AA15">
    <cfRule type="expression" dxfId="81" priority="84" stopIfTrue="1">
      <formula>AND($P15&gt;0,$I15="")</formula>
    </cfRule>
  </conditionalFormatting>
  <conditionalFormatting sqref="AA15">
    <cfRule type="expression" dxfId="80" priority="83" stopIfTrue="1">
      <formula>AND($P15&gt;0,$I15="")</formula>
    </cfRule>
  </conditionalFormatting>
  <conditionalFormatting sqref="AA16">
    <cfRule type="expression" dxfId="79" priority="82" stopIfTrue="1">
      <formula>AND($P16&gt;0,$I16="")</formula>
    </cfRule>
  </conditionalFormatting>
  <conditionalFormatting sqref="AA16">
    <cfRule type="expression" dxfId="78" priority="81" stopIfTrue="1">
      <formula>AND($P16&gt;0,$I16="")</formula>
    </cfRule>
  </conditionalFormatting>
  <conditionalFormatting sqref="AA20">
    <cfRule type="expression" dxfId="77" priority="80" stopIfTrue="1">
      <formula>AND($P20&gt;0,$I20="")</formula>
    </cfRule>
  </conditionalFormatting>
  <conditionalFormatting sqref="AA20">
    <cfRule type="expression" dxfId="76" priority="79" stopIfTrue="1">
      <formula>AND($P20&gt;0,$I20="")</formula>
    </cfRule>
  </conditionalFormatting>
  <conditionalFormatting sqref="AA21">
    <cfRule type="expression" dxfId="75" priority="78" stopIfTrue="1">
      <formula>AND($P21&gt;0,$I21="")</formula>
    </cfRule>
  </conditionalFormatting>
  <conditionalFormatting sqref="AA21">
    <cfRule type="expression" dxfId="74" priority="77" stopIfTrue="1">
      <formula>AND($P21&gt;0,$I21="")</formula>
    </cfRule>
  </conditionalFormatting>
  <conditionalFormatting sqref="AA22">
    <cfRule type="expression" dxfId="73" priority="76" stopIfTrue="1">
      <formula>AND($P22&gt;0,$I22="")</formula>
    </cfRule>
  </conditionalFormatting>
  <conditionalFormatting sqref="AA22">
    <cfRule type="expression" dxfId="72" priority="75" stopIfTrue="1">
      <formula>AND($P22&gt;0,$I22="")</formula>
    </cfRule>
  </conditionalFormatting>
  <conditionalFormatting sqref="AA22">
    <cfRule type="expression" dxfId="71" priority="74" stopIfTrue="1">
      <formula>AND($P22&gt;0,$I22="")</formula>
    </cfRule>
  </conditionalFormatting>
  <conditionalFormatting sqref="AA22">
    <cfRule type="expression" dxfId="70" priority="73" stopIfTrue="1">
      <formula>AND($P22&gt;0,$I22="")</formula>
    </cfRule>
  </conditionalFormatting>
  <conditionalFormatting sqref="AA23">
    <cfRule type="expression" dxfId="69" priority="72" stopIfTrue="1">
      <formula>AND($P23&gt;0,$I23="")</formula>
    </cfRule>
  </conditionalFormatting>
  <conditionalFormatting sqref="AA23">
    <cfRule type="expression" dxfId="68" priority="71" stopIfTrue="1">
      <formula>AND($P23&gt;0,$I23="")</formula>
    </cfRule>
  </conditionalFormatting>
  <conditionalFormatting sqref="AA24">
    <cfRule type="expression" dxfId="67" priority="70" stopIfTrue="1">
      <formula>AND($P24&gt;0,$I24="")</formula>
    </cfRule>
  </conditionalFormatting>
  <conditionalFormatting sqref="AA24">
    <cfRule type="expression" dxfId="66" priority="69" stopIfTrue="1">
      <formula>AND($P24&gt;0,$I24="")</formula>
    </cfRule>
  </conditionalFormatting>
  <conditionalFormatting sqref="AA25">
    <cfRule type="expression" dxfId="65" priority="68" stopIfTrue="1">
      <formula>AND($P25&gt;0,$I25="")</formula>
    </cfRule>
  </conditionalFormatting>
  <conditionalFormatting sqref="AA25">
    <cfRule type="expression" dxfId="64" priority="67" stopIfTrue="1">
      <formula>AND($P25&gt;0,$I25="")</formula>
    </cfRule>
  </conditionalFormatting>
  <conditionalFormatting sqref="AA29">
    <cfRule type="expression" dxfId="63" priority="66" stopIfTrue="1">
      <formula>AND($P29&gt;0,$I29="")</formula>
    </cfRule>
  </conditionalFormatting>
  <conditionalFormatting sqref="AA29">
    <cfRule type="expression" dxfId="62" priority="65" stopIfTrue="1">
      <formula>AND($P29&gt;0,$I29="")</formula>
    </cfRule>
  </conditionalFormatting>
  <conditionalFormatting sqref="AA30">
    <cfRule type="expression" dxfId="61" priority="64" stopIfTrue="1">
      <formula>AND($P30&gt;0,$I30="")</formula>
    </cfRule>
  </conditionalFormatting>
  <conditionalFormatting sqref="AA30">
    <cfRule type="expression" dxfId="60" priority="63" stopIfTrue="1">
      <formula>AND($P30&gt;0,$I30="")</formula>
    </cfRule>
  </conditionalFormatting>
  <conditionalFormatting sqref="AA31">
    <cfRule type="expression" dxfId="59" priority="62" stopIfTrue="1">
      <formula>AND($P31&gt;0,$I31="")</formula>
    </cfRule>
  </conditionalFormatting>
  <conditionalFormatting sqref="AA31">
    <cfRule type="expression" dxfId="58" priority="61" stopIfTrue="1">
      <formula>AND($P31&gt;0,$I31="")</formula>
    </cfRule>
  </conditionalFormatting>
  <conditionalFormatting sqref="AA35">
    <cfRule type="expression" dxfId="57" priority="60" stopIfTrue="1">
      <formula>AND($P35&gt;0,$I35="")</formula>
    </cfRule>
  </conditionalFormatting>
  <conditionalFormatting sqref="AA35">
    <cfRule type="expression" dxfId="56" priority="59" stopIfTrue="1">
      <formula>AND($P35&gt;0,$I35="")</formula>
    </cfRule>
  </conditionalFormatting>
  <conditionalFormatting sqref="AA36">
    <cfRule type="expression" dxfId="55" priority="58" stopIfTrue="1">
      <formula>AND($P36&gt;0,$I36="")</formula>
    </cfRule>
  </conditionalFormatting>
  <conditionalFormatting sqref="AA36">
    <cfRule type="expression" dxfId="54" priority="57" stopIfTrue="1">
      <formula>AND($P36&gt;0,$I36="")</formula>
    </cfRule>
  </conditionalFormatting>
  <conditionalFormatting sqref="AA37">
    <cfRule type="expression" dxfId="53" priority="56" stopIfTrue="1">
      <formula>AND($P37&gt;0,$I37="")</formula>
    </cfRule>
  </conditionalFormatting>
  <conditionalFormatting sqref="AA37">
    <cfRule type="expression" dxfId="52" priority="55" stopIfTrue="1">
      <formula>AND($P37&gt;0,$I37="")</formula>
    </cfRule>
  </conditionalFormatting>
  <conditionalFormatting sqref="AA38">
    <cfRule type="expression" dxfId="51" priority="54" stopIfTrue="1">
      <formula>AND($P38&gt;0,$I38="")</formula>
    </cfRule>
  </conditionalFormatting>
  <conditionalFormatting sqref="AA38">
    <cfRule type="expression" dxfId="50" priority="53" stopIfTrue="1">
      <formula>AND($P38&gt;0,$I38="")</formula>
    </cfRule>
  </conditionalFormatting>
  <conditionalFormatting sqref="AA42">
    <cfRule type="expression" dxfId="49" priority="52" stopIfTrue="1">
      <formula>AND($P42&gt;0,$I42="")</formula>
    </cfRule>
  </conditionalFormatting>
  <conditionalFormatting sqref="AA42">
    <cfRule type="expression" dxfId="48" priority="51" stopIfTrue="1">
      <formula>AND($P42&gt;0,$I42="")</formula>
    </cfRule>
  </conditionalFormatting>
  <conditionalFormatting sqref="AA43">
    <cfRule type="expression" dxfId="47" priority="50" stopIfTrue="1">
      <formula>AND($P43&gt;0,$I43="")</formula>
    </cfRule>
  </conditionalFormatting>
  <conditionalFormatting sqref="AA43">
    <cfRule type="expression" dxfId="46" priority="49" stopIfTrue="1">
      <formula>AND($P43&gt;0,$I43="")</formula>
    </cfRule>
  </conditionalFormatting>
  <conditionalFormatting sqref="AA44">
    <cfRule type="expression" dxfId="45" priority="48" stopIfTrue="1">
      <formula>AND($P44&gt;0,$I44="")</formula>
    </cfRule>
  </conditionalFormatting>
  <conditionalFormatting sqref="AA44">
    <cfRule type="expression" dxfId="44" priority="47" stopIfTrue="1">
      <formula>AND($P44&gt;0,$I44="")</formula>
    </cfRule>
  </conditionalFormatting>
  <conditionalFormatting sqref="AA45">
    <cfRule type="expression" dxfId="43" priority="46" stopIfTrue="1">
      <formula>AND($P45&gt;0,$I45="")</formula>
    </cfRule>
  </conditionalFormatting>
  <conditionalFormatting sqref="AA45">
    <cfRule type="expression" dxfId="42" priority="45" stopIfTrue="1">
      <formula>AND($P45&gt;0,$I45="")</formula>
    </cfRule>
  </conditionalFormatting>
  <conditionalFormatting sqref="AA46">
    <cfRule type="expression" dxfId="41" priority="44" stopIfTrue="1">
      <formula>AND($P46&gt;0,$I46="")</formula>
    </cfRule>
  </conditionalFormatting>
  <conditionalFormatting sqref="AA46">
    <cfRule type="expression" dxfId="40" priority="43" stopIfTrue="1">
      <formula>AND($P46&gt;0,$I46="")</formula>
    </cfRule>
  </conditionalFormatting>
  <conditionalFormatting sqref="AA51">
    <cfRule type="expression" dxfId="39" priority="42" stopIfTrue="1">
      <formula>AND($P51&gt;0,$I51="")</formula>
    </cfRule>
  </conditionalFormatting>
  <conditionalFormatting sqref="AA51">
    <cfRule type="expression" dxfId="38" priority="41" stopIfTrue="1">
      <formula>AND($P51&gt;0,$I51="")</formula>
    </cfRule>
  </conditionalFormatting>
  <conditionalFormatting sqref="AA52">
    <cfRule type="expression" dxfId="37" priority="40" stopIfTrue="1">
      <formula>AND($P52&gt;0,$I52="")</formula>
    </cfRule>
  </conditionalFormatting>
  <conditionalFormatting sqref="AA52">
    <cfRule type="expression" dxfId="36" priority="39" stopIfTrue="1">
      <formula>AND($P52&gt;0,$I52="")</formula>
    </cfRule>
  </conditionalFormatting>
  <conditionalFormatting sqref="AA53">
    <cfRule type="expression" dxfId="35" priority="38" stopIfTrue="1">
      <formula>AND($P53&gt;0,$I53="")</formula>
    </cfRule>
  </conditionalFormatting>
  <conditionalFormatting sqref="AA53">
    <cfRule type="expression" dxfId="34" priority="37" stopIfTrue="1">
      <formula>AND($P53&gt;0,$I53="")</formula>
    </cfRule>
  </conditionalFormatting>
  <conditionalFormatting sqref="AA54">
    <cfRule type="expression" dxfId="33" priority="36" stopIfTrue="1">
      <formula>AND($P54&gt;0,$I54="")</formula>
    </cfRule>
  </conditionalFormatting>
  <conditionalFormatting sqref="AA54">
    <cfRule type="expression" dxfId="32" priority="35" stopIfTrue="1">
      <formula>AND($P54&gt;0,$I54="")</formula>
    </cfRule>
  </conditionalFormatting>
  <conditionalFormatting sqref="AA55">
    <cfRule type="expression" dxfId="31" priority="34" stopIfTrue="1">
      <formula>AND($P55&gt;0,$I55="")</formula>
    </cfRule>
  </conditionalFormatting>
  <conditionalFormatting sqref="AA55">
    <cfRule type="expression" dxfId="30" priority="33" stopIfTrue="1">
      <formula>AND($P55&gt;0,$I55="")</formula>
    </cfRule>
  </conditionalFormatting>
  <conditionalFormatting sqref="AA56">
    <cfRule type="expression" dxfId="29" priority="32" stopIfTrue="1">
      <formula>AND($P56&gt;0,$I56="")</formula>
    </cfRule>
  </conditionalFormatting>
  <conditionalFormatting sqref="AA56">
    <cfRule type="expression" dxfId="28" priority="31" stopIfTrue="1">
      <formula>AND($P56&gt;0,$I56="")</formula>
    </cfRule>
  </conditionalFormatting>
  <conditionalFormatting sqref="AA60">
    <cfRule type="expression" dxfId="27" priority="30" stopIfTrue="1">
      <formula>AND($P60&gt;0,$I60="")</formula>
    </cfRule>
  </conditionalFormatting>
  <conditionalFormatting sqref="AA60">
    <cfRule type="expression" dxfId="26" priority="29" stopIfTrue="1">
      <formula>AND($P60&gt;0,$I60="")</formula>
    </cfRule>
  </conditionalFormatting>
  <conditionalFormatting sqref="AA61">
    <cfRule type="expression" dxfId="25" priority="28" stopIfTrue="1">
      <formula>AND($P61&gt;0,$I61="")</formula>
    </cfRule>
  </conditionalFormatting>
  <conditionalFormatting sqref="AA61">
    <cfRule type="expression" dxfId="24" priority="27" stopIfTrue="1">
      <formula>AND($P61&gt;0,$I61="")</formula>
    </cfRule>
  </conditionalFormatting>
  <conditionalFormatting sqref="AA62">
    <cfRule type="expression" dxfId="23" priority="26" stopIfTrue="1">
      <formula>AND($P62&gt;0,$I62="")</formula>
    </cfRule>
  </conditionalFormatting>
  <conditionalFormatting sqref="AA62">
    <cfRule type="expression" dxfId="22" priority="25" stopIfTrue="1">
      <formula>AND($P62&gt;0,$I62="")</formula>
    </cfRule>
  </conditionalFormatting>
  <conditionalFormatting sqref="AA63">
    <cfRule type="expression" dxfId="21" priority="24" stopIfTrue="1">
      <formula>AND($P63&gt;0,$I63="")</formula>
    </cfRule>
  </conditionalFormatting>
  <conditionalFormatting sqref="AA63">
    <cfRule type="expression" dxfId="20" priority="23" stopIfTrue="1">
      <formula>AND($P63&gt;0,$I63="")</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700"/>
      <c r="H1" s="700"/>
    </row>
    <row r="2" spans="1:10" ht="15.75" x14ac:dyDescent="0.25">
      <c r="A2" s="209"/>
      <c r="B2" s="685" t="s">
        <v>121</v>
      </c>
      <c r="C2" s="686"/>
      <c r="D2" s="686"/>
      <c r="E2" s="686"/>
      <c r="F2" s="686"/>
      <c r="G2" s="686"/>
      <c r="H2" s="687"/>
    </row>
    <row r="3" spans="1:10" x14ac:dyDescent="0.2">
      <c r="A3" s="209"/>
      <c r="B3" s="688" t="s">
        <v>43</v>
      </c>
      <c r="C3" s="689"/>
      <c r="D3" s="689"/>
      <c r="E3" s="689"/>
      <c r="F3" s="689"/>
      <c r="G3" s="689"/>
      <c r="H3" s="690"/>
    </row>
    <row r="4" spans="1:10" x14ac:dyDescent="0.2">
      <c r="A4" s="209"/>
      <c r="B4" s="212"/>
      <c r="C4" s="213"/>
      <c r="D4" s="213"/>
      <c r="E4" s="213"/>
      <c r="F4" s="213"/>
      <c r="G4" s="213"/>
      <c r="H4" s="214"/>
    </row>
    <row r="5" spans="1:10" x14ac:dyDescent="0.2">
      <c r="A5" s="209"/>
      <c r="B5" s="691" t="s">
        <v>4668</v>
      </c>
      <c r="C5" s="692"/>
      <c r="D5" s="692"/>
      <c r="E5" s="692"/>
      <c r="F5" s="692"/>
      <c r="G5" s="692"/>
      <c r="H5" s="693"/>
    </row>
    <row r="6" spans="1:10" x14ac:dyDescent="0.2">
      <c r="A6" s="209"/>
      <c r="B6" s="209"/>
      <c r="C6" s="209"/>
      <c r="D6" s="209"/>
      <c r="E6" s="209"/>
      <c r="F6" s="209"/>
      <c r="G6" s="209"/>
      <c r="H6" s="209"/>
    </row>
    <row r="7" spans="1:10" x14ac:dyDescent="0.2">
      <c r="A7" s="209"/>
      <c r="B7" s="680" t="s">
        <v>4663</v>
      </c>
      <c r="C7" s="681"/>
      <c r="D7" s="681"/>
      <c r="E7" s="681"/>
      <c r="F7" s="681"/>
      <c r="G7" s="681"/>
      <c r="H7" s="682"/>
    </row>
    <row r="8" spans="1:10" ht="5.25" customHeight="1" x14ac:dyDescent="0.2">
      <c r="A8" s="209"/>
      <c r="B8" s="61"/>
      <c r="C8" s="166"/>
      <c r="D8" s="166"/>
      <c r="E8" s="166"/>
      <c r="F8" s="166"/>
      <c r="G8" s="166"/>
      <c r="H8" s="167"/>
    </row>
    <row r="9" spans="1:10" ht="54.75" customHeight="1" x14ac:dyDescent="0.2">
      <c r="A9" s="209"/>
      <c r="B9" s="55" t="s">
        <v>68</v>
      </c>
      <c r="C9" s="694" t="s">
        <v>4157</v>
      </c>
      <c r="D9" s="694"/>
      <c r="E9" s="694"/>
      <c r="F9" s="694"/>
      <c r="G9" s="694"/>
      <c r="H9" s="695"/>
    </row>
    <row r="10" spans="1:10" ht="22.35" customHeight="1" x14ac:dyDescent="0.2">
      <c r="A10" s="209"/>
      <c r="B10" s="55" t="s">
        <v>116</v>
      </c>
      <c r="C10" s="694" t="s">
        <v>6096</v>
      </c>
      <c r="D10" s="694"/>
      <c r="E10" s="694"/>
      <c r="F10" s="694"/>
      <c r="G10" s="694"/>
      <c r="H10" s="695"/>
    </row>
    <row r="11" spans="1:10" ht="23.25" customHeight="1" x14ac:dyDescent="0.2">
      <c r="A11" s="209"/>
      <c r="B11" s="55" t="s">
        <v>70</v>
      </c>
      <c r="C11" s="678" t="s">
        <v>6095</v>
      </c>
      <c r="D11" s="678"/>
      <c r="E11" s="678"/>
      <c r="F11" s="678"/>
      <c r="G11" s="678"/>
      <c r="H11" s="679"/>
    </row>
    <row r="12" spans="1:10" ht="61.5" customHeight="1" x14ac:dyDescent="0.2">
      <c r="A12" s="209"/>
      <c r="B12" s="56" t="s">
        <v>71</v>
      </c>
      <c r="C12" s="696" t="s">
        <v>73</v>
      </c>
      <c r="D12" s="696"/>
      <c r="E12" s="696"/>
      <c r="F12" s="696"/>
      <c r="G12" s="696"/>
      <c r="H12" s="697"/>
    </row>
    <row r="13" spans="1:10" s="210" customFormat="1" x14ac:dyDescent="0.2">
      <c r="A13" s="215"/>
      <c r="B13" s="56"/>
      <c r="C13" s="698"/>
      <c r="D13" s="698"/>
      <c r="E13" s="698"/>
      <c r="F13" s="698"/>
      <c r="G13" s="698"/>
      <c r="H13" s="699"/>
    </row>
    <row r="14" spans="1:10" x14ac:dyDescent="0.2">
      <c r="A14" s="209"/>
      <c r="B14" s="712" t="s">
        <v>72</v>
      </c>
      <c r="C14" s="683" t="s">
        <v>75</v>
      </c>
      <c r="D14" s="684"/>
      <c r="E14" s="714" t="str">
        <f>valDistrName</f>
        <v>Org Name</v>
      </c>
      <c r="F14" s="715"/>
      <c r="G14" s="216" t="s">
        <v>76</v>
      </c>
      <c r="H14" s="217">
        <v>305</v>
      </c>
      <c r="J14" s="78"/>
    </row>
    <row r="15" spans="1:10" x14ac:dyDescent="0.2">
      <c r="A15" s="209"/>
      <c r="B15" s="713"/>
      <c r="C15" s="748" t="s">
        <v>4664</v>
      </c>
      <c r="D15" s="749"/>
      <c r="E15" s="218" t="str">
        <f>valorg4code</f>
        <v xml:space="preserve">Org </v>
      </c>
      <c r="F15" s="219"/>
      <c r="G15" s="219" t="s">
        <v>4095</v>
      </c>
      <c r="H15" s="220" t="s">
        <v>6098</v>
      </c>
    </row>
    <row r="16" spans="1:10" x14ac:dyDescent="0.2">
      <c r="A16" s="209"/>
      <c r="B16" s="712" t="s">
        <v>74</v>
      </c>
      <c r="C16" s="683" t="s">
        <v>78</v>
      </c>
      <c r="D16" s="684"/>
      <c r="E16" s="714" t="str">
        <f>valAddr1</f>
        <v>Address 1</v>
      </c>
      <c r="F16" s="715"/>
      <c r="G16" s="715"/>
      <c r="H16" s="716"/>
    </row>
    <row r="17" spans="1:8" x14ac:dyDescent="0.2">
      <c r="A17" s="209"/>
      <c r="B17" s="713"/>
      <c r="C17" s="748"/>
      <c r="D17" s="749"/>
      <c r="E17" s="750" t="str">
        <f>valCtyStZip</f>
        <v>Town, State  Zip</v>
      </c>
      <c r="F17" s="751"/>
      <c r="G17" s="221"/>
      <c r="H17" s="222" t="s">
        <v>124</v>
      </c>
    </row>
    <row r="18" spans="1:8" ht="20.100000000000001" customHeight="1" x14ac:dyDescent="0.2">
      <c r="A18" s="209"/>
      <c r="B18" s="57" t="s">
        <v>77</v>
      </c>
      <c r="C18" s="752" t="s">
        <v>80</v>
      </c>
      <c r="D18" s="753"/>
      <c r="E18" s="759"/>
      <c r="F18" s="760"/>
      <c r="G18" s="760"/>
      <c r="H18" s="761"/>
    </row>
    <row r="19" spans="1:8" ht="17.100000000000001" customHeight="1" x14ac:dyDescent="0.2">
      <c r="A19" s="209"/>
      <c r="B19" s="712" t="s">
        <v>79</v>
      </c>
      <c r="C19" s="762" t="s">
        <v>5918</v>
      </c>
      <c r="D19" s="763"/>
      <c r="E19" s="766" t="s">
        <v>125</v>
      </c>
      <c r="F19" s="767"/>
      <c r="G19" s="767"/>
      <c r="H19" s="768"/>
    </row>
    <row r="20" spans="1:8" ht="7.35" customHeight="1" x14ac:dyDescent="0.2">
      <c r="A20" s="209"/>
      <c r="B20" s="713"/>
      <c r="C20" s="764"/>
      <c r="D20" s="765"/>
      <c r="E20" s="769"/>
      <c r="F20" s="770"/>
      <c r="G20" s="770"/>
      <c r="H20" s="771"/>
    </row>
    <row r="21" spans="1:8" ht="20.100000000000001" customHeight="1" x14ac:dyDescent="0.2">
      <c r="A21" s="209"/>
      <c r="B21" s="740" t="s">
        <v>81</v>
      </c>
      <c r="C21" s="754" t="s">
        <v>82</v>
      </c>
      <c r="D21" s="755"/>
      <c r="E21" s="223" t="s">
        <v>83</v>
      </c>
      <c r="F21" s="719"/>
      <c r="G21" s="720"/>
      <c r="H21" s="721"/>
    </row>
    <row r="22" spans="1:8" ht="20.100000000000001" customHeight="1" x14ac:dyDescent="0.2">
      <c r="A22" s="209"/>
      <c r="B22" s="741"/>
      <c r="C22" s="717" t="s">
        <v>84</v>
      </c>
      <c r="D22" s="718"/>
      <c r="E22" s="223" t="s">
        <v>85</v>
      </c>
      <c r="F22" s="719"/>
      <c r="G22" s="720"/>
      <c r="H22" s="721"/>
    </row>
    <row r="23" spans="1:8" ht="20.100000000000001" customHeight="1" x14ac:dyDescent="0.2">
      <c r="A23" s="209"/>
      <c r="B23" s="741"/>
      <c r="C23" s="70"/>
      <c r="D23" s="71"/>
      <c r="E23" s="224" t="s">
        <v>129</v>
      </c>
      <c r="F23" s="719"/>
      <c r="G23" s="720"/>
      <c r="H23" s="721"/>
    </row>
    <row r="24" spans="1:8" ht="20.100000000000001" customHeight="1" x14ac:dyDescent="0.2">
      <c r="A24" s="209"/>
      <c r="B24" s="742"/>
      <c r="C24" s="772"/>
      <c r="D24" s="773"/>
      <c r="E24" s="225" t="s">
        <v>86</v>
      </c>
      <c r="F24" s="745"/>
      <c r="G24" s="746"/>
      <c r="H24" s="747"/>
    </row>
    <row r="25" spans="1:8" x14ac:dyDescent="0.2">
      <c r="A25" s="209"/>
      <c r="B25" s="58"/>
      <c r="C25" s="59"/>
      <c r="D25" s="59"/>
      <c r="E25" s="60"/>
      <c r="F25" s="215"/>
      <c r="G25" s="215"/>
      <c r="H25" s="215"/>
    </row>
    <row r="26" spans="1:8" x14ac:dyDescent="0.2">
      <c r="A26" s="209"/>
      <c r="B26" s="735" t="s">
        <v>4665</v>
      </c>
      <c r="C26" s="736"/>
      <c r="D26" s="736"/>
      <c r="E26" s="736"/>
      <c r="F26" s="736"/>
      <c r="G26" s="226"/>
      <c r="H26" s="227"/>
    </row>
    <row r="27" spans="1:8" ht="54" customHeight="1" x14ac:dyDescent="0.2">
      <c r="B27" s="737" t="s">
        <v>6099</v>
      </c>
      <c r="C27" s="738"/>
      <c r="D27" s="738"/>
      <c r="E27" s="738"/>
      <c r="F27" s="738"/>
      <c r="G27" s="738"/>
      <c r="H27" s="739"/>
    </row>
    <row r="28" spans="1:8" ht="237.6" customHeight="1" x14ac:dyDescent="0.2">
      <c r="B28" s="722"/>
      <c r="C28" s="723"/>
      <c r="D28" s="723"/>
      <c r="E28" s="723"/>
      <c r="F28" s="723"/>
      <c r="G28" s="723"/>
      <c r="H28" s="724"/>
    </row>
    <row r="29" spans="1:8" s="228" customFormat="1" ht="11.25" customHeight="1" x14ac:dyDescent="0.2">
      <c r="B29" s="229"/>
      <c r="C29" s="177"/>
      <c r="D29" s="177"/>
      <c r="E29" s="177"/>
      <c r="F29" s="177"/>
      <c r="G29" s="177"/>
      <c r="H29" s="230"/>
    </row>
    <row r="30" spans="1:8" x14ac:dyDescent="0.2">
      <c r="B30" s="730" t="s">
        <v>4669</v>
      </c>
      <c r="C30" s="731"/>
      <c r="D30" s="731"/>
      <c r="E30" s="731"/>
      <c r="F30" s="731"/>
      <c r="G30" s="731"/>
      <c r="H30" s="732"/>
    </row>
    <row r="31" spans="1:8" ht="7.5" customHeight="1" x14ac:dyDescent="0.2">
      <c r="B31" s="231"/>
      <c r="C31" s="232"/>
      <c r="D31" s="232"/>
      <c r="E31" s="232"/>
      <c r="F31" s="232"/>
      <c r="G31" s="232"/>
      <c r="H31" s="233"/>
    </row>
    <row r="32" spans="1:8" x14ac:dyDescent="0.2">
      <c r="B32" s="61" t="s">
        <v>68</v>
      </c>
      <c r="C32" s="710" t="s">
        <v>126</v>
      </c>
      <c r="D32" s="710"/>
      <c r="E32" s="710"/>
      <c r="F32" s="710"/>
      <c r="G32" s="710"/>
      <c r="H32" s="711"/>
    </row>
    <row r="33" spans="1:13" ht="12.75" customHeight="1" x14ac:dyDescent="0.2">
      <c r="B33" s="65" t="s">
        <v>69</v>
      </c>
      <c r="C33" s="710" t="s">
        <v>4670</v>
      </c>
      <c r="D33" s="710"/>
      <c r="E33" s="710"/>
      <c r="F33" s="710"/>
      <c r="G33" s="710"/>
      <c r="H33" s="711"/>
    </row>
    <row r="34" spans="1:13" x14ac:dyDescent="0.2">
      <c r="B34" s="61" t="s">
        <v>87</v>
      </c>
      <c r="C34" s="710" t="s">
        <v>127</v>
      </c>
      <c r="D34" s="710"/>
      <c r="E34" s="710"/>
      <c r="F34" s="710"/>
      <c r="G34" s="710"/>
      <c r="H34" s="711"/>
    </row>
    <row r="35" spans="1:13" x14ac:dyDescent="0.2">
      <c r="B35" s="61" t="s">
        <v>71</v>
      </c>
      <c r="C35" s="710" t="s">
        <v>128</v>
      </c>
      <c r="D35" s="710"/>
      <c r="E35" s="710"/>
      <c r="F35" s="710"/>
      <c r="G35" s="710"/>
      <c r="H35" s="711"/>
    </row>
    <row r="36" spans="1:13" x14ac:dyDescent="0.2">
      <c r="B36" s="733"/>
      <c r="C36" s="734"/>
      <c r="D36" s="234"/>
      <c r="E36" s="701"/>
      <c r="F36" s="701"/>
      <c r="G36" s="235"/>
      <c r="H36" s="236"/>
      <c r="L36" s="237"/>
    </row>
    <row r="37" spans="1:13" ht="6.75" customHeight="1" x14ac:dyDescent="0.2">
      <c r="A37" s="215"/>
      <c r="B37" s="702"/>
      <c r="C37" s="702"/>
      <c r="D37" s="238"/>
      <c r="E37" s="706"/>
      <c r="F37" s="706"/>
      <c r="G37" s="209"/>
      <c r="H37" s="209"/>
      <c r="L37" s="67"/>
    </row>
    <row r="38" spans="1:13" x14ac:dyDescent="0.2">
      <c r="B38" s="707"/>
      <c r="C38" s="708"/>
      <c r="D38" s="709"/>
      <c r="E38" s="49" t="s">
        <v>17</v>
      </c>
      <c r="F38" s="49" t="s">
        <v>18</v>
      </c>
      <c r="G38" s="49" t="s">
        <v>88</v>
      </c>
      <c r="H38" s="62" t="s">
        <v>89</v>
      </c>
    </row>
    <row r="39" spans="1:13" x14ac:dyDescent="0.2">
      <c r="B39" s="239"/>
      <c r="C39" s="240"/>
      <c r="D39" s="241"/>
      <c r="E39" s="756" t="s">
        <v>4671</v>
      </c>
      <c r="F39" s="168" t="s">
        <v>91</v>
      </c>
      <c r="G39" s="168"/>
      <c r="H39" s="169"/>
    </row>
    <row r="40" spans="1:13" ht="12.75" customHeight="1" x14ac:dyDescent="0.2">
      <c r="B40" s="239"/>
      <c r="C40" s="170" t="s">
        <v>92</v>
      </c>
      <c r="D40" s="241"/>
      <c r="E40" s="757"/>
      <c r="F40" s="171" t="s">
        <v>93</v>
      </c>
      <c r="G40" s="171" t="s">
        <v>94</v>
      </c>
      <c r="H40" s="171" t="s">
        <v>95</v>
      </c>
    </row>
    <row r="41" spans="1:13" ht="12.75" customHeight="1" x14ac:dyDescent="0.2">
      <c r="B41" s="239"/>
      <c r="C41" s="240"/>
      <c r="D41" s="241"/>
      <c r="E41" s="757"/>
      <c r="F41" s="172" t="s">
        <v>90</v>
      </c>
      <c r="G41" s="172" t="s">
        <v>96</v>
      </c>
      <c r="H41" s="172" t="s">
        <v>90</v>
      </c>
    </row>
    <row r="42" spans="1:13" ht="12.75" customHeight="1" x14ac:dyDescent="0.2">
      <c r="B42" s="242"/>
      <c r="C42" s="243"/>
      <c r="D42" s="244"/>
      <c r="E42" s="758"/>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728" t="s">
        <v>99</v>
      </c>
      <c r="D44" s="729"/>
      <c r="E44" s="248"/>
      <c r="F44" s="248"/>
      <c r="G44" s="249">
        <f>IF(F44 ="",H44-E44,H44-F44)</f>
        <v>0</v>
      </c>
      <c r="H44" s="249">
        <f>valTILn1</f>
        <v>0</v>
      </c>
      <c r="I44" s="743"/>
      <c r="J44" s="744"/>
      <c r="K44" s="744"/>
      <c r="L44" s="744"/>
      <c r="M44" s="744"/>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703" t="s">
        <v>4096</v>
      </c>
      <c r="C58" s="704"/>
      <c r="D58" s="704"/>
      <c r="E58" s="704"/>
      <c r="F58" s="704"/>
      <c r="G58" s="704"/>
      <c r="H58" s="705"/>
      <c r="K58" s="79"/>
    </row>
    <row r="59" spans="1:11" ht="20.100000000000001" customHeight="1" x14ac:dyDescent="0.2">
      <c r="B59" s="95"/>
      <c r="C59" s="673" t="s">
        <v>111</v>
      </c>
      <c r="D59" s="673"/>
      <c r="E59" s="669"/>
      <c r="F59" s="725" t="s">
        <v>112</v>
      </c>
      <c r="G59" s="726"/>
      <c r="H59" s="727"/>
      <c r="K59" s="79"/>
    </row>
    <row r="60" spans="1:11" ht="20.100000000000001" customHeight="1" x14ac:dyDescent="0.2">
      <c r="B60" s="95"/>
      <c r="C60" s="673" t="s">
        <v>5919</v>
      </c>
      <c r="D60" s="673"/>
      <c r="E60" s="669"/>
      <c r="F60" s="663"/>
      <c r="G60" s="664"/>
      <c r="H60" s="665"/>
      <c r="K60" s="6"/>
    </row>
    <row r="61" spans="1:11" ht="20.100000000000001" customHeight="1" x14ac:dyDescent="0.2">
      <c r="B61" s="95"/>
      <c r="C61" s="673" t="s">
        <v>113</v>
      </c>
      <c r="D61" s="673"/>
      <c r="E61" s="669"/>
      <c r="F61" s="663"/>
      <c r="G61" s="664"/>
      <c r="H61" s="665"/>
      <c r="K61" s="6"/>
    </row>
    <row r="62" spans="1:11" ht="20.100000000000001" customHeight="1" x14ac:dyDescent="0.2">
      <c r="B62" s="258"/>
      <c r="C62" s="673" t="s">
        <v>120</v>
      </c>
      <c r="D62" s="673"/>
      <c r="E62" s="669"/>
      <c r="F62" s="663"/>
      <c r="G62" s="664"/>
      <c r="H62" s="665"/>
      <c r="K62" s="6"/>
    </row>
    <row r="63" spans="1:11" ht="20.100000000000001" customHeight="1" x14ac:dyDescent="0.2">
      <c r="A63" s="209"/>
      <c r="B63" s="209"/>
      <c r="C63" s="209"/>
      <c r="D63" s="209"/>
      <c r="E63" s="209"/>
      <c r="F63" s="209"/>
      <c r="G63" s="209"/>
      <c r="H63" s="209"/>
    </row>
    <row r="64" spans="1:11" ht="20.100000000000001" customHeight="1" x14ac:dyDescent="0.2">
      <c r="A64" s="209"/>
      <c r="B64" s="666" t="s">
        <v>4097</v>
      </c>
      <c r="C64" s="596"/>
      <c r="D64" s="596"/>
      <c r="E64" s="596"/>
      <c r="F64" s="596"/>
      <c r="G64" s="596"/>
      <c r="H64" s="667"/>
    </row>
    <row r="65" spans="1:8" ht="20.100000000000001" customHeight="1" x14ac:dyDescent="0.2">
      <c r="A65" s="209"/>
      <c r="B65" s="63" t="s">
        <v>114</v>
      </c>
      <c r="C65" s="64" t="s">
        <v>91</v>
      </c>
      <c r="D65" s="259"/>
      <c r="E65" s="668" t="s">
        <v>115</v>
      </c>
      <c r="F65" s="669"/>
      <c r="G65" s="674"/>
      <c r="H65" s="675"/>
    </row>
    <row r="66" spans="1:8" ht="20.100000000000001" customHeight="1" x14ac:dyDescent="0.2">
      <c r="B66" s="63" t="s">
        <v>116</v>
      </c>
      <c r="C66" s="64" t="s">
        <v>117</v>
      </c>
      <c r="D66" s="260"/>
      <c r="E66" s="668" t="s">
        <v>118</v>
      </c>
      <c r="F66" s="669"/>
      <c r="G66" s="676"/>
      <c r="H66" s="677"/>
    </row>
    <row r="67" spans="1:8" ht="6.75" customHeight="1" x14ac:dyDescent="0.25">
      <c r="B67" s="670"/>
      <c r="C67" s="671"/>
      <c r="D67" s="671"/>
      <c r="E67" s="671"/>
      <c r="F67" s="671"/>
      <c r="G67" s="671"/>
      <c r="H67" s="672"/>
    </row>
    <row r="68" spans="1:8" ht="20.100000000000001" customHeight="1" x14ac:dyDescent="0.2">
      <c r="B68" s="66"/>
      <c r="C68" s="655" t="s">
        <v>119</v>
      </c>
      <c r="D68" s="655"/>
      <c r="E68" s="656"/>
      <c r="F68" s="657" t="s">
        <v>112</v>
      </c>
      <c r="G68" s="658"/>
      <c r="H68" s="659"/>
    </row>
    <row r="69" spans="1:8" ht="20.100000000000001" customHeight="1" x14ac:dyDescent="0.2">
      <c r="B69" s="66"/>
      <c r="C69" s="655" t="s">
        <v>5919</v>
      </c>
      <c r="D69" s="655"/>
      <c r="E69" s="656"/>
      <c r="F69" s="660"/>
      <c r="G69" s="661"/>
      <c r="H69" s="662"/>
    </row>
    <row r="70" spans="1:8" ht="20.100000000000001" customHeight="1" x14ac:dyDescent="0.2">
      <c r="B70" s="66"/>
      <c r="C70" s="655" t="s">
        <v>113</v>
      </c>
      <c r="D70" s="655"/>
      <c r="E70" s="656"/>
      <c r="F70" s="660"/>
      <c r="G70" s="661"/>
      <c r="H70" s="662"/>
    </row>
    <row r="71" spans="1:8" ht="20.100000000000001" customHeight="1" x14ac:dyDescent="0.2">
      <c r="B71" s="66"/>
      <c r="C71" s="655" t="s">
        <v>120</v>
      </c>
      <c r="D71" s="655"/>
      <c r="E71" s="656"/>
      <c r="F71" s="660"/>
      <c r="G71" s="661"/>
      <c r="H71" s="662"/>
    </row>
    <row r="72" spans="1:8" x14ac:dyDescent="0.2">
      <c r="A72" s="209"/>
      <c r="B72" s="209"/>
      <c r="C72" s="209"/>
      <c r="D72" s="209"/>
      <c r="E72" s="209"/>
      <c r="F72" s="654"/>
      <c r="G72" s="654"/>
      <c r="H72" s="654"/>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74" t="s">
        <v>6100</v>
      </c>
      <c r="C2" s="775"/>
      <c r="D2" s="775"/>
      <c r="E2" s="775"/>
      <c r="F2" s="775"/>
      <c r="G2" s="775"/>
      <c r="H2" s="775"/>
      <c r="I2" s="775"/>
      <c r="J2" s="316"/>
    </row>
    <row r="4" spans="1:11" x14ac:dyDescent="0.25">
      <c r="B4" s="124" t="s">
        <v>66</v>
      </c>
      <c r="C4" s="779" t="str">
        <f>valDistrName</f>
        <v>Org Name</v>
      </c>
      <c r="D4" s="779"/>
      <c r="E4" s="779"/>
      <c r="F4" s="779"/>
      <c r="G4" s="125"/>
      <c r="H4" s="125"/>
      <c r="I4" s="125"/>
      <c r="J4" s="125"/>
    </row>
    <row r="5" spans="1:11" x14ac:dyDescent="0.25">
      <c r="B5" s="126"/>
      <c r="C5" s="127"/>
      <c r="D5" s="128"/>
      <c r="E5" s="128"/>
      <c r="F5" s="127"/>
      <c r="G5" s="129"/>
      <c r="H5" s="129"/>
      <c r="I5" s="129"/>
      <c r="J5" s="129"/>
    </row>
    <row r="6" spans="1:11" x14ac:dyDescent="0.25">
      <c r="B6" s="124" t="s">
        <v>67</v>
      </c>
      <c r="C6" s="779" t="s">
        <v>5917</v>
      </c>
      <c r="D6" s="779"/>
      <c r="E6" s="779"/>
      <c r="F6" s="779"/>
      <c r="G6" s="125"/>
      <c r="H6" s="125"/>
      <c r="I6" s="125"/>
      <c r="J6" s="125"/>
    </row>
    <row r="7" spans="1:11" ht="13.5" customHeight="1" x14ac:dyDescent="0.25">
      <c r="B7" s="126"/>
      <c r="C7" s="130"/>
      <c r="F7" s="130"/>
      <c r="G7" s="132"/>
      <c r="H7" s="132"/>
      <c r="I7" s="132"/>
      <c r="J7" s="132"/>
    </row>
    <row r="8" spans="1:11" s="133" customFormat="1" ht="12.75" x14ac:dyDescent="0.2">
      <c r="B8" s="780"/>
      <c r="C8" s="778" t="s">
        <v>55</v>
      </c>
      <c r="D8" s="778"/>
      <c r="E8" s="778"/>
      <c r="F8" s="778"/>
      <c r="G8" s="778"/>
      <c r="H8" s="778"/>
      <c r="I8" s="778"/>
      <c r="J8" s="306"/>
      <c r="K8" s="311"/>
    </row>
    <row r="9" spans="1:11" s="133" customFormat="1" ht="12.75" x14ac:dyDescent="0.2">
      <c r="B9" s="781"/>
      <c r="C9" s="778" t="s">
        <v>1</v>
      </c>
      <c r="D9" s="778" t="s">
        <v>5875</v>
      </c>
      <c r="E9" s="778"/>
      <c r="F9" s="778" t="s">
        <v>5876</v>
      </c>
      <c r="G9" s="778"/>
      <c r="H9" s="778" t="s">
        <v>5877</v>
      </c>
      <c r="I9" s="778"/>
      <c r="J9" s="306"/>
      <c r="K9" s="311"/>
    </row>
    <row r="10" spans="1:11" s="133" customFormat="1" ht="18" customHeight="1" x14ac:dyDescent="0.2">
      <c r="B10" s="782"/>
      <c r="C10" s="778"/>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SUM('FY21 Budget'!H35:H38)</f>
        <v>0</v>
      </c>
      <c r="E14" s="289">
        <f>SUM('FY21 Budget'!P35:P38)</f>
        <v>0</v>
      </c>
      <c r="F14" s="138">
        <f>SUM('FY21 Budget'!M35:M38)</f>
        <v>0</v>
      </c>
      <c r="G14" s="289">
        <f>SUM('FY21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83" t="s">
        <v>4156</v>
      </c>
      <c r="C28" s="784"/>
      <c r="D28" s="784"/>
      <c r="E28" s="784"/>
      <c r="F28" s="784"/>
      <c r="G28" s="784"/>
      <c r="H28" s="784"/>
      <c r="I28" s="784"/>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76" t="s">
        <v>57</v>
      </c>
      <c r="C34" s="147" t="e">
        <f t="shared" si="1"/>
        <v>#REF!</v>
      </c>
      <c r="D34" s="147"/>
      <c r="E34" s="147"/>
      <c r="F34" s="147"/>
      <c r="G34" s="147"/>
      <c r="H34" s="147"/>
      <c r="I34" s="147"/>
      <c r="J34" s="310"/>
      <c r="K34" s="1"/>
    </row>
    <row r="35" spans="2:11" ht="18" customHeight="1" x14ac:dyDescent="0.25">
      <c r="B35" s="777"/>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DESE-231-67504</_dlc_DocId>
    <_dlc_DocIdUrl xmlns="733efe1c-5bbe-4968-87dc-d400e65c879f">
      <Url>https://sharepoint.doemass.org/ese/webteam/cps/_layouts/DocIdRedir.aspx?ID=DESE-231-67504</Url>
      <Description>DESE-231-67504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B4E3275-B49F-4D10-A48D-D0EC4AB5088A}">
  <ds:schemaRefs>
    <ds:schemaRef ds:uri="http://schemas.microsoft.com/sharepoint/v3/contenttype/forms"/>
  </ds:schemaRefs>
</ds:datastoreItem>
</file>

<file path=customXml/itemProps2.xml><?xml version="1.0" encoding="utf-8"?>
<ds:datastoreItem xmlns:ds="http://schemas.openxmlformats.org/officeDocument/2006/customXml" ds:itemID="{BDE6769E-7BEC-43AD-BB4C-31A46EA24B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733efe1c-5bbe-4968-87dc-d400e65c879f"/>
    <ds:schemaRef ds:uri="http://purl.org/dc/elements/1.1/"/>
    <ds:schemaRef ds:uri="http://schemas.microsoft.com/office/2006/metadata/properties"/>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0a4e05da-b9bc-4326-ad73-01ef31b95567"/>
    <ds:schemaRef ds:uri="http://www.w3.org/XML/1998/namespace"/>
  </ds:schemaRefs>
</ds:datastoreItem>
</file>

<file path=customXml/itemProps4.xml><?xml version="1.0" encoding="utf-8"?>
<ds:datastoreItem xmlns:ds="http://schemas.openxmlformats.org/officeDocument/2006/customXml" ds:itemID="{B09CA3ED-79C7-4522-A1F8-2B97B400BC1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69</vt:i4>
      </vt:variant>
    </vt:vector>
  </HeadingPairs>
  <TitlesOfParts>
    <vt:vector size="79" baseType="lpstr">
      <vt:lpstr>Budget Instructions &amp; Details</vt:lpstr>
      <vt:lpstr>FY21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 Instructions &amp; Details'!Print_Area</vt:lpstr>
      <vt:lpstr>'FY21 Budget'!Print_Area</vt:lpstr>
      <vt:lpstr>'Summary Sheet'!Print_Area</vt:lpstr>
      <vt:lpstr>'Title I Amendment'!Print_Area</vt:lpstr>
      <vt:lpstr>'FY21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FC152 Digital Literacy Now Part II</dc:title>
  <dc:creator>DESE</dc:creator>
  <cp:lastModifiedBy>Zou, Dong (EOE)</cp:lastModifiedBy>
  <cp:lastPrinted>2018-01-05T21:12:21Z</cp:lastPrinted>
  <dcterms:created xsi:type="dcterms:W3CDTF">2017-03-16T18:10:20Z</dcterms:created>
  <dcterms:modified xsi:type="dcterms:W3CDTF">2021-01-19T17:11:43Z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19 2021</vt:lpwstr>
  </property>
</Properties>
</file>