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8545\"/>
    </mc:Choice>
  </mc:AlternateContent>
  <xr:revisionPtr revIDLastSave="0" documentId="13_ncr:1_{F1D86742-5A43-4160-9FB0-7AB882C0A5D1}" xr6:coauthVersionLast="45" xr6:coauthVersionMax="45" xr10:uidLastSave="{00000000-0000-0000-0000-000000000000}"/>
  <bookViews>
    <workbookView xWindow="-120" yWindow="-120" windowWidth="29040" windowHeight="15840" tabRatio="889" xr2:uid="{00000000-000D-0000-FFFF-FFFF00000000}"/>
  </bookViews>
  <sheets>
    <sheet name="FY21 School Year Budget " sheetId="9" r:id="rId1"/>
    <sheet name="FY22 Summer (2021)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'FY21 School Year Budget '!$A$1:$AA$93</definedName>
    <definedName name="_xlnm.Print_Area" localSheetId="3">'Summary Sheet'!$B$1:$J$43</definedName>
    <definedName name="_xlnm.Print_Area" localSheetId="2">'Title I Amendment'!$B$2:$H$72</definedName>
    <definedName name="_xlnm.Print_Titles" localSheetId="0">'FY21 School Year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'FY21 School Year Budget '!$P$18</definedName>
    <definedName name="valTILn10">'FY21 School Year Budget '!$P$81</definedName>
    <definedName name="valTILn11">'FY21 School Year Budget '!$P$89</definedName>
    <definedName name="valTILn2">'FY21 School Year Budget '!$P$27</definedName>
    <definedName name="valTILn3">'FY21 School Year Budget '!$P$33</definedName>
    <definedName name="valTILn4">'FY21 School Year Budget '!$P$40</definedName>
    <definedName name="valTILn5a">'FY21 School Year Budget '!$P$42</definedName>
    <definedName name="valTILn5b">'FY21 School Year Budget '!$P$43</definedName>
    <definedName name="valTILn6">'FY21 School Year Budget '!$P$58</definedName>
    <definedName name="valTILn7">'FY21 School Year Budget '!$P$65</definedName>
    <definedName name="valTILn8">'FY21 School Year Budget '!$P$72</definedName>
    <definedName name="valTILn9">'FY21 School Year Budget '!$P$79</definedName>
    <definedName name="valTIoptionA">#REF!</definedName>
    <definedName name="valTitleI">dataLookupValues!$B$22</definedName>
    <definedName name="valTITot">'FY21 School Year Budget '!$P$91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9" i="34" l="1"/>
  <c r="P79" i="34"/>
  <c r="P72" i="34"/>
  <c r="P65" i="34"/>
  <c r="P58" i="34"/>
  <c r="P43" i="34"/>
  <c r="P40" i="34"/>
  <c r="N38" i="34"/>
  <c r="M38" i="34"/>
  <c r="N37" i="34"/>
  <c r="M37" i="34"/>
  <c r="N36" i="34"/>
  <c r="M36" i="34"/>
  <c r="N35" i="34"/>
  <c r="N40" i="34" s="1"/>
  <c r="M35" i="34"/>
  <c r="M40" i="34" s="1"/>
  <c r="P33" i="34"/>
  <c r="M33" i="34"/>
  <c r="N31" i="34"/>
  <c r="N30" i="34"/>
  <c r="N33" i="34" s="1"/>
  <c r="N29" i="34"/>
  <c r="P27" i="34"/>
  <c r="N27" i="34"/>
  <c r="M27" i="34"/>
  <c r="N25" i="34"/>
  <c r="N24" i="34"/>
  <c r="N23" i="34"/>
  <c r="N22" i="34"/>
  <c r="N21" i="34"/>
  <c r="N20" i="34"/>
  <c r="P18" i="34"/>
  <c r="M18" i="34"/>
  <c r="N16" i="34"/>
  <c r="N15" i="34"/>
  <c r="N14" i="34"/>
  <c r="N18" i="34" s="1"/>
  <c r="P42" i="34" s="1"/>
  <c r="P49" i="34" s="1"/>
  <c r="P91" i="34" l="1"/>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526F9824-97D5-4CF1-B39B-087614A35CB4}">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<sst xmlns="http://schemas.openxmlformats.org/spreadsheetml/2006/main" count="24337" uniqueCount="6593">
  <si>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</si>
  <si>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</si>
  <si>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</si>
  <si>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</si>
  <si>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</si>
  <si>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</si>
  <si>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</si>
  <si>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</si>
  <si>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</si>
  <si>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</si>
  <si>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</si>
  <si>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</si>
  <si>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</si>
  <si>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</si>
  <si>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</si>
  <si>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</si>
  <si>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</si>
  <si>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</si>
  <si>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</si>
  <si>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</si>
  <si>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</si>
  <si>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</si>
  <si>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</si>
  <si>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</si>
  <si>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</si>
  <si>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</si>
  <si>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</si>
  <si>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</si>
  <si>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</si>
  <si>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</si>
  <si>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</si>
  <si>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</si>
  <si>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</si>
  <si>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</si>
  <si>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</si>
  <si>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</si>
  <si>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</si>
  <si>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</si>
  <si>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</si>
  <si>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</si>
  <si>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</si>
  <si>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</si>
  <si>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</si>
  <si>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</si>
  <si>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</si>
  <si>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</si>
  <si>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</si>
  <si>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</si>
  <si>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</si>
  <si>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</si>
  <si>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</si>
  <si>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</si>
  <si>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</si>
  <si>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</si>
  <si>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</si>
  <si>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</si>
  <si>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</si>
  <si>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</si>
  <si>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</si>
  <si>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</si>
  <si>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</si>
  <si>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</si>
  <si>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</si>
  <si>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</si>
  <si>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</si>
  <si>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</si>
  <si>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</si>
  <si>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</si>
  <si>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</si>
  <si>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</si>
  <si>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</si>
  <si>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</si>
  <si>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</si>
  <si>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</si>
  <si>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</si>
  <si>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</si>
  <si>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</si>
  <si>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</si>
  <si>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</si>
  <si>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</si>
  <si>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</si>
  <si>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</si>
  <si>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</si>
  <si>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</si>
  <si>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</si>
  <si>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</si>
  <si>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</si>
  <si>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</si>
  <si>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</si>
  <si>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</si>
  <si>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</si>
  <si>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</si>
  <si>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</si>
  <si>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</si>
  <si>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</si>
  <si>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</si>
  <si>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</si>
  <si>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</si>
  <si>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</si>
  <si>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</si>
  <si>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</si>
  <si>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</si>
  <si>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</si>
  <si>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</si>
  <si>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</si>
  <si>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</si>
  <si>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</si>
  <si>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</si>
  <si>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</si>
  <si>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</si>
  <si>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</si>
  <si>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</si>
  <si>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</si>
  <si>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</si>
  <si>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</si>
  <si>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</si>
  <si>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</si>
  <si>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</si>
  <si>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</si>
  <si>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</si>
  <si>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</si>
  <si>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</si>
  <si>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</si>
  <si>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</si>
  <si>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</si>
  <si>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</si>
  <si>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</si>
  <si>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</si>
  <si>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</si>
  <si>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</si>
  <si>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</si>
  <si>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</si>
  <si>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</si>
  <si>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</si>
  <si>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</si>
  <si>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</si>
  <si>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</si>
  <si>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</si>
  <si>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</si>
  <si>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</si>
  <si>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</si>
  <si>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</si>
  <si>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</si>
  <si>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</si>
  <si>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</si>
  <si>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</si>
  <si>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</si>
  <si>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</si>
  <si>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</si>
  <si>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</si>
  <si>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</si>
  <si>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</si>
  <si>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</si>
  <si>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</si>
  <si>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</si>
  <si>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</si>
  <si>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</si>
  <si>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</si>
  <si>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</si>
  <si>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</si>
  <si>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</si>
  <si>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</si>
  <si>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</si>
  <si>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</si>
  <si>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</si>
  <si>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</si>
  <si>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</si>
  <si>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</si>
  <si>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</si>
  <si>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</si>
  <si>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</si>
  <si>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</si>
  <si>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</si>
  <si>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</si>
  <si>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</si>
  <si>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</si>
  <si>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</si>
  <si>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</si>
  <si>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</si>
  <si>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</si>
  <si>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</si>
  <si>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</si>
  <si>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</si>
  <si>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</si>
  <si>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</si>
  <si>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</si>
  <si>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</si>
  <si>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</si>
  <si>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</si>
  <si>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</si>
  <si>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</si>
  <si>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</si>
  <si>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</si>
  <si>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</si>
  <si>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</si>
  <si>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</si>
  <si>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</si>
  <si>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</si>
  <si>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</si>
  <si>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</si>
  <si>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</si>
  <si>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</si>
  <si>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</si>
  <si>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</si>
  <si>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</si>
  <si>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</si>
  <si>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</si>
  <si>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</si>
  <si>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</si>
  <si>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</si>
  <si>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</si>
  <si>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</si>
  <si>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</si>
  <si>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</si>
  <si>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</si>
  <si>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</si>
  <si>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</si>
  <si>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</si>
  <si>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</si>
  <si>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</si>
  <si>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</si>
  <si>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</si>
  <si>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</si>
  <si>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</si>
  <si>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</si>
  <si>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</si>
  <si>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</si>
  <si>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</si>
  <si>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</si>
  <si>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</si>
  <si>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</si>
  <si>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</si>
  <si>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</si>
  <si>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</si>
  <si>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</si>
  <si>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</si>
  <si>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</si>
  <si>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</si>
  <si>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</si>
  <si>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</si>
  <si>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</si>
  <si>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</si>
  <si>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</si>
  <si>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</si>
  <si>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</si>
  <si>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</si>
  <si>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</si>
  <si>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</si>
  <si>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</si>
  <si>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</si>
  <si>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</si>
  <si>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</si>
  <si>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</si>
  <si>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</si>
  <si>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</si>
  <si>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</si>
  <si>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</si>
  <si>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</si>
  <si>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</si>
  <si>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</si>
  <si>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</si>
  <si>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</si>
  <si>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</si>
  <si>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</si>
  <si>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</si>
  <si>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</si>
  <si>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</si>
  <si>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</si>
  <si>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</si>
  <si>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</si>
  <si>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</si>
  <si>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</si>
  <si>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</si>
  <si>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</si>
  <si>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</si>
  <si>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</si>
  <si>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</si>
  <si>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</si>
  <si>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</si>
  <si>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</si>
  <si>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</si>
  <si>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</si>
  <si>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</si>
  <si>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</si>
  <si>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</si>
  <si>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</si>
  <si>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</si>
  <si>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</si>
  <si>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</si>
  <si>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</si>
  <si>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</si>
  <si>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</si>
  <si>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</si>
  <si>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</si>
  <si>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</si>
  <si>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</si>
  <si>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</si>
  <si>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</si>
  <si>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</si>
  <si>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</si>
  <si>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</si>
  <si>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</si>
  <si>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</si>
  <si>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</si>
  <si>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</si>
  <si>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</si>
  <si>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</si>
  <si>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</si>
  <si>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</si>
  <si>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</si>
  <si>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</si>
  <si>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</si>
  <si>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</si>
  <si>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</si>
  <si>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</si>
  <si>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</si>
  <si>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</si>
  <si>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</si>
  <si>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</si>
  <si>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</si>
  <si>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</si>
  <si>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</si>
  <si>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</si>
  <si>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</si>
  <si>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</si>
  <si>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</si>
  <si>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</si>
  <si>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</si>
  <si>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</si>
  <si>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</si>
  <si>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</si>
  <si>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</si>
  <si>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</si>
  <si>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</si>
  <si>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</si>
  <si>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</si>
  <si>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</si>
  <si>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</si>
  <si>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</si>
  <si>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</si>
  <si>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</si>
  <si>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</si>
  <si>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</si>
  <si>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</si>
  <si>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</si>
  <si>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</si>
  <si>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</si>
  <si>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</si>
  <si>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</si>
  <si>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</si>
  <si>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</si>
  <si>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</si>
  <si>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</si>
  <si>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</si>
  <si>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</si>
  <si>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</si>
  <si>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</si>
  <si>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</si>
  <si>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</si>
  <si>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</si>
  <si>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</si>
  <si>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</si>
  <si>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</si>
  <si>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</si>
  <si>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</si>
  <si>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</si>
  <si>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</si>
  <si>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</si>
  <si>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</si>
  <si>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</si>
  <si>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</si>
  <si>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</si>
  <si>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</si>
  <si>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</si>
  <si>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</si>
  <si>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</si>
  <si>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</si>
  <si>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</si>
  <si>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</si>
  <si>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</si>
  <si>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</si>
  <si>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</si>
  <si>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</si>
  <si>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</si>
  <si>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</si>
  <si>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</si>
  <si>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</si>
  <si>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</si>
  <si>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</si>
  <si>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</si>
  <si>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</si>
  <si>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</si>
  <si>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</si>
  <si>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</si>
  <si>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</si>
  <si>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</si>
  <si>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</si>
  <si>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</si>
  <si>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</si>
  <si>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</si>
  <si>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</si>
  <si>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</si>
  <si>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</si>
  <si>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</si>
  <si>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</si>
  <si>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</si>
  <si>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</si>
  <si>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</si>
  <si>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</si>
  <si>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</si>
  <si>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</si>
  <si>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</si>
  <si>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</si>
  <si>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</si>
  <si>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</si>
  <si>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</si>
  <si>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</si>
  <si>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</si>
  <si>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</si>
  <si>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</si>
  <si>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</si>
  <si>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</si>
  <si>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</si>
  <si>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</si>
  <si>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</si>
  <si>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</si>
  <si>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</si>
  <si>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</si>
  <si>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</si>
  <si>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</si>
  <si>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</si>
  <si>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</si>
  <si>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</si>
  <si>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</si>
  <si>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</si>
  <si>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</si>
  <si>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</si>
  <si>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</si>
  <si>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</si>
  <si>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</si>
  <si>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</si>
  <si>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</si>
  <si>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</si>
  <si>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</si>
  <si>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</si>
  <si>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</si>
  <si>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</si>
  <si>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</si>
  <si>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</si>
  <si>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</si>
  <si>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</si>
  <si>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</si>
  <si>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</si>
  <si>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</si>
  <si>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</si>
  <si>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</si>
  <si>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</si>
  <si>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</si>
  <si>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</si>
  <si>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</si>
  <si>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</si>
  <si>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</si>
  <si>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</si>
  <si>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</si>
  <si>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</si>
  <si>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</si>
  <si>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</si>
  <si>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</si>
  <si>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</si>
  <si>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</si>
  <si>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</si>
  <si>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</si>
  <si>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</si>
  <si>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</si>
  <si>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</si>
  <si>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</si>
  <si>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</si>
  <si>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</si>
  <si>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</si>
  <si>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</si>
  <si>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</si>
  <si>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</si>
  <si>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</si>
  <si>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</si>
  <si>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</si>
  <si>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</si>
  <si>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</si>
  <si>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</si>
  <si>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</si>
  <si>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</si>
  <si>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</si>
  <si>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</si>
  <si>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</si>
  <si>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</si>
  <si>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</si>
  <si>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</si>
  <si>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</si>
  <si>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</si>
  <si>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</si>
  <si>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</si>
  <si>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</si>
  <si>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</si>
  <si>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</si>
  <si>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</si>
  <si>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</si>
  <si>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</si>
  <si>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</si>
  <si>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</si>
  <si>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</si>
  <si>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</si>
  <si>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</si>
  <si>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</si>
  <si>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</si>
  <si>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</si>
  <si>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</si>
  <si>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</si>
  <si>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</si>
  <si>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</si>
  <si>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</si>
  <si>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</si>
  <si>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</si>
  <si>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</si>
  <si>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</si>
  <si>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</si>
  <si>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</si>
  <si>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</si>
  <si>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</si>
  <si>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</si>
  <si>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</si>
  <si>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</si>
  <si>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</si>
  <si>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</si>
  <si>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</si>
  <si>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</si>
  <si>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</si>
  <si>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</si>
  <si>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</si>
  <si>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</si>
  <si>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</si>
  <si>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</si>
  <si>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</si>
  <si>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</si>
  <si>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</si>
  <si>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</si>
  <si>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</si>
  <si>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</si>
  <si>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</si>
  <si>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</si>
  <si>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</si>
  <si>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</si>
  <si>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</si>
  <si>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</si>
  <si>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</si>
  <si>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</si>
  <si>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</si>
  <si>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</si>
  <si>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</si>
  <si>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</si>
  <si>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</si>
  <si>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</si>
  <si>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</si>
  <si>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</si>
  <si>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</si>
  <si>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</si>
  <si>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</si>
  <si>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</si>
  <si>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</si>
  <si>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</si>
  <si>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</si>
  <si>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</si>
  <si>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</si>
  <si>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</si>
  <si>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</si>
  <si>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</si>
  <si>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</si>
  <si>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</si>
  <si>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</si>
  <si>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</si>
  <si>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</si>
  <si>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</si>
  <si>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</si>
  <si>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</si>
  <si>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</si>
  <si>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</si>
  <si>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</si>
  <si>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</si>
  <si>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</si>
  <si>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</si>
  <si>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</si>
  <si>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</si>
  <si>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</si>
  <si>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</si>
  <si>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</si>
  <si>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</si>
  <si>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</si>
  <si>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</si>
  <si>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</si>
  <si>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</si>
  <si>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</si>
  <si>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</si>
  <si>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</si>
  <si>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</si>
  <si>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</si>
  <si>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</si>
  <si>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</si>
  <si>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</si>
  <si>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</si>
  <si>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</si>
  <si>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</si>
  <si>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</si>
  <si>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</si>
  <si>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</si>
  <si>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</si>
  <si>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</si>
  <si>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</si>
  <si>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</si>
  <si>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</si>
  <si>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</si>
  <si>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</si>
  <si>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</si>
  <si>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</si>
  <si>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</si>
  <si>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</si>
  <si>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</si>
  <si>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</si>
  <si>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</si>
  <si>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</si>
  <si>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</si>
  <si>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</si>
  <si>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</si>
  <si>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</si>
  <si>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</si>
  <si>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</si>
  <si>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</si>
  <si>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</si>
  <si>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</si>
  <si>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</si>
  <si>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</si>
  <si>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</si>
  <si>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</si>
  <si>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</si>
  <si>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</si>
  <si>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</si>
  <si>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</si>
  <si>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</si>
  <si>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</si>
  <si>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</si>
  <si>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</si>
  <si>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</si>
  <si>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</si>
  <si>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</si>
  <si>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</si>
  <si>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</si>
  <si>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</si>
  <si>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</si>
  <si>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</si>
  <si>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</si>
  <si>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</si>
  <si>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</si>
  <si>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</si>
  <si>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</si>
  <si>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</si>
  <si>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</si>
  <si>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</si>
  <si>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</si>
  <si>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</si>
  <si>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</si>
  <si>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</si>
  <si>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</si>
  <si>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</si>
  <si>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</si>
  <si>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</si>
  <si>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</si>
  <si>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</si>
  <si>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</si>
  <si>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</si>
  <si>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</si>
  <si>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</si>
  <si>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</si>
  <si>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</si>
  <si>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</si>
  <si>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</si>
  <si>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</si>
  <si>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</si>
  <si>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</si>
  <si>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</si>
  <si>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</si>
  <si>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</si>
  <si>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</si>
  <si>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</si>
  <si>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</si>
  <si>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</si>
  <si>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</si>
  <si>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</si>
  <si>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</si>
  <si>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</si>
  <si>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</si>
  <si>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</si>
  <si>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</si>
  <si>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</si>
  <si>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</si>
  <si>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</si>
  <si>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</si>
  <si>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</si>
  <si>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</si>
  <si>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</si>
  <si>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</si>
  <si>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</si>
  <si>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</si>
  <si>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</si>
  <si>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</si>
  <si>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</si>
  <si>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</si>
  <si>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</si>
  <si>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</si>
  <si>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</si>
  <si>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</si>
  <si>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</si>
  <si>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</si>
  <si>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</si>
  <si>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</si>
  <si>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</si>
  <si>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</si>
  <si>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</si>
  <si>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</si>
  <si>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</si>
  <si>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</si>
  <si>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</si>
  <si>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</si>
  <si>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</si>
  <si>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</si>
  <si>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</si>
  <si>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</si>
  <si>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</si>
  <si>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</si>
  <si>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</si>
  <si>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</si>
  <si>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</si>
  <si>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</si>
  <si>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</si>
  <si>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</si>
  <si>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</si>
  <si>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</si>
  <si>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</si>
  <si>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</si>
  <si>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</si>
  <si>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</si>
  <si>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</si>
  <si>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</si>
  <si>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</si>
  <si>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</si>
  <si>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</si>
  <si>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</si>
  <si>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</si>
  <si>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</si>
  <si>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</si>
  <si>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</si>
  <si>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</si>
  <si>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</si>
  <si>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</si>
  <si>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</si>
  <si>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</si>
  <si>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</si>
  <si>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</si>
  <si>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</si>
  <si>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</si>
  <si>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</si>
  <si>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</si>
  <si>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</si>
  <si>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</si>
  <si>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</si>
  <si>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</si>
  <si>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</si>
  <si>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</si>
  <si>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</si>
  <si>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</si>
  <si>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</si>
  <si>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</si>
  <si>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</si>
  <si>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</si>
  <si>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</si>
  <si>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</si>
  <si>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</si>
  <si>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</si>
  <si>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</si>
  <si>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</si>
  <si>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</si>
  <si>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</si>
  <si>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</si>
  <si>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</si>
  <si>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</si>
  <si>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</si>
  <si>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</si>
  <si>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</si>
  <si>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</si>
  <si>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</si>
  <si>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</si>
  <si>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</si>
  <si>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</si>
  <si>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</si>
  <si>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</si>
  <si>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</si>
  <si>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</si>
  <si>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</si>
  <si>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</si>
  <si>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</si>
  <si>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</si>
  <si>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</si>
  <si>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</si>
  <si>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</si>
  <si>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</si>
  <si>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</si>
  <si>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</si>
  <si>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</si>
  <si>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</si>
  <si>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</si>
  <si>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</si>
  <si>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</si>
  <si>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</si>
  <si>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</si>
  <si>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</si>
  <si>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</si>
  <si>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</si>
  <si>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</si>
  <si>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</si>
  <si>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</si>
  <si>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</si>
  <si>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</si>
  <si>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</si>
  <si>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</si>
  <si>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</si>
  <si>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</si>
  <si>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</si>
  <si>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</si>
  <si>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</si>
  <si>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</si>
  <si>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</si>
  <si>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</si>
  <si>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</si>
  <si>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</si>
  <si>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</si>
  <si>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</si>
  <si>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</si>
  <si>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</si>
  <si>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</si>
  <si>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</si>
  <si>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</si>
  <si>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</si>
  <si>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</si>
  <si>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</si>
  <si>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</si>
  <si>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</si>
  <si>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</si>
  <si>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</si>
  <si>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</si>
  <si>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</si>
  <si>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</si>
  <si>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</si>
  <si>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</si>
  <si>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</si>
  <si>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</si>
  <si>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</si>
  <si>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</si>
  <si>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</si>
  <si>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</si>
  <si>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</si>
  <si>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</si>
  <si>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</si>
  <si>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</si>
  <si>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</si>
  <si>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</si>
  <si>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</si>
  <si>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</si>
  <si>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</si>
  <si>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</si>
  <si>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</si>
  <si>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</si>
  <si>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</si>
  <si>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</si>
  <si>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</si>
  <si>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</si>
  <si>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</si>
  <si>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</si>
  <si>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</si>
  <si>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</si>
  <si>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</si>
  <si>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</si>
  <si>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</si>
  <si>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</si>
  <si>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</si>
  <si>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</si>
  <si>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</si>
  <si>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</si>
  <si>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</si>
  <si>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</si>
  <si>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</si>
  <si>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</si>
  <si>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</si>
  <si>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</si>
  <si>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</si>
  <si>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</si>
  <si>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</si>
  <si>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</si>
  <si>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</si>
  <si>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</si>
  <si>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</si>
  <si>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</si>
  <si>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</si>
  <si>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</si>
  <si>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</si>
  <si>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</si>
  <si>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</si>
  <si>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</si>
  <si>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</si>
  <si>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</si>
  <si>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</si>
  <si>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</si>
  <si>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</si>
  <si>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</si>
  <si>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</si>
  <si>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</si>
  <si>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</si>
  <si>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</si>
  <si>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</si>
  <si>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</si>
  <si>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</si>
  <si>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</si>
  <si>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</si>
  <si>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</si>
  <si>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</si>
  <si>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</si>
  <si>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</si>
  <si>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</si>
  <si>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</si>
  <si>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</si>
  <si>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</si>
  <si>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</si>
  <si>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</si>
  <si>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</si>
  <si>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</si>
  <si>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</si>
  <si>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</si>
  <si>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</si>
  <si>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</si>
  <si>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</si>
  <si>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</si>
  <si>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</si>
  <si>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</si>
  <si>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</si>
  <si>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</si>
  <si>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</si>
  <si>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</si>
  <si>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</si>
  <si>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</si>
  <si>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</si>
  <si>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</si>
  <si>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</si>
  <si>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</si>
  <si>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</si>
  <si>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</si>
  <si>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</si>
  <si>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</si>
  <si>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</si>
  <si>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</si>
  <si>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</si>
  <si>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</si>
  <si>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</si>
  <si>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</si>
  <si>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</si>
  <si>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</si>
  <si>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</si>
  <si>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</si>
  <si>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</si>
  <si>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</si>
  <si>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</si>
  <si>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</si>
  <si>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</si>
  <si>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</si>
  <si>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</si>
  <si>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</si>
  <si>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</si>
  <si>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</si>
  <si>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</si>
  <si>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</si>
  <si>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</si>
  <si>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</si>
  <si>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</si>
  <si>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</si>
  <si>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</si>
  <si>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</si>
  <si>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</si>
  <si>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</si>
  <si>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</si>
  <si>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</si>
  <si>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</si>
  <si>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</si>
  <si>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</si>
  <si>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</si>
  <si>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</si>
  <si>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</si>
  <si>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</si>
  <si>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</si>
  <si>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</si>
  <si>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</si>
  <si>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</si>
  <si>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</si>
  <si>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</si>
  <si>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</si>
  <si>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</si>
  <si>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</si>
  <si>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</si>
  <si>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</si>
  <si>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</si>
  <si>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</si>
  <si>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</si>
  <si>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</si>
  <si>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</si>
  <si>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</si>
  <si>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</si>
  <si>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</si>
  <si>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</si>
  <si>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</si>
  <si>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</si>
  <si>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</si>
  <si>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</si>
  <si>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</si>
  <si>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</si>
  <si>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</si>
  <si>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</si>
  <si>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</si>
  <si>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</si>
  <si>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</si>
  <si>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</si>
  <si>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</si>
  <si>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</si>
  <si>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</si>
  <si>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</si>
  <si>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</si>
  <si>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</si>
  <si>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</si>
  <si>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</si>
  <si>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</si>
  <si>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</si>
  <si>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</si>
  <si>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</si>
  <si>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</si>
  <si>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</si>
  <si>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</si>
  <si>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</si>
  <si>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</si>
  <si>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</si>
  <si>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</si>
  <si>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</si>
  <si>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</si>
  <si>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</si>
  <si>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</si>
  <si>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</si>
  <si>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</si>
  <si>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</si>
  <si>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</si>
  <si>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</si>
  <si>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</si>
  <si>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</si>
  <si>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</si>
  <si>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</si>
  <si>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</si>
  <si>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</si>
  <si>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</si>
  <si>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</si>
  <si>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</si>
  <si>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</si>
  <si>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</si>
  <si>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</si>
  <si>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</si>
  <si>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</si>
  <si>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</si>
  <si>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</si>
  <si>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</si>
  <si>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</si>
  <si>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</si>
  <si>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</si>
  <si>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</si>
  <si>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</si>
  <si>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</si>
  <si>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</si>
  <si>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</si>
  <si>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</si>
  <si>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</si>
  <si>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</si>
  <si>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</si>
  <si>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</si>
  <si>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</si>
  <si>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</si>
  <si>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</si>
  <si>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</si>
  <si>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</si>
  <si>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</si>
  <si>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</si>
  <si>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</si>
  <si>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</si>
  <si>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</si>
  <si>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</si>
  <si>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</si>
  <si>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</si>
  <si>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</si>
  <si>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</si>
  <si>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</si>
  <si>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</si>
  <si>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</si>
  <si>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</si>
  <si>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</si>
  <si>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</si>
  <si>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</si>
  <si>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</si>
  <si>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</si>
  <si>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</si>
  <si>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</si>
  <si>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</si>
  <si>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</si>
  <si>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</si>
  <si>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</si>
  <si>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</si>
  <si>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</si>
  <si>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</si>
  <si>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</si>
  <si>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</si>
  <si>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</si>
  <si>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</si>
  <si>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</si>
  <si>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</si>
  <si>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</si>
  <si>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</si>
  <si>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</si>
  <si>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</si>
  <si>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</si>
  <si>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</si>
  <si>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</si>
  <si>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</si>
  <si>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</si>
  <si>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</si>
  <si>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</si>
  <si>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</si>
  <si>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</si>
  <si>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</si>
  <si>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</si>
  <si>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</si>
  <si>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</si>
  <si>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</si>
  <si>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</si>
  <si>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</si>
  <si>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</si>
  <si>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</si>
  <si>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</si>
  <si>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</si>
  <si>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</si>
  <si>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</si>
  <si>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</si>
  <si>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</si>
  <si>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</si>
  <si>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</si>
  <si>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</si>
  <si>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</si>
  <si>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</si>
  <si>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</si>
  <si>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</si>
  <si>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</si>
  <si>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</si>
  <si>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</si>
  <si>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</si>
  <si>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</si>
  <si>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</si>
  <si>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</si>
  <si>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</si>
  <si>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</si>
  <si>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</si>
  <si>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</si>
  <si>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</si>
  <si>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</si>
  <si>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</si>
  <si>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</si>
  <si>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</si>
  <si>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</si>
  <si>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</si>
  <si>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</si>
  <si>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</si>
  <si>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</si>
  <si>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</si>
  <si>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</si>
  <si>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</si>
  <si>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</si>
  <si>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</si>
  <si>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</si>
  <si>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</si>
  <si>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</si>
  <si>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</si>
  <si>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</si>
  <si>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</si>
  <si>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</si>
  <si>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</si>
  <si>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</si>
  <si>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</si>
  <si>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</si>
  <si>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</si>
  <si>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</si>
  <si>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</si>
  <si>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</si>
  <si>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</si>
  <si>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</si>
  <si>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</si>
  <si>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</si>
  <si>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</si>
  <si>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</si>
  <si>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</si>
  <si>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</si>
  <si>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</si>
  <si>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</si>
  <si>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</si>
  <si>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</si>
  <si>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</si>
  <si>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</si>
  <si>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</si>
  <si>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</si>
  <si>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</si>
  <si>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</si>
  <si>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</si>
  <si>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</si>
  <si>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</si>
  <si>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</si>
  <si>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</si>
  <si>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</si>
  <si>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</si>
  <si>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</si>
  <si>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</si>
  <si>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</si>
  <si>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</si>
  <si>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</si>
  <si>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</si>
  <si>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</si>
  <si>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</si>
  <si>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</si>
  <si>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</si>
  <si>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</si>
  <si>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</si>
  <si>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</si>
  <si>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</si>
  <si>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</si>
  <si>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</si>
  <si>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</si>
  <si>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</si>
  <si>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</si>
  <si>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</si>
  <si>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</si>
  <si>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</si>
  <si>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</si>
  <si>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</si>
  <si>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</si>
  <si>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</si>
  <si>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</si>
  <si>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</si>
  <si>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</si>
  <si>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</si>
  <si>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</si>
  <si>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</si>
  <si>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</si>
  <si>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</si>
  <si>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</si>
  <si>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</si>
  <si>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</si>
  <si>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</si>
  <si>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</si>
  <si>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</si>
  <si>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</si>
  <si>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</si>
  <si>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</si>
  <si>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</si>
  <si>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</si>
  <si>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</si>
  <si>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</si>
  <si>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</si>
  <si>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</si>
  <si>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</si>
  <si>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</si>
  <si>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</si>
  <si>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</si>
  <si>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</si>
  <si>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</si>
  <si>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</si>
  <si>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</si>
  <si>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</si>
  <si>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</si>
  <si>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</si>
  <si>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</si>
  <si>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</si>
  <si>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</si>
  <si>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</si>
  <si>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</si>
  <si>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</si>
  <si>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</si>
  <si>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</si>
  <si>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</si>
  <si>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</si>
  <si>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</si>
  <si>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</si>
  <si>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</si>
  <si>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</si>
  <si>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</si>
  <si>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</si>
  <si>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</si>
  <si>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</si>
  <si>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</si>
  <si>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</si>
  <si>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</si>
  <si>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</si>
  <si>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</si>
  <si>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</si>
  <si>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</si>
  <si>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</si>
  <si>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</si>
  <si>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</si>
  <si>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</si>
  <si>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</si>
  <si>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</si>
  <si>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</si>
  <si>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</si>
  <si>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</si>
  <si>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</si>
  <si>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</si>
  <si>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</si>
  <si>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</si>
  <si>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</si>
  <si>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</si>
  <si>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</si>
  <si>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</si>
  <si>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</si>
  <si>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</si>
  <si>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</si>
  <si>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</si>
  <si>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</si>
  <si>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</si>
  <si>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</si>
  <si>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</si>
  <si>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</si>
  <si>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</si>
  <si>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</si>
  <si>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</si>
  <si>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</si>
  <si>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</si>
  <si>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</si>
  <si>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</si>
  <si>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</si>
  <si>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</si>
  <si>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</si>
  <si>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</si>
  <si>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</si>
  <si>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</si>
  <si>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</si>
  <si>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</si>
  <si>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</si>
  <si>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</si>
  <si>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</si>
  <si>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</si>
  <si>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</si>
  <si>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</si>
  <si>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</si>
  <si>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</si>
  <si>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</si>
  <si>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</si>
  <si>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</si>
  <si>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</si>
  <si>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</si>
  <si>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</si>
  <si>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</si>
  <si>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</si>
  <si>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</si>
  <si>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</si>
  <si>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</si>
  <si>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</si>
  <si>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</si>
  <si>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</si>
  <si>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</si>
  <si>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</si>
  <si>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</si>
  <si>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</si>
  <si>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</si>
  <si>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</si>
  <si>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</si>
  <si>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</si>
  <si>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</si>
  <si>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</si>
  <si>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</si>
  <si>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</si>
  <si>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</si>
  <si>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</si>
  <si>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</si>
  <si>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</si>
  <si>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</si>
  <si>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</si>
  <si>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</si>
  <si>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</si>
  <si>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</si>
  <si>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</si>
  <si>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</si>
  <si>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</si>
  <si>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</si>
  <si>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</si>
  <si>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</si>
  <si>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</si>
  <si>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</si>
  <si>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</si>
  <si>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</si>
  <si>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</si>
  <si>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</si>
  <si>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</si>
  <si>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</si>
  <si>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</si>
  <si>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</si>
  <si>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</si>
  <si>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</si>
  <si>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</si>
  <si>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</si>
  <si>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</si>
  <si>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</si>
  <si>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</si>
  <si>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</si>
  <si>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</si>
  <si>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</si>
  <si>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</si>
  <si>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</si>
  <si>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</si>
  <si>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</si>
  <si>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</si>
  <si>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</si>
  <si>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</si>
  <si>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</si>
  <si>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</si>
  <si>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</si>
  <si>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</si>
  <si>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</si>
  <si>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</si>
  <si>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</si>
  <si>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</si>
  <si>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</si>
  <si>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</si>
  <si>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</si>
  <si>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</si>
  <si>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</si>
  <si>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</si>
  <si>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</si>
  <si>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</si>
  <si>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</si>
  <si>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</si>
  <si>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</si>
  <si>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</si>
  <si>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</si>
  <si>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</si>
  <si>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</si>
  <si>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</si>
  <si>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</si>
  <si>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</si>
  <si>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</si>
  <si>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</si>
  <si>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</si>
  <si>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</si>
  <si>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</si>
  <si>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</si>
  <si>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</si>
  <si>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</si>
  <si>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</si>
  <si>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</si>
  <si>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</si>
  <si>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</si>
  <si>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</si>
  <si>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</si>
  <si>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</si>
  <si>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</si>
  <si>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</si>
  <si>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</si>
  <si>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</si>
  <si>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</si>
  <si>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</si>
  <si>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</si>
  <si>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</si>
  <si>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</si>
  <si>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</si>
  <si>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</si>
  <si>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</si>
  <si>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</si>
  <si>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</si>
  <si>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</si>
  <si>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</si>
  <si>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</si>
  <si>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</si>
  <si>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</si>
  <si>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</si>
  <si>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</si>
  <si>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</si>
  <si>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</si>
  <si>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</si>
  <si>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</si>
  <si>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</si>
  <si>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</si>
  <si>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</si>
  <si>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</si>
  <si>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</si>
  <si>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</si>
  <si>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</si>
  <si>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</si>
  <si>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</si>
  <si>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</si>
  <si>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</si>
  <si>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</si>
  <si>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</si>
  <si>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</si>
  <si>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</si>
  <si>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</si>
  <si>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</si>
  <si>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</si>
  <si>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</si>
  <si>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</si>
  <si>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</si>
  <si>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</si>
  <si>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</si>
  <si>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</si>
  <si>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</si>
  <si>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</si>
  <si>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</si>
  <si>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</si>
  <si>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</si>
  <si>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</si>
  <si>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</si>
  <si>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</si>
  <si>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</si>
  <si>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</si>
  <si>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</si>
  <si>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</si>
  <si>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</si>
  <si>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</si>
  <si>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</si>
  <si>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</si>
  <si>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</si>
  <si>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</si>
  <si>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</si>
  <si>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</si>
  <si>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</si>
  <si>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</si>
  <si>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</si>
  <si>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</si>
  <si>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</si>
  <si>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</si>
  <si>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</si>
  <si>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</si>
  <si>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</si>
  <si>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</si>
  <si>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</si>
  <si>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</si>
  <si>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</si>
  <si>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</si>
  <si>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</si>
  <si>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</si>
  <si>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</si>
  <si>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</si>
  <si>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</si>
  <si>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</si>
  <si>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</si>
  <si>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</si>
  <si>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</si>
  <si>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</si>
  <si>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</si>
  <si>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</si>
  <si>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</si>
  <si>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</si>
  <si>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</si>
  <si>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</si>
  <si>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</si>
  <si>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</si>
  <si>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</si>
  <si>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</si>
  <si>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</si>
  <si>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</si>
  <si>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</si>
  <si>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</si>
  <si>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</si>
  <si>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</si>
  <si>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</si>
  <si>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</si>
  <si>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</si>
  <si>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</si>
  <si>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</si>
  <si>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</si>
  <si>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</si>
  <si>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</si>
  <si>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</si>
  <si>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</si>
  <si>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</si>
  <si>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</si>
  <si>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</si>
  <si>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</si>
  <si>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</si>
  <si>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</si>
  <si>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</si>
  <si>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</si>
  <si>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</si>
  <si>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</si>
  <si>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</si>
  <si>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</si>
  <si>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</si>
  <si>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</si>
  <si>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</si>
  <si>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</si>
  <si>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</si>
  <si>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</si>
  <si>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</si>
  <si>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</si>
  <si>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</si>
  <si>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</si>
  <si>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</si>
  <si>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</si>
  <si>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</si>
  <si>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</si>
  <si>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</si>
  <si>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</si>
  <si>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</si>
  <si>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</si>
  <si>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</si>
  <si>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</si>
  <si>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</si>
  <si>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</si>
  <si>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</si>
  <si>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</si>
  <si>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</si>
  <si>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</si>
  <si>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</si>
  <si>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</si>
  <si>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</si>
  <si>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</si>
  <si>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</si>
  <si>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</si>
  <si>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</si>
  <si>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</si>
  <si>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</si>
  <si>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</si>
  <si>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</si>
  <si>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</si>
  <si>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</si>
  <si>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</si>
  <si>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</si>
  <si>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</si>
  <si>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</si>
  <si>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</si>
  <si>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</si>
  <si>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</si>
  <si>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</si>
  <si>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</si>
  <si>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</si>
  <si>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</si>
  <si>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</si>
  <si>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</si>
  <si>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</si>
  <si>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</si>
  <si>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</si>
  <si>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</si>
  <si>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</si>
  <si>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</si>
  <si>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</si>
  <si>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</si>
  <si>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</si>
  <si>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</si>
  <si>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</si>
  <si>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</si>
  <si>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</si>
  <si>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</si>
  <si>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</si>
  <si>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</si>
  <si>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</si>
  <si>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</si>
  <si>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</si>
  <si>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</si>
  <si>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</si>
  <si>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</si>
  <si>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</si>
  <si>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</si>
  <si>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</si>
  <si>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</si>
  <si>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</si>
  <si>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</si>
  <si>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</si>
  <si>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</si>
  <si>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</si>
  <si>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</si>
  <si>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</si>
  <si>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</si>
  <si>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</si>
  <si>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</si>
  <si>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</si>
  <si>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</si>
  <si>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</si>
  <si>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</si>
  <si>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</si>
  <si>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</si>
  <si>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</si>
  <si>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</si>
  <si>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</si>
  <si>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</si>
  <si>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</si>
  <si>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</si>
  <si>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</si>
  <si>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</si>
  <si>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</si>
  <si>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</si>
  <si>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</si>
  <si>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</si>
  <si>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</si>
  <si>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</si>
  <si>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</si>
  <si>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</si>
  <si>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</si>
  <si>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</si>
  <si>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</si>
  <si>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</si>
  <si>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</si>
  <si>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</si>
  <si>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</si>
  <si>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</si>
  <si>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</si>
  <si>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</si>
  <si>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</si>
  <si>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</si>
  <si>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</si>
  <si>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</si>
  <si>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</si>
  <si>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</si>
  <si>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</si>
  <si>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</si>
  <si>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</si>
  <si>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</si>
  <si>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</si>
  <si>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</si>
  <si>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</si>
  <si>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</si>
  <si>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</si>
  <si>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</si>
  <si>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</si>
  <si>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</si>
  <si>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</si>
  <si>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</si>
  <si>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</si>
  <si>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</si>
  <si>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</si>
  <si>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</si>
  <si>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</si>
  <si>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</si>
  <si>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</si>
  <si>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</si>
  <si>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</si>
  <si>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</si>
  <si>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</si>
  <si>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</si>
  <si>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</si>
  <si>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</si>
  <si>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</si>
  <si>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</si>
  <si>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</si>
  <si>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</si>
  <si>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</si>
  <si>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</si>
  <si>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</si>
  <si>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</si>
  <si>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</si>
  <si>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</si>
  <si>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</si>
  <si>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</si>
  <si>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</si>
  <si>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</si>
  <si>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</si>
  <si>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</si>
  <si>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</si>
  <si>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</si>
  <si>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</si>
  <si>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</si>
  <si>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</si>
  <si>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</si>
  <si>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</si>
  <si>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</si>
  <si>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</si>
  <si>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</si>
  <si>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</si>
  <si>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</si>
  <si>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</si>
  <si>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</si>
  <si>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</si>
  <si>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</si>
  <si>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</si>
  <si>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</si>
  <si>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</si>
  <si>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</si>
  <si>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</si>
  <si>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</si>
  <si>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</si>
  <si>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</si>
  <si>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</si>
  <si>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</si>
  <si>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</si>
  <si>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</si>
  <si>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</si>
  <si>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</si>
  <si>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</si>
  <si>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</si>
  <si>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</si>
  <si>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</si>
  <si>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</si>
  <si>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</si>
  <si>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</si>
  <si>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</si>
  <si>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</si>
  <si>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</si>
  <si>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</si>
  <si>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</si>
  <si>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</si>
  <si>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</si>
  <si>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</si>
  <si>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</si>
  <si>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</si>
  <si>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</si>
  <si>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</si>
  <si>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</si>
  <si>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</si>
  <si>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</si>
  <si>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</si>
  <si>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</si>
  <si>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</si>
  <si>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</si>
  <si>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</si>
  <si>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</si>
  <si>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</si>
  <si>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</si>
  <si>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</si>
  <si>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</si>
  <si>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</si>
  <si>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</si>
  <si>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</si>
  <si>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</si>
  <si>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</si>
  <si>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</si>
  <si>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</si>
  <si>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</si>
  <si>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</si>
  <si>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</si>
  <si>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</si>
  <si>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</si>
  <si>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</si>
  <si>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</si>
  <si>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</si>
  <si>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</si>
  <si>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</si>
  <si>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</si>
  <si>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</si>
  <si>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</si>
  <si>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</si>
  <si>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</si>
  <si>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</si>
  <si>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</si>
  <si>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</si>
  <si>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</si>
  <si>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</si>
  <si>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</si>
  <si>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</si>
  <si>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</si>
  <si>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</si>
  <si>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</si>
  <si>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</si>
  <si>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</si>
  <si>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</si>
  <si>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</si>
  <si>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</si>
  <si>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</si>
  <si>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</si>
  <si>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</si>
  <si>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</si>
  <si>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</si>
  <si>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</si>
  <si>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</si>
  <si>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</si>
  <si>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</si>
  <si>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</si>
  <si>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</si>
  <si>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</si>
  <si>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</si>
  <si>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</si>
  <si>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</si>
  <si>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</si>
  <si>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</si>
  <si>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</si>
  <si>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</si>
  <si>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</si>
  <si>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</si>
  <si>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</si>
  <si>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</si>
  <si>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</si>
  <si>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</si>
  <si>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</si>
  <si>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</si>
  <si>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</si>
  <si>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</si>
  <si>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</si>
  <si>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</si>
  <si>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</si>
  <si>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</si>
  <si>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</si>
  <si>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</si>
  <si>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</si>
  <si>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</si>
  <si>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</si>
  <si>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</si>
  <si>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</si>
  <si>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</si>
  <si>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</si>
  <si>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</si>
  <si>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</si>
  <si>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</si>
  <si>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</si>
  <si>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</si>
  <si>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</si>
  <si>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</si>
  <si>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</si>
  <si>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</si>
  <si>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</si>
  <si>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</si>
  <si>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</si>
  <si>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</si>
  <si>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</si>
  <si>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</si>
  <si>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</si>
  <si>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</si>
  <si>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</si>
  <si>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</si>
  <si>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</si>
  <si>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</si>
  <si>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</si>
  <si>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</si>
  <si>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</si>
  <si>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</si>
  <si>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</si>
  <si>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</si>
  <si>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</si>
  <si>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</si>
  <si>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</si>
  <si>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</si>
  <si>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</si>
  <si>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</si>
  <si>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</si>
  <si>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</si>
  <si>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</si>
  <si>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</si>
  <si>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</si>
  <si>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</si>
  <si>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</si>
  <si>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</si>
  <si>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</si>
  <si>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</si>
  <si>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</si>
  <si>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</si>
  <si>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</si>
  <si>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</si>
  <si>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</si>
  <si>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</si>
  <si>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</si>
  <si>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</si>
  <si>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</si>
  <si>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</si>
  <si>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</si>
  <si>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</si>
  <si>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</si>
  <si>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</si>
  <si>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</si>
  <si>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</si>
  <si>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</si>
  <si>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</si>
  <si>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</si>
  <si>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</si>
  <si>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</si>
  <si>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</si>
  <si>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</si>
  <si>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</si>
  <si>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</si>
  <si>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</si>
  <si>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</si>
  <si>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</si>
  <si>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</si>
  <si>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</si>
  <si>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</si>
  <si>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</si>
  <si>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</si>
  <si>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</si>
  <si>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</si>
  <si>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</si>
  <si>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</si>
  <si>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</si>
  <si>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</si>
  <si>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</si>
  <si>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</si>
  <si>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</si>
  <si>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</si>
  <si>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</si>
  <si>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</si>
  <si>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</si>
  <si>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</si>
  <si>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</si>
  <si>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</si>
  <si>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</si>
  <si>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</si>
  <si>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</si>
  <si>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</si>
  <si>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</si>
  <si>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</si>
  <si>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</si>
  <si>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</si>
  <si>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</si>
  <si>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</si>
  <si>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</si>
  <si>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</si>
  <si>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</si>
  <si>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</si>
  <si>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</si>
  <si>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</si>
  <si>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</si>
  <si>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</si>
  <si>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</si>
  <si>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</si>
  <si>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</si>
  <si>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</si>
  <si>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</si>
  <si>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</si>
  <si>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</si>
  <si>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</si>
  <si>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</si>
  <si>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</si>
  <si>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</si>
  <si>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</si>
  <si>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</si>
  <si>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</si>
  <si>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</si>
  <si>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</si>
  <si>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</si>
  <si>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</si>
  <si>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</si>
  <si>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</si>
  <si>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</si>
  <si>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</si>
  <si>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</si>
  <si>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</si>
  <si>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</si>
  <si>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</si>
  <si>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</si>
  <si>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</si>
  <si>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</si>
  <si>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</si>
  <si>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</si>
  <si>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</si>
  <si>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</si>
  <si>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</si>
  <si>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</si>
  <si>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</si>
  <si>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</si>
  <si>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</si>
  <si>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</si>
  <si>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</si>
  <si>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</si>
  <si>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</si>
  <si>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</si>
  <si>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</si>
  <si>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</si>
  <si>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</si>
  <si>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</si>
  <si>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</si>
  <si>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</si>
  <si>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</si>
  <si>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</si>
  <si>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</si>
  <si>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</si>
  <si>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</si>
  <si>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</si>
  <si>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</si>
  <si>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</si>
  <si>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</si>
  <si>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</si>
  <si>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</si>
  <si>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</si>
  <si>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</si>
  <si>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</si>
  <si>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</si>
  <si>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</si>
  <si>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</si>
  <si>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</si>
  <si>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</si>
  <si>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</si>
  <si>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</si>
  <si>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</si>
  <si>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</si>
  <si>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</si>
  <si>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</si>
  <si>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</si>
  <si>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</si>
  <si>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</si>
  <si>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</si>
  <si>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</si>
  <si>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</si>
  <si>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</si>
  <si>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</si>
  <si>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</si>
  <si>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</si>
  <si>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</si>
  <si>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</si>
  <si>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</si>
  <si>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</si>
  <si>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</si>
  <si>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</si>
  <si>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</si>
  <si>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</si>
  <si>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</si>
  <si>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</si>
  <si>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</si>
  <si>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</si>
  <si>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</si>
  <si>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</si>
  <si>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</si>
  <si>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</si>
  <si>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</si>
  <si>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</si>
  <si>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</si>
  <si>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</si>
  <si>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</si>
  <si>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</si>
  <si>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</si>
  <si>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</si>
  <si>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</si>
  <si>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</si>
  <si>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</si>
  <si>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</si>
  <si>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</si>
  <si>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</si>
  <si>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</si>
  <si>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</si>
  <si>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</si>
  <si>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</si>
  <si>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</si>
  <si>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</si>
  <si>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</si>
  <si>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</si>
  <si>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</si>
  <si>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</si>
  <si>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</si>
  <si>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</si>
  <si>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</si>
  <si>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</si>
  <si>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</si>
  <si>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</si>
  <si>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</si>
  <si>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</si>
  <si>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</si>
  <si>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</si>
  <si>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</si>
  <si>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</si>
  <si>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</si>
  <si>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</si>
  <si>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</si>
  <si>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</si>
  <si>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</si>
  <si>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</si>
  <si>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</si>
  <si>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</si>
  <si>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</si>
  <si>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</si>
  <si>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</si>
  <si>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</si>
  <si>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</si>
  <si>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</si>
  <si>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</si>
  <si>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</si>
  <si>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</si>
  <si>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</si>
  <si>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</si>
  <si>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</si>
  <si>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</si>
  <si>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</si>
  <si>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</si>
  <si>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</si>
  <si>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</si>
  <si>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</si>
  <si>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</si>
  <si>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</si>
  <si>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</si>
  <si>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</si>
  <si>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</si>
  <si>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</si>
  <si>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</si>
  <si>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</si>
  <si>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</si>
  <si>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</si>
  <si>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</si>
  <si>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</si>
  <si>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</si>
  <si>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</si>
  <si>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</si>
  <si>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</si>
  <si>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</si>
  <si>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</si>
  <si>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</si>
  <si>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</si>
  <si>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</si>
  <si>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</si>
  <si>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</si>
  <si>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</si>
  <si>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</si>
  <si>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</si>
  <si>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</si>
  <si>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</si>
  <si>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</si>
  <si>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</si>
  <si>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</si>
  <si>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</si>
  <si>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</si>
  <si>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</si>
  <si>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</si>
  <si>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</si>
  <si>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</si>
  <si>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</si>
  <si>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</si>
  <si>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</si>
  <si>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</si>
  <si>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</si>
  <si>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</si>
  <si>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</si>
  <si>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</si>
  <si>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</si>
  <si>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</si>
  <si>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</si>
  <si>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</si>
  <si>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</si>
  <si>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</si>
  <si>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</si>
  <si>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</si>
  <si>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</si>
  <si>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</si>
  <si>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</si>
  <si>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</si>
  <si>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</si>
  <si>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</si>
  <si>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</si>
  <si>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</si>
  <si>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</si>
  <si>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</si>
  <si>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</si>
  <si>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</si>
  <si>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</si>
  <si>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</si>
  <si>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</si>
  <si>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</si>
  <si>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</si>
  <si>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</si>
  <si>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</si>
  <si>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</si>
  <si>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</si>
  <si>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</si>
  <si>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</si>
  <si>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</si>
  <si>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</si>
  <si>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</si>
  <si>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</si>
  <si>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</si>
  <si>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</si>
  <si>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</si>
  <si>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</si>
  <si>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</si>
  <si>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</si>
  <si>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</si>
  <si>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</si>
  <si>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</si>
  <si>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</si>
  <si>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</si>
  <si>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</si>
  <si>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</si>
  <si>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</si>
  <si>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</si>
  <si>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</si>
  <si>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</si>
  <si>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</si>
  <si>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</si>
  <si>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</si>
  <si>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</si>
  <si>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</si>
  <si>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</si>
  <si>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</si>
  <si>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</si>
  <si>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</si>
  <si>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</si>
  <si>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</si>
  <si>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</si>
  <si>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</si>
  <si>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</si>
  <si>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</si>
  <si>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</si>
  <si>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</si>
  <si>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</si>
  <si>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</si>
  <si>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</si>
  <si>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</si>
  <si>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</si>
  <si>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</si>
  <si>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</si>
  <si>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</si>
  <si>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</si>
  <si>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</si>
  <si>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</si>
  <si>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</si>
  <si>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</si>
  <si>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</si>
  <si>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</si>
  <si>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</si>
  <si>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</si>
  <si>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</si>
  <si>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</si>
  <si>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</si>
  <si>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</si>
  <si>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</si>
  <si>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</si>
  <si>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</si>
  <si>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</si>
  <si>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</si>
  <si>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</si>
  <si>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</si>
  <si>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</si>
  <si>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</si>
  <si>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</si>
  <si>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</si>
  <si>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</si>
  <si>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</si>
  <si>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</si>
  <si>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</si>
  <si>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</si>
  <si>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</si>
  <si>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</si>
  <si>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</si>
  <si>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</si>
  <si>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</si>
  <si>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</si>
  <si>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</si>
  <si>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</si>
  <si>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</si>
  <si>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</si>
  <si>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</si>
  <si>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</si>
  <si>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</si>
  <si>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</si>
  <si>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</si>
  <si>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</si>
  <si>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</si>
  <si>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</si>
  <si>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</si>
  <si>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</si>
  <si>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</si>
  <si>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</si>
  <si>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</si>
  <si>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</si>
  <si>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</si>
  <si>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</si>
  <si>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</si>
  <si>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</si>
  <si>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</si>
  <si>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</si>
  <si>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</si>
  <si>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</si>
  <si>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</si>
  <si>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</si>
  <si>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</si>
  <si>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</si>
  <si>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</si>
  <si>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</si>
  <si>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</si>
  <si>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</si>
  <si>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</si>
  <si>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</si>
  <si>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</si>
  <si>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</si>
  <si>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</si>
  <si>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</si>
  <si>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</si>
  <si>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</si>
  <si>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</si>
  <si>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</si>
  <si>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</si>
  <si>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</si>
  <si>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</si>
  <si>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</si>
  <si>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</si>
  <si>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</si>
  <si>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</si>
  <si>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</si>
  <si>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</si>
  <si>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</si>
  <si>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</si>
  <si>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</si>
  <si>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</si>
  <si>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</si>
  <si>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</si>
  <si>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</si>
  <si>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</si>
  <si>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</si>
  <si>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</si>
  <si>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</si>
  <si>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</si>
  <si>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</si>
  <si>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</si>
  <si>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</si>
  <si>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</si>
  <si>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</si>
  <si>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</si>
  <si>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</si>
  <si>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</si>
  <si>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</si>
  <si>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</si>
  <si>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</si>
  <si>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</si>
  <si>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</si>
  <si>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</si>
  <si>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</si>
  <si>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</si>
  <si>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</si>
  <si>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</si>
  <si>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</si>
  <si>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</si>
  <si>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</si>
  <si>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</si>
  <si>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</si>
  <si>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</si>
  <si>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</si>
  <si>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</si>
  <si>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</si>
  <si>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</si>
  <si>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</si>
  <si>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</si>
  <si>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</si>
  <si>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</si>
  <si>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</si>
  <si>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</si>
  <si>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</si>
  <si>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</si>
  <si>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</si>
  <si>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</si>
  <si>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</si>
  <si>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</si>
  <si>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</si>
  <si>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</si>
  <si>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</si>
  <si>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</si>
  <si>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</si>
  <si>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</si>
  <si>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</si>
  <si>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</si>
  <si>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</si>
  <si>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</si>
  <si>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</si>
  <si>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</si>
  <si>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</si>
  <si>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</si>
  <si>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</si>
  <si>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</si>
  <si>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</si>
  <si>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</si>
  <si>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</si>
  <si>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</si>
  <si>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</si>
  <si>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</si>
  <si>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</si>
  <si>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</si>
  <si>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</si>
  <si>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</si>
  <si>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</si>
  <si>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</si>
  <si>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</si>
  <si>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</si>
  <si>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</si>
  <si>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</si>
  <si>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</si>
  <si>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</si>
  <si>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</si>
  <si>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</si>
  <si>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</si>
  <si>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</si>
  <si>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</si>
  <si>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</si>
  <si>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</si>
  <si>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</si>
  <si>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</si>
  <si>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</si>
  <si>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</si>
  <si>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</si>
  <si>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</si>
  <si>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</si>
  <si>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</si>
  <si>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</si>
  <si>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</si>
  <si>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</si>
  <si>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</si>
  <si>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</si>
  <si>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</si>
  <si>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</si>
  <si>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</si>
  <si>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</si>
  <si>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</si>
  <si>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</si>
  <si>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</si>
  <si>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</si>
  <si>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</si>
  <si>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</si>
  <si>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</si>
  <si>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</si>
  <si>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</si>
  <si>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</si>
  <si>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</si>
  <si>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</si>
  <si>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</si>
  <si>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</si>
  <si>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</si>
  <si>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</si>
  <si>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</si>
  <si>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</si>
  <si>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</si>
  <si>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</si>
  <si>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</si>
  <si>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</si>
  <si>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</si>
  <si>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</si>
  <si>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</si>
  <si>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</si>
  <si>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</si>
  <si>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</si>
  <si>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</si>
  <si>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</si>
  <si>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</si>
  <si>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</si>
  <si>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</si>
  <si>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</si>
  <si>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</si>
  <si>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</si>
  <si>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</si>
  <si>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</si>
  <si>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</si>
  <si>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</si>
  <si>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</si>
  <si>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</si>
  <si>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</si>
  <si>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</si>
  <si>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</si>
  <si>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</si>
  <si>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</si>
  <si>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</si>
  <si>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</si>
  <si>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</si>
  <si>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</si>
  <si>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</si>
  <si>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</si>
  <si>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</si>
  <si>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</si>
  <si>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</si>
  <si>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</si>
  <si>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</si>
  <si>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</si>
  <si>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</si>
  <si>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</si>
  <si>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</si>
  <si>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</si>
  <si>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</si>
  <si>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</si>
  <si>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</si>
  <si>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</si>
  <si>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</si>
  <si>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</si>
  <si>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</si>
  <si>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</si>
  <si>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</si>
  <si>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</si>
  <si>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</si>
  <si>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</si>
  <si>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</si>
  <si>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</si>
  <si>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</si>
  <si>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</si>
  <si>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</si>
  <si>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</si>
  <si>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</si>
  <si>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</si>
  <si>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</si>
  <si>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</si>
  <si>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</si>
  <si>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</si>
  <si>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</si>
  <si>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</si>
  <si>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</si>
  <si>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</si>
  <si>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</si>
  <si>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</si>
  <si>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</si>
  <si>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</si>
  <si>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</si>
  <si>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</si>
  <si>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</si>
  <si>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</si>
  <si>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</si>
  <si>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</si>
  <si>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</si>
  <si>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</si>
  <si>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</si>
  <si>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</si>
  <si>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</si>
  <si>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</si>
  <si>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</si>
  <si>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</si>
  <si>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</si>
  <si>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</si>
  <si>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</si>
  <si>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</si>
  <si>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</si>
  <si>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</si>
  <si>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</si>
  <si>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</si>
  <si>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</si>
  <si>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</si>
  <si>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</si>
  <si>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</si>
  <si>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</si>
  <si>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</si>
  <si>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</si>
  <si>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</si>
  <si>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</si>
  <si>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</si>
  <si>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</si>
  <si>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</si>
  <si>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</si>
  <si>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</si>
  <si>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</si>
  <si>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</si>
  <si>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</si>
  <si>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</si>
  <si>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</si>
  <si>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</si>
  <si>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</si>
  <si>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</si>
  <si>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</si>
  <si>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</si>
  <si>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</si>
  <si>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</si>
  <si>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</si>
  <si>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</si>
  <si>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</si>
  <si>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</si>
  <si>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</si>
  <si>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</si>
  <si>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</si>
  <si>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</si>
  <si>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</si>
  <si>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</si>
  <si>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</si>
  <si>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</si>
  <si>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</si>
  <si>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</si>
  <si>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</si>
  <si>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</si>
  <si>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</si>
  <si>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</si>
  <si>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</si>
  <si>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</si>
  <si>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</si>
  <si>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</si>
  <si>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</si>
  <si>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</si>
  <si>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</si>
  <si>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</si>
  <si>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</si>
  <si>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</si>
  <si>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</si>
  <si>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</si>
  <si>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</si>
  <si>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</si>
  <si>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</si>
  <si>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</si>
  <si>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</si>
  <si>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</si>
  <si>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</si>
  <si>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</si>
  <si>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</si>
  <si>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</si>
  <si>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</si>
  <si>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</si>
  <si>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</si>
  <si>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</si>
  <si>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</si>
  <si>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</si>
  <si>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</si>
  <si>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</si>
  <si>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</si>
  <si>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</si>
  <si>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</si>
  <si>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</si>
  <si>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</si>
  <si>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</si>
  <si>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</si>
  <si>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</si>
  <si>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</si>
  <si>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</si>
  <si>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</si>
  <si>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</si>
  <si>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</si>
  <si>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</si>
  <si>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</si>
  <si>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</si>
  <si>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</si>
  <si>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</si>
  <si>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</si>
  <si>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</si>
  <si>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</si>
  <si>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</si>
  <si>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</si>
  <si>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</si>
  <si>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</si>
  <si>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</si>
  <si>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</si>
  <si>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</si>
  <si>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</si>
  <si>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</si>
  <si>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</si>
  <si>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</si>
  <si>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</si>
  <si>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</si>
  <si>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</si>
  <si>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</si>
  <si>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</si>
  <si>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</si>
  <si>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</si>
  <si>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</si>
  <si>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</si>
  <si>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</si>
  <si>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</si>
  <si>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</si>
  <si>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</si>
  <si>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</si>
  <si>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</si>
  <si>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</si>
  <si>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</si>
  <si>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</si>
  <si>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</si>
  <si>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</si>
  <si>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</si>
  <si>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</si>
  <si>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</si>
  <si>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</si>
  <si>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</si>
  <si>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</si>
  <si>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</si>
  <si>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</si>
  <si>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</si>
  <si>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</si>
  <si>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</si>
  <si>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</si>
  <si>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</si>
  <si>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</si>
  <si>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</si>
  <si>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</si>
  <si>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</si>
  <si>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</si>
  <si>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</si>
  <si>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</si>
  <si>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</si>
  <si>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</si>
  <si>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</si>
  <si>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</si>
  <si>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</si>
  <si>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</si>
  <si>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</si>
  <si>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</si>
  <si>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</si>
  <si>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</si>
  <si>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</si>
  <si>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</si>
  <si>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</si>
  <si>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</si>
  <si>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</si>
  <si>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</si>
  <si>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</si>
  <si>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</si>
  <si>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</si>
  <si>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</si>
  <si>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</si>
  <si>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</si>
  <si>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</si>
  <si>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</si>
  <si>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</si>
  <si>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</si>
  <si>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</si>
  <si>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</si>
  <si>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</si>
  <si>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</si>
  <si>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</si>
  <si>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</si>
  <si>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</si>
  <si>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</si>
  <si>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</si>
  <si>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</si>
  <si>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</si>
  <si>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</si>
  <si>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</si>
  <si>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</si>
  <si>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</si>
  <si>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</si>
  <si>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</si>
  <si>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</si>
  <si>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</si>
  <si>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</si>
  <si>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</si>
  <si>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</si>
  <si>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</si>
  <si>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</si>
  <si>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</si>
  <si>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</si>
  <si>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</si>
  <si>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</si>
  <si>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</si>
  <si>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</si>
  <si>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</si>
  <si>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</si>
  <si>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</si>
  <si>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</si>
  <si>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</si>
  <si>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</si>
  <si>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</si>
  <si>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</si>
  <si>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</si>
  <si>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</si>
  <si>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</si>
  <si>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</si>
  <si>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</si>
  <si>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</si>
  <si>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</si>
  <si>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</si>
  <si>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</si>
  <si>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</si>
  <si>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</si>
  <si>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</si>
  <si>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</si>
  <si>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</si>
  <si>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</si>
  <si>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</si>
  <si>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</si>
  <si>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</si>
  <si>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</si>
  <si>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</si>
  <si>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</si>
  <si>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</si>
  <si>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</si>
  <si>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</si>
  <si>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</si>
  <si>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</si>
  <si>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</si>
  <si>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</si>
  <si>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</si>
  <si>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</si>
  <si>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</si>
  <si>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</si>
  <si>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</si>
  <si>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</si>
  <si>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</si>
  <si>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</si>
  <si>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</si>
  <si>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</si>
  <si>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</si>
  <si>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</si>
  <si>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</si>
  <si>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</si>
  <si>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</si>
  <si>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</si>
  <si>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</si>
  <si>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</si>
  <si>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</si>
  <si>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</si>
  <si>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</si>
  <si>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</si>
  <si>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</si>
  <si>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</si>
  <si>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</si>
  <si>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</si>
  <si>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</si>
  <si>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</si>
  <si>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</si>
  <si>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</si>
  <si>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</si>
  <si>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</si>
  <si>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</si>
  <si>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</si>
  <si>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</si>
  <si>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</si>
  <si>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</si>
  <si>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</si>
  <si>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</si>
  <si>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</si>
  <si>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</si>
  <si>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</si>
  <si>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</si>
  <si>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</si>
  <si>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</si>
  <si>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</si>
  <si>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</si>
  <si>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</si>
  <si>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</si>
  <si>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</si>
  <si>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</si>
  <si>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</si>
  <si>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</si>
  <si>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</si>
  <si>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</si>
  <si>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</si>
  <si>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</si>
  <si>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</si>
  <si>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</si>
  <si>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</si>
  <si>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</si>
  <si>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</si>
  <si>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</si>
  <si>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</si>
  <si>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</si>
  <si>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</si>
  <si>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</si>
  <si>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</si>
  <si>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</si>
  <si>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</si>
  <si>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</si>
  <si>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</si>
  <si>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</si>
  <si>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</si>
  <si>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</si>
  <si>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</si>
  <si>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</si>
  <si>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</si>
  <si>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</si>
  <si>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</si>
  <si>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</si>
  <si>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</si>
  <si>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</si>
  <si>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</si>
  <si>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</si>
  <si>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</si>
  <si>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</si>
  <si>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</si>
  <si>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</si>
  <si>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</si>
  <si>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</si>
  <si>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</si>
  <si>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</si>
  <si>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</si>
  <si>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</si>
  <si>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</si>
  <si>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</si>
  <si>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</si>
  <si>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</si>
  <si>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</si>
  <si>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</si>
  <si>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</si>
  <si>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</si>
  <si>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</si>
  <si>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</si>
  <si>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</si>
  <si>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</si>
  <si>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</si>
  <si>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</si>
  <si>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</si>
  <si>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</si>
  <si>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</si>
  <si>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</si>
  <si>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</si>
  <si>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</si>
  <si>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</si>
  <si>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</si>
  <si>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</si>
  <si>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</si>
  <si>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</si>
  <si>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</si>
  <si>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</si>
  <si>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</si>
  <si>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</si>
  <si>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</si>
  <si>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</si>
  <si>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</si>
  <si>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</si>
  <si>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</si>
  <si>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</si>
  <si>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</si>
  <si>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</si>
  <si>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</si>
  <si>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</si>
  <si>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</si>
  <si>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</si>
  <si>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</si>
  <si>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</si>
  <si>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</si>
  <si>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</si>
  <si>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</si>
  <si>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</si>
  <si>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</si>
  <si>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</si>
  <si>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</si>
  <si>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</si>
  <si>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</si>
  <si>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</si>
  <si>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</si>
  <si>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</si>
  <si>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</si>
  <si>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</si>
  <si>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</si>
  <si>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</si>
  <si>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</si>
  <si>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</si>
  <si>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</si>
  <si>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</si>
  <si>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</si>
  <si>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</si>
  <si>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</si>
  <si>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</si>
  <si>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</si>
  <si>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</si>
  <si>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</si>
  <si>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</si>
  <si>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</si>
  <si>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</si>
  <si>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</si>
  <si>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</si>
  <si>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</si>
  <si>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</si>
  <si>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</si>
  <si>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</si>
  <si>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</si>
  <si>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</si>
  <si>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</si>
  <si>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</si>
  <si>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</si>
  <si>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</si>
  <si>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</si>
  <si>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</si>
  <si>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</si>
  <si>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</si>
  <si>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</si>
  <si>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</si>
  <si>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</si>
  <si>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</si>
  <si>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</si>
  <si>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</si>
  <si>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</si>
  <si>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</si>
  <si>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</si>
  <si>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</si>
  <si>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</si>
  <si>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</si>
  <si>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</si>
  <si>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</si>
  <si>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</si>
  <si>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</si>
  <si>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</si>
  <si>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</si>
  <si>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</si>
  <si>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</si>
  <si>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</si>
  <si>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</si>
  <si>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</si>
  <si>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</si>
  <si>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</si>
  <si>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</si>
  <si>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</si>
  <si>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</si>
  <si>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</si>
  <si>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</si>
  <si>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</si>
  <si>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</si>
  <si>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</si>
  <si>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</si>
  <si>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</si>
  <si>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</si>
  <si>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</si>
  <si>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</si>
  <si>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</si>
  <si>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</si>
  <si>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</si>
  <si>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</si>
  <si>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</si>
  <si>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</si>
  <si>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</si>
  <si>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</si>
  <si>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</si>
  <si>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</si>
  <si>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</si>
  <si>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</si>
  <si>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</si>
  <si>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</si>
  <si>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</si>
  <si>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</si>
  <si>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</si>
  <si>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</si>
  <si>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</si>
  <si>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</si>
  <si>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</si>
  <si>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</si>
  <si>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</si>
  <si>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</si>
  <si>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</si>
  <si>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</si>
  <si>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</si>
  <si>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</si>
  <si>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</si>
  <si>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</si>
  <si>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</si>
  <si>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</si>
  <si>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</si>
  <si>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</si>
  <si>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</si>
  <si>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</si>
  <si>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</si>
  <si>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</si>
  <si>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</si>
  <si>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</si>
  <si>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</si>
  <si>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</si>
  <si>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</si>
  <si>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</si>
  <si>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</si>
  <si>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</si>
  <si>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</si>
  <si>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</si>
  <si>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</si>
  <si>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</si>
  <si>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</si>
  <si>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</si>
  <si>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</si>
  <si>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</si>
  <si>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</si>
  <si>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</si>
  <si>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</si>
  <si>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</si>
  <si>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</si>
  <si>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</si>
  <si>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</si>
  <si>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</si>
  <si>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</si>
  <si>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</si>
  <si>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</si>
  <si>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</si>
  <si>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</si>
  <si>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</si>
  <si>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</si>
  <si>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</si>
  <si>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</si>
  <si>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</si>
  <si>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</si>
  <si>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</si>
  <si>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</si>
  <si>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</si>
  <si>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</si>
  <si>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</si>
  <si>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</si>
  <si>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</si>
  <si>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</si>
  <si>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</si>
  <si>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</si>
  <si>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</si>
  <si>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</si>
  <si>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</si>
  <si>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</si>
  <si>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</si>
  <si>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</si>
  <si>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</si>
  <si>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</si>
  <si>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</si>
  <si>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</si>
  <si>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</si>
  <si>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</si>
  <si>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</si>
  <si>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</si>
  <si>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</si>
  <si>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</si>
  <si>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</si>
  <si>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</si>
  <si>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</si>
  <si>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</si>
  <si>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</si>
  <si>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</si>
  <si>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</si>
  <si>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</si>
  <si>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</si>
  <si>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</si>
  <si>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</si>
  <si>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</si>
  <si>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</si>
  <si>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</si>
  <si>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</si>
  <si>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</si>
  <si>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</si>
  <si>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</si>
  <si>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</si>
  <si>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</si>
  <si>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</si>
  <si>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</si>
  <si>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</si>
  <si>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</si>
  <si>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</si>
  <si>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</si>
  <si>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</si>
  <si>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</si>
  <si>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</si>
  <si>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</si>
  <si>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</si>
  <si>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</si>
  <si>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</si>
  <si>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</si>
  <si>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</si>
  <si>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</si>
  <si>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</si>
  <si>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</si>
  <si>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</si>
  <si>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</si>
  <si>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</si>
  <si>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</si>
  <si>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</si>
  <si>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</si>
  <si>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</si>
  <si>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</si>
  <si>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</si>
  <si>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</si>
  <si>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</si>
  <si>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</si>
  <si>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</si>
  <si>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</si>
  <si>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</si>
  <si>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</si>
  <si>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</si>
  <si>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</si>
  <si>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</si>
  <si>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</si>
  <si>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</si>
  <si>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</si>
  <si>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</si>
  <si>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</si>
  <si>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</si>
  <si>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</si>
  <si>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</si>
  <si>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</si>
  <si>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</si>
  <si>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</si>
  <si>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</si>
  <si>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</si>
  <si>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</si>
  <si>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</si>
  <si>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</si>
  <si>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</si>
  <si>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</si>
  <si>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</si>
  <si>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</si>
  <si>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</si>
  <si>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</si>
  <si>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</si>
  <si>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</si>
  <si>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</si>
  <si>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</si>
  <si>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</si>
  <si>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</si>
  <si>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</si>
  <si>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</si>
  <si>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</si>
  <si>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</si>
  <si>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</si>
  <si>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</si>
  <si>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</si>
  <si>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</si>
  <si>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</si>
  <si>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</si>
  <si>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</si>
  <si>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</si>
  <si>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</si>
  <si>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</si>
  <si>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</si>
  <si>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</si>
  <si>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</si>
  <si>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</si>
  <si>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</si>
  <si>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</si>
  <si>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</si>
  <si>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</si>
  <si>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</si>
  <si>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</si>
  <si>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</si>
  <si>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</si>
  <si>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</si>
  <si>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</si>
  <si>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</si>
  <si>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</si>
  <si>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</si>
  <si>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</si>
  <si>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</si>
  <si>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</si>
  <si>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</si>
  <si>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</si>
  <si>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</si>
  <si>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</si>
  <si>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</si>
  <si>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</si>
  <si>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</si>
  <si>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</si>
  <si>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</si>
  <si>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</si>
  <si>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</si>
  <si>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</si>
  <si>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</si>
  <si>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</si>
  <si>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</si>
  <si>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</si>
  <si>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</si>
  <si>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</si>
  <si>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</si>
  <si>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</si>
  <si>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</si>
  <si>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</si>
  <si>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</si>
  <si>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</si>
  <si>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</si>
  <si>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</si>
  <si>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</si>
  <si>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</si>
  <si>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</si>
  <si>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</si>
  <si>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</si>
  <si>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</si>
  <si>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</si>
  <si>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</si>
  <si>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</si>
  <si>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</si>
  <si>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</si>
  <si>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</si>
  <si>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</si>
  <si>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</si>
  <si>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</si>
  <si>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</si>
  <si>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</si>
  <si>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</si>
  <si>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</si>
  <si>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</si>
  <si>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</si>
  <si>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</si>
  <si>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</si>
  <si>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</si>
  <si>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</si>
  <si>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</si>
  <si>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</si>
  <si>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</si>
  <si>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</si>
  <si>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</si>
  <si>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</si>
  <si>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</si>
  <si>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</si>
  <si>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</si>
  <si>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</si>
  <si>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</si>
  <si>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</si>
  <si>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</si>
  <si>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</si>
  <si>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</si>
  <si>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</si>
  <si>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</si>
  <si>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</si>
  <si>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</si>
  <si>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</si>
  <si>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</si>
  <si>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</si>
  <si>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</si>
  <si>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</si>
  <si>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</si>
  <si>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</si>
  <si>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</si>
  <si>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</si>
  <si>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</si>
  <si>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</si>
  <si>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</si>
  <si>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</si>
  <si>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</si>
  <si>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</si>
  <si>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</si>
  <si>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</si>
  <si>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</si>
  <si>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</si>
  <si>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</si>
  <si>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</si>
  <si>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</si>
  <si>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</si>
  <si>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</si>
  <si>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</si>
  <si>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</si>
  <si>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</si>
  <si>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</si>
  <si>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</si>
  <si>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</si>
  <si>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</si>
  <si>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</si>
  <si>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</si>
  <si>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</si>
  <si>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</si>
  <si>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</si>
  <si>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</si>
  <si>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</si>
  <si>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</si>
  <si>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</si>
  <si>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</si>
  <si>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</si>
  <si>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</si>
  <si>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</si>
  <si>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</si>
  <si>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</si>
  <si>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</si>
  <si>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</si>
  <si>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</si>
  <si>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</si>
  <si>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</si>
  <si>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</si>
  <si>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</si>
  <si>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</si>
  <si>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</si>
  <si>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</si>
  <si>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</si>
  <si>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</si>
  <si>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</si>
  <si>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</si>
  <si>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</si>
  <si>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</si>
  <si>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</si>
  <si>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</si>
  <si>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</si>
  <si>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</si>
  <si>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</si>
  <si>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</si>
  <si>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</si>
  <si>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</si>
  <si>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</si>
  <si>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</si>
  <si>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</si>
  <si>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</si>
  <si>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</si>
  <si>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</si>
  <si>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</si>
  <si>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</si>
  <si>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</si>
  <si>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</si>
  <si>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</si>
  <si>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</si>
  <si>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</si>
  <si>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</si>
  <si>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</si>
  <si>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</si>
  <si>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</si>
  <si>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</si>
  <si>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</si>
  <si>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</si>
  <si>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</si>
  <si>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</si>
  <si>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</si>
  <si>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</si>
  <si>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</si>
  <si>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</si>
  <si>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</si>
  <si>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</si>
  <si>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</si>
  <si>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</si>
  <si>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</si>
  <si>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</si>
  <si>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</si>
  <si>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</si>
  <si>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</si>
  <si>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</si>
  <si>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</si>
  <si>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</si>
  <si>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</si>
  <si>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</si>
  <si>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</si>
  <si>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</si>
  <si>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</si>
  <si>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</si>
  <si>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</si>
  <si>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</si>
  <si>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</si>
  <si>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</si>
  <si>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</si>
  <si>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</si>
  <si>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</si>
  <si>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</si>
  <si>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</si>
  <si>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</si>
  <si>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</si>
  <si>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</si>
  <si>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</si>
  <si>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</si>
  <si>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</si>
  <si>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</si>
  <si>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</si>
  <si>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</si>
  <si>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</si>
  <si>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</si>
  <si>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</si>
  <si>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</si>
  <si>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</si>
  <si>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</si>
  <si>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</si>
  <si>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</si>
  <si>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</si>
  <si>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</si>
  <si>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</si>
  <si>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</si>
  <si>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</si>
  <si>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</si>
  <si>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</si>
  <si>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</si>
  <si>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</si>
  <si>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</si>
  <si>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</si>
  <si>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</si>
  <si>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</si>
  <si>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</si>
  <si>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</si>
  <si>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</si>
  <si>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</si>
  <si>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</si>
  <si>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</si>
  <si>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</si>
  <si>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</si>
  <si>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</si>
  <si>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</si>
  <si>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</si>
  <si>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</si>
  <si>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</si>
  <si>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</si>
  <si>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</si>
  <si>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</si>
  <si>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</si>
  <si>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</si>
  <si>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</si>
  <si>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</si>
  <si>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</si>
  <si>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</si>
  <si>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</si>
  <si>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</si>
  <si>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</si>
  <si>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</si>
  <si>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</si>
  <si>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</si>
  <si>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</si>
  <si>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</si>
  <si>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</si>
  <si>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</si>
  <si>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</si>
  <si>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</si>
  <si>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</si>
  <si>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</si>
  <si>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</si>
  <si>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</si>
  <si>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</si>
  <si>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</si>
  <si>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</si>
  <si>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</si>
  <si>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</si>
  <si>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</si>
  <si>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</si>
  <si>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</si>
  <si>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</si>
  <si>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</si>
  <si>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</si>
  <si>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</si>
  <si>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</si>
  <si>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</si>
  <si>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</si>
  <si>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</si>
  <si>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</si>
  <si>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</si>
  <si>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</si>
  <si>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</si>
  <si>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</si>
  <si>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</si>
  <si>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</si>
  <si>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</si>
  <si>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</si>
  <si>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</si>
  <si>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</si>
  <si>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</si>
  <si>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</si>
  <si>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</si>
  <si>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</si>
  <si>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</si>
  <si>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</si>
  <si>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</si>
  <si>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</si>
  <si>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</si>
  <si>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</si>
  <si>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</si>
  <si>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</si>
  <si>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</si>
  <si>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</si>
  <si>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</si>
  <si>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</si>
  <si>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</si>
  <si>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</si>
  <si>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</si>
  <si>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</si>
  <si>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</si>
  <si>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</si>
  <si>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</si>
  <si>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</si>
  <si>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</si>
  <si>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</si>
  <si>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</si>
  <si>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</si>
  <si>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</si>
  <si>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</si>
  <si>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</si>
  <si>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</si>
  <si>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</si>
  <si>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</si>
  <si>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</si>
  <si>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</si>
  <si>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</si>
  <si>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</si>
  <si>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</si>
  <si>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</si>
  <si>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</si>
  <si>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</si>
  <si>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</si>
  <si>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</si>
  <si>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</si>
  <si>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</si>
  <si>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</si>
  <si>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</si>
  <si>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</si>
  <si>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</si>
  <si>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</si>
  <si>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</si>
  <si>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</si>
  <si>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</si>
  <si>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</si>
  <si>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</si>
  <si>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</si>
  <si>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</si>
  <si>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</si>
  <si>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</si>
  <si>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</si>
  <si>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</si>
  <si>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</si>
  <si>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</si>
  <si>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</si>
  <si>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</si>
  <si>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</si>
  <si>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</si>
  <si>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</si>
  <si>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</si>
  <si>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</si>
  <si>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</si>
  <si>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</si>
  <si>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</si>
  <si>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</si>
  <si>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</si>
  <si>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</si>
  <si>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</si>
  <si>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</si>
  <si>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</si>
  <si>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</si>
  <si>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</si>
  <si>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</si>
  <si>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</si>
  <si>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</si>
  <si>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</si>
  <si>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</si>
  <si>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</si>
  <si>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</si>
  <si>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</si>
  <si>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</si>
  <si>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</si>
  <si>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</si>
  <si>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</si>
  <si>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</si>
  <si>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</si>
  <si>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</si>
  <si>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</si>
  <si>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</si>
  <si>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</si>
  <si>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</si>
  <si>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</si>
  <si>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</si>
  <si>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</si>
  <si>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</si>
  <si>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</si>
  <si>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</si>
  <si>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</si>
  <si>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</si>
  <si>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</si>
  <si>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</si>
  <si>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</si>
  <si>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</si>
  <si>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</si>
  <si>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</si>
  <si>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</si>
  <si>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</si>
  <si>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</si>
  <si>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</si>
  <si>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</si>
  <si>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</si>
  <si>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</si>
  <si>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</si>
  <si>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</si>
  <si>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</si>
  <si>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</si>
  <si>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</si>
  <si>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</si>
  <si>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</si>
  <si>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</si>
  <si>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</si>
  <si>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</si>
  <si>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</si>
  <si>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</si>
  <si>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</si>
  <si>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</si>
  <si>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</si>
  <si>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</si>
  <si>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</si>
  <si>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</si>
  <si>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</si>
  <si>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</si>
  <si>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</si>
  <si>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</si>
  <si>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</si>
  <si>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</si>
  <si>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</si>
  <si>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</si>
  <si>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</si>
  <si>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</si>
  <si>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</si>
  <si>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</si>
  <si>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</si>
  <si>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</si>
  <si>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</si>
  <si>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</si>
  <si>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</si>
  <si>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</si>
  <si>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</si>
  <si>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</si>
  <si>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</si>
  <si>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</si>
  <si>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</si>
  <si>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</si>
  <si>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</si>
  <si>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</si>
  <si>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</si>
  <si>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</si>
  <si>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</si>
  <si>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</si>
  <si>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</si>
  <si>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</si>
  <si>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</si>
  <si>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</si>
  <si>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</si>
  <si>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</si>
  <si>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</si>
  <si>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</si>
  <si>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</si>
  <si>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</si>
  <si>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</si>
  <si>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</si>
  <si>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</si>
  <si>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</si>
  <si>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</si>
  <si>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</si>
  <si>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</si>
  <si>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</si>
  <si>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</si>
  <si>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</si>
  <si>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</si>
  <si>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</si>
  <si>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</si>
  <si>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</si>
  <si>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</si>
  <si>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</si>
  <si>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</si>
  <si>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</si>
  <si>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</si>
  <si>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</si>
  <si>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</si>
  <si>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</si>
  <si>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</si>
  <si>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</si>
  <si>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</si>
  <si>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</si>
  <si>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</si>
  <si>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</si>
  <si>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</si>
  <si>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</si>
  <si>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</si>
  <si>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</si>
  <si>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</si>
  <si>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</si>
  <si>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</si>
  <si>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</si>
  <si>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</si>
  <si>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</si>
  <si>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</si>
  <si>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</si>
  <si>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</si>
  <si>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</si>
  <si>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</si>
  <si>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</si>
  <si>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</si>
  <si>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</si>
  <si>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</si>
  <si>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</si>
  <si>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</si>
  <si>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</si>
  <si>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</si>
  <si>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</si>
  <si>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</si>
  <si>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</si>
  <si>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</si>
  <si>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</si>
  <si>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</si>
  <si>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</si>
  <si>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</si>
  <si>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</si>
  <si>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</si>
  <si>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</si>
  <si>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</si>
  <si>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</si>
  <si>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</si>
  <si>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</si>
  <si>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</si>
  <si>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</si>
  <si>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</si>
  <si>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</si>
  <si>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</si>
  <si>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</si>
  <si>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</si>
  <si>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</si>
  <si>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</si>
  <si>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</si>
  <si>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</si>
  <si>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</si>
  <si>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</si>
  <si>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</si>
  <si>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</si>
  <si>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</si>
  <si>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</si>
  <si>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</si>
  <si>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</si>
  <si>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</si>
  <si>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</si>
  <si>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</si>
  <si>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</si>
  <si>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</si>
  <si>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</si>
  <si>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</si>
  <si>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</si>
  <si>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</si>
  <si>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</si>
  <si>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</si>
  <si>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</si>
  <si>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</si>
  <si>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</si>
  <si>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</si>
  <si>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</si>
  <si>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</si>
  <si>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</si>
  <si>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</si>
  <si>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</si>
  <si>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</si>
  <si>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</si>
  <si>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</si>
  <si>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</si>
  <si>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</si>
  <si>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</si>
  <si>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</si>
  <si>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</si>
  <si>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</si>
  <si>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</si>
  <si>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</si>
  <si>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</si>
  <si>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</si>
  <si>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</si>
  <si>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</si>
  <si>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</si>
  <si>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</si>
  <si>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</si>
  <si>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</si>
  <si>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</si>
  <si>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</si>
  <si>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</si>
  <si>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</si>
  <si>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</si>
  <si>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</si>
  <si>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</si>
  <si>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</si>
  <si>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</si>
  <si>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</si>
  <si>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</si>
  <si>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</si>
  <si>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</si>
  <si>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</si>
  <si>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</si>
  <si>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</si>
  <si>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</si>
  <si>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</si>
  <si>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</si>
  <si>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</si>
  <si>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</si>
  <si>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</si>
  <si>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</si>
  <si>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</si>
  <si>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</si>
  <si>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</si>
  <si>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</si>
  <si>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</si>
  <si>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</si>
  <si>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</si>
  <si>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</si>
  <si>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</si>
  <si>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</si>
  <si>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</si>
  <si>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</si>
  <si>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</si>
  <si>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</si>
  <si>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</si>
  <si>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</si>
  <si>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</si>
  <si>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</si>
  <si>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</si>
  <si>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</si>
  <si>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</si>
  <si>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</si>
  <si>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</si>
  <si>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</si>
  <si>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</si>
  <si>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</si>
  <si>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</si>
  <si>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</si>
  <si>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</si>
  <si>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</si>
  <si>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</si>
  <si>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</si>
  <si>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</si>
  <si>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</si>
  <si>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</si>
  <si>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</si>
  <si>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</si>
  <si>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</si>
  <si>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</si>
  <si>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</si>
  <si>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</si>
  <si>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</si>
  <si>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</si>
  <si>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</si>
  <si>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</si>
  <si>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</si>
  <si>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</si>
  <si>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</si>
  <si>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</si>
  <si>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</si>
  <si>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</si>
  <si>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</si>
  <si>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</si>
  <si>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</si>
  <si>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</si>
  <si>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</si>
  <si>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</si>
  <si>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</si>
  <si>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</si>
  <si>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</si>
  <si>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</si>
  <si>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</si>
  <si>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</si>
  <si>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</si>
  <si>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</si>
  <si>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</si>
  <si>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</si>
  <si>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</si>
  <si>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</si>
  <si>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</si>
  <si>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</si>
  <si>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</si>
  <si>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</si>
  <si>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</si>
  <si>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</si>
  <si>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</si>
  <si>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</si>
  <si>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</si>
  <si>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</si>
  <si>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</si>
  <si>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</si>
  <si>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</si>
  <si>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</si>
  <si>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</si>
  <si>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</si>
  <si>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</si>
  <si>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</si>
  <si>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</si>
  <si>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</si>
  <si>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</si>
  <si>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</si>
  <si>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</si>
  <si>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</si>
  <si>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</si>
  <si>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</si>
  <si>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</si>
  <si>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</si>
  <si>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</si>
  <si>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</si>
  <si>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</si>
  <si>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</si>
  <si>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</si>
  <si>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</si>
  <si>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</si>
  <si>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</si>
  <si>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</si>
  <si>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</si>
  <si>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</si>
  <si>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</si>
  <si>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</si>
  <si>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</si>
  <si>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</si>
  <si>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</si>
  <si>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</si>
  <si>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</si>
  <si>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</si>
  <si>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</si>
  <si>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</si>
  <si>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</si>
  <si>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</si>
  <si>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</si>
  <si>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</si>
  <si>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</si>
  <si>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</si>
  <si>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</si>
  <si>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</si>
  <si>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</si>
  <si>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</si>
  <si>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</si>
  <si>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</si>
  <si>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</si>
  <si>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</si>
  <si>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</si>
  <si>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</si>
  <si>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</si>
  <si>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</si>
  <si>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</si>
  <si>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</si>
  <si>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</si>
  <si>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</si>
  <si>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</si>
  <si>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</si>
  <si>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</si>
  <si>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</si>
  <si>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</si>
  <si>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</si>
  <si>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</si>
  <si>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</si>
  <si>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</si>
  <si>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</si>
  <si>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</si>
  <si>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</si>
  <si>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</si>
  <si>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</si>
  <si>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</si>
  <si>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</si>
  <si>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</si>
  <si>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</si>
  <si>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</si>
  <si>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</si>
  <si>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</si>
  <si>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</si>
  <si>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</si>
  <si>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</si>
  <si>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</si>
  <si>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</si>
  <si>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</si>
  <si>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</si>
  <si>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</si>
  <si>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</si>
  <si>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</si>
  <si>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</si>
  <si>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</si>
  <si>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</si>
  <si>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</si>
  <si>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</si>
  <si>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</si>
  <si>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</si>
  <si>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</si>
  <si>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</si>
  <si>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</si>
  <si>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</si>
  <si>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</si>
  <si>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</si>
  <si>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</si>
  <si>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</si>
  <si>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</si>
  <si>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</si>
  <si>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</si>
  <si>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</si>
  <si>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</si>
  <si>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</si>
  <si>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</si>
  <si>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</si>
  <si>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</si>
  <si>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</si>
  <si>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</si>
  <si>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</si>
  <si>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</si>
  <si>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</si>
  <si>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</si>
  <si>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</si>
  <si>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</si>
  <si>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</si>
  <si>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</si>
  <si>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</si>
  <si>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</si>
  <si>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</si>
  <si>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</si>
  <si>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</si>
  <si>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</si>
  <si>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</si>
  <si>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</si>
  <si>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</si>
  <si>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</si>
  <si>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</si>
  <si>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</si>
  <si>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</si>
  <si>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</si>
  <si>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</si>
  <si>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</si>
  <si>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</si>
  <si>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</si>
  <si>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</si>
  <si>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</si>
  <si>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</si>
  <si>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</si>
  <si>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</si>
  <si>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</si>
  <si>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</si>
  <si>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</si>
  <si>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</si>
  <si>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</si>
  <si>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</si>
  <si>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</si>
  <si>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</si>
  <si>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</si>
  <si>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</si>
  <si>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</si>
  <si>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</si>
  <si>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</si>
  <si>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</si>
  <si>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</si>
  <si>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</si>
  <si>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</si>
  <si>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</si>
  <si>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</si>
  <si>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</si>
  <si>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</si>
  <si>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</si>
  <si>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</si>
  <si>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</si>
  <si>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</si>
  <si>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</si>
  <si>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</si>
  <si>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</si>
  <si>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</si>
  <si>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</si>
  <si>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</si>
  <si>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</si>
  <si>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</si>
  <si>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</si>
  <si>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</si>
  <si>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</si>
  <si>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</si>
  <si>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</si>
  <si>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</si>
  <si>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</si>
  <si>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</si>
  <si>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</si>
  <si>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</si>
  <si>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</si>
  <si>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</si>
  <si>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</si>
  <si>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</si>
  <si>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</si>
  <si>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</si>
  <si>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</si>
  <si>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</si>
  <si>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</si>
  <si>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</si>
  <si>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</si>
  <si>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</si>
  <si>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</si>
  <si>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</si>
  <si>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</si>
  <si>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</si>
  <si>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</si>
  <si>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</si>
  <si>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</si>
  <si>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</si>
  <si>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</si>
  <si>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</si>
  <si>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</si>
  <si>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</si>
  <si>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</si>
  <si>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</si>
  <si>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</si>
  <si>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</si>
  <si>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</si>
  <si>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</si>
  <si>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</si>
  <si>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</si>
  <si>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</si>
  <si>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</si>
  <si>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</si>
  <si>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</si>
  <si>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</si>
  <si>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</si>
  <si>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</si>
  <si>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</si>
  <si>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</si>
  <si>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</si>
  <si>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</si>
  <si>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</si>
  <si>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</si>
  <si>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</si>
  <si>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</si>
  <si>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</si>
  <si>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</si>
  <si>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</si>
  <si>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</si>
  <si>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</si>
  <si>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</si>
  <si>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</si>
  <si>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</si>
  <si>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</si>
  <si>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</si>
  <si>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</si>
  <si>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</si>
  <si>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</si>
  <si>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</si>
  <si>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</si>
  <si>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</si>
  <si>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</si>
  <si>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</si>
  <si>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</si>
  <si>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</si>
  <si>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</si>
  <si>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</si>
  <si>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</si>
  <si>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</si>
  <si>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</si>
  <si>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</si>
  <si>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</si>
  <si>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</si>
  <si>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</si>
  <si>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</si>
  <si>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</si>
  <si>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</si>
  <si>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</si>
  <si>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</si>
  <si>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</si>
  <si>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</si>
  <si>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</si>
  <si>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</si>
  <si>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</si>
  <si>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</si>
  <si>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</si>
  <si>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</si>
  <si>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</si>
  <si>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</si>
  <si>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</si>
  <si>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</si>
  <si>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</si>
  <si>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</si>
  <si>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</si>
  <si>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</si>
  <si>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</si>
  <si>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</si>
  <si>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</si>
  <si>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</si>
  <si>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</si>
  <si>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</si>
  <si>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</si>
  <si>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</si>
  <si>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</si>
  <si>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</si>
  <si>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</si>
  <si>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</si>
  <si>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</si>
  <si>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</si>
  <si>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</si>
  <si>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</si>
  <si>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</si>
  <si>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</si>
  <si>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</si>
  <si>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</si>
  <si>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</si>
  <si>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</si>
  <si>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</si>
  <si>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</si>
  <si>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</si>
  <si>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</si>
  <si>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</si>
  <si>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</si>
  <si>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</si>
  <si>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</si>
  <si>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</si>
  <si>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</si>
  <si>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</si>
  <si>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</si>
  <si>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</si>
  <si>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</si>
  <si>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</si>
  <si>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</si>
  <si>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</si>
  <si>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</si>
  <si>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</si>
  <si>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</si>
  <si>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</si>
  <si>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</si>
  <si>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</si>
  <si>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</si>
  <si>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</si>
  <si>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</si>
  <si>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</si>
  <si>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</si>
  <si>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</si>
  <si>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</si>
  <si>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</si>
  <si>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</si>
  <si>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</si>
  <si>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</si>
  <si>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</si>
  <si>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</si>
  <si>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</si>
  <si>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</si>
  <si>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</si>
  <si>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</si>
  <si>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</si>
  <si>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</si>
  <si>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</si>
  <si>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</si>
  <si>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</si>
  <si>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</si>
  <si>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</si>
  <si>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</si>
  <si>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</si>
  <si>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</si>
  <si>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</si>
  <si>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</si>
  <si>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</si>
  <si>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</si>
  <si>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</si>
  <si>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</si>
  <si>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</si>
  <si>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</si>
  <si>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</si>
  <si>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</si>
  <si>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</si>
  <si>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</si>
  <si>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</si>
  <si>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</si>
  <si>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</si>
  <si>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</si>
  <si>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</si>
  <si>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</si>
  <si>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</si>
  <si>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</si>
  <si>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</si>
  <si>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</si>
  <si>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</si>
  <si>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</si>
  <si>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</si>
  <si>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</si>
  <si>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</si>
  <si>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</si>
  <si>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</si>
  <si>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</si>
  <si>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</si>
  <si>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</si>
  <si>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</si>
  <si>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</si>
  <si>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</si>
  <si>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</si>
  <si>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</si>
  <si>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</si>
  <si>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</si>
  <si>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</si>
  <si>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</si>
  <si>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</si>
  <si>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</si>
  <si>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</si>
  <si>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</si>
  <si>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</si>
  <si>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</si>
  <si>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</si>
  <si>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</si>
  <si>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</si>
  <si>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</si>
  <si>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</si>
  <si>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</si>
  <si>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</si>
  <si>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</si>
  <si>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</si>
  <si>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</si>
  <si>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</si>
  <si>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</si>
  <si>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</si>
  <si>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</si>
  <si>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</si>
  <si>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</si>
  <si>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</si>
  <si>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</si>
  <si>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</si>
  <si>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</si>
  <si>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</si>
  <si>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</si>
  <si>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</si>
  <si>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</si>
  <si>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</si>
  <si>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</si>
  <si>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</si>
  <si>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</si>
  <si>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</si>
  <si>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</si>
  <si>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</si>
  <si>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</si>
  <si>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</si>
  <si>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</si>
  <si>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</si>
  <si>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</si>
  <si>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</si>
  <si>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</si>
  <si>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</si>
  <si>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</si>
  <si>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</si>
  <si>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</si>
  <si>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</si>
  <si>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</si>
  <si>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</si>
  <si>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</si>
  <si>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</si>
  <si>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</si>
  <si>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</si>
  <si>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</si>
  <si>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</si>
  <si>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</si>
  <si>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</si>
  <si>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</si>
  <si>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</si>
  <si>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</si>
  <si>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</si>
  <si>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</si>
  <si>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</si>
  <si>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</si>
  <si>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</si>
  <si>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</si>
  <si>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</si>
  <si>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</si>
  <si>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</si>
  <si>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</si>
  <si>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</si>
  <si>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</si>
  <si>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</si>
  <si>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</si>
  <si>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</si>
  <si>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</si>
  <si>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</si>
  <si>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</si>
  <si>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</si>
  <si>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</si>
  <si>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</si>
  <si>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</si>
  <si>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</si>
  <si>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</si>
  <si>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</si>
  <si>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</si>
  <si>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</si>
  <si>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</si>
  <si>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</si>
  <si>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</si>
  <si>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</si>
  <si>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</si>
  <si>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</si>
  <si>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</si>
  <si>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</si>
  <si>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</si>
  <si>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</si>
  <si>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</si>
  <si>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</si>
  <si>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</si>
  <si>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</si>
  <si>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</si>
  <si>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</si>
  <si>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</si>
  <si>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</si>
  <si>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</si>
  <si>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</si>
  <si>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</si>
  <si>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</si>
  <si>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</si>
  <si>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</si>
  <si>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</si>
  <si>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</si>
  <si>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</si>
  <si>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</si>
  <si>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</si>
  <si>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</si>
  <si>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</si>
  <si>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</si>
  <si>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</si>
  <si>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</si>
  <si>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</si>
  <si>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</si>
  <si>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</si>
  <si>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</si>
  <si>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</si>
  <si>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</si>
  <si>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</si>
  <si>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</si>
  <si>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</si>
  <si>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</si>
  <si>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</si>
  <si>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</si>
  <si>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</si>
  <si>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</si>
  <si>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</si>
  <si>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</si>
  <si>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</si>
  <si>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</si>
  <si>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</si>
  <si>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</si>
  <si>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</si>
  <si>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</si>
  <si>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</si>
  <si>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</si>
  <si>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</si>
  <si>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</si>
  <si>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</si>
  <si>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</si>
  <si>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</si>
  <si>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</si>
  <si>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</si>
  <si>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</si>
  <si>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</si>
  <si>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</si>
  <si>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</si>
  <si>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</si>
  <si>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</si>
  <si>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</si>
  <si>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</si>
  <si>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</si>
  <si>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</si>
  <si>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</si>
  <si>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</si>
  <si>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</si>
  <si>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</si>
  <si>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</si>
  <si>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</si>
  <si>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</si>
  <si>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</si>
  <si>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</si>
  <si>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</si>
  <si>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</si>
  <si>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</si>
  <si>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</si>
  <si>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</si>
  <si>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</si>
  <si>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</si>
  <si>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</si>
  <si>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</si>
  <si>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</si>
  <si>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</si>
  <si>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</si>
  <si>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</si>
  <si>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</si>
  <si>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</si>
  <si>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</si>
  <si>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</si>
  <si>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</si>
  <si>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</si>
  <si>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</si>
  <si>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</si>
  <si>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</si>
  <si>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</si>
  <si>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</si>
  <si>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</si>
  <si>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</si>
  <si>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</si>
  <si>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</si>
  <si>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</si>
  <si>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</si>
  <si>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</si>
  <si>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</si>
  <si>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</si>
  <si>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</si>
  <si>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</si>
  <si>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</si>
  <si>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</si>
  <si>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</si>
  <si>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</si>
  <si>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</si>
  <si>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</si>
  <si>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</si>
  <si>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</si>
  <si>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</si>
  <si>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</si>
  <si>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</si>
  <si>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</si>
  <si>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</si>
  <si>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</si>
  <si>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</si>
  <si>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</si>
  <si>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</si>
  <si>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</si>
  <si>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</si>
  <si>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</si>
  <si>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</si>
  <si>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</si>
  <si>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</si>
  <si>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</si>
  <si>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</si>
  <si>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</si>
  <si>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</si>
  <si>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</si>
  <si>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</si>
  <si>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</si>
  <si>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</si>
  <si>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</si>
  <si>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</si>
  <si>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</si>
  <si>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</si>
  <si>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</si>
  <si>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</si>
  <si>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</si>
  <si>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</si>
  <si>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</si>
  <si>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</si>
  <si>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</si>
  <si>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</si>
  <si>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</si>
  <si>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</si>
  <si>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</si>
  <si>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</si>
  <si>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</si>
  <si>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</si>
  <si>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</si>
  <si>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</si>
  <si>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</si>
  <si>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</si>
  <si>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</si>
  <si>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</si>
  <si>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</si>
  <si>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</si>
  <si>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</si>
  <si>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</si>
  <si>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</si>
  <si>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</si>
  <si>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</si>
  <si>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</si>
  <si>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</si>
  <si>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</si>
  <si>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</si>
  <si>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</si>
  <si>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</si>
  <si>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</si>
  <si>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</si>
  <si>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</si>
  <si>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</si>
  <si>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</si>
  <si>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</si>
  <si>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</si>
  <si>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</si>
  <si>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</si>
  <si>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</si>
  <si>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</si>
  <si>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</si>
  <si>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</si>
  <si>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</si>
  <si>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</si>
  <si>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</si>
  <si>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</si>
  <si>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</si>
  <si>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</si>
  <si>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</si>
  <si>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</si>
  <si>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</si>
  <si>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</si>
  <si>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</si>
  <si>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</si>
  <si>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</si>
  <si>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</si>
  <si>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</si>
  <si>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</si>
  <si>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</si>
  <si>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</si>
  <si>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</si>
  <si>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</si>
  <si>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</si>
  <si>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</si>
  <si>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</si>
  <si>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</si>
  <si>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</si>
  <si>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</si>
  <si>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</si>
  <si>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</si>
  <si>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</si>
  <si>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</si>
  <si>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</si>
  <si>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</si>
  <si>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</si>
  <si>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</si>
  <si>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</si>
  <si>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</si>
  <si>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</si>
  <si>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</si>
  <si>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</si>
  <si>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</si>
  <si>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</si>
  <si>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</si>
  <si>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</si>
  <si>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</si>
  <si>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</si>
  <si>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</si>
  <si>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</si>
  <si>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</si>
  <si>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</si>
  <si>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</si>
  <si>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</si>
  <si>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</si>
  <si>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</si>
  <si>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</si>
  <si>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</si>
  <si>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</si>
  <si>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</si>
  <si>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</si>
  <si>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</si>
  <si>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</si>
  <si>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</si>
  <si>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</si>
  <si>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</si>
  <si>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</si>
  <si>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</si>
  <si>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</si>
  <si>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</si>
  <si>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</si>
  <si>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</si>
  <si>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</si>
  <si>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</si>
  <si>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</si>
  <si>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</si>
  <si>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</si>
  <si>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</si>
  <si>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</si>
  <si>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</si>
  <si>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</si>
  <si>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</si>
  <si>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</si>
  <si>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</si>
  <si>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</si>
  <si>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</si>
  <si>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</si>
  <si>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</si>
  <si>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</si>
  <si>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</si>
  <si>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</si>
  <si>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</si>
  <si>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</si>
  <si>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</si>
  <si>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</si>
  <si>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</si>
  <si>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</si>
  <si>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</si>
  <si>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</si>
  <si>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</si>
  <si>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</si>
  <si>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</si>
  <si>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</si>
  <si>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</si>
  <si>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</si>
  <si>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</si>
  <si>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</si>
  <si>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</si>
  <si>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</si>
  <si>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</si>
  <si>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</si>
  <si>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</si>
  <si>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</si>
  <si>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</si>
  <si>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</si>
  <si>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</si>
  <si>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</si>
  <si>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</si>
  <si>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</si>
  <si>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</si>
  <si>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</si>
  <si>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</si>
  <si>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</si>
  <si>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</si>
  <si>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</si>
  <si>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</si>
  <si>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</si>
  <si>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</si>
  <si>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</si>
  <si>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</si>
  <si>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</si>
  <si>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</si>
  <si>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</si>
  <si>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</si>
  <si>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</si>
  <si>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</si>
  <si>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</si>
  <si>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</si>
  <si>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</si>
  <si>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</si>
  <si>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</si>
  <si>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</si>
  <si>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</si>
  <si>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</si>
  <si>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</si>
  <si>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</si>
  <si>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</si>
  <si>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</si>
  <si>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</si>
  <si>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</si>
  <si>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</si>
  <si>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</si>
  <si>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</si>
  <si>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</si>
  <si>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</si>
  <si>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</si>
  <si>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</si>
  <si>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</si>
  <si>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</si>
  <si>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</si>
  <si>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</si>
  <si>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</si>
  <si>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</si>
  <si>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</si>
  <si>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</si>
  <si>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</si>
  <si>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</si>
  <si>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</si>
  <si>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</si>
  <si>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</si>
  <si>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</si>
  <si>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</si>
  <si>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</si>
  <si>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</si>
  <si>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</si>
  <si>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</si>
  <si>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</si>
  <si>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</si>
  <si>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</si>
  <si>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</si>
  <si>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</si>
  <si>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</si>
  <si>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</si>
  <si>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</si>
  <si>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</si>
  <si>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</si>
  <si>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</si>
  <si>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</si>
  <si>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</si>
  <si>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</si>
  <si>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</si>
  <si>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</si>
  <si>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</si>
  <si>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</si>
  <si>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</si>
  <si>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</si>
  <si>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</si>
  <si>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</si>
  <si>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</si>
  <si>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</si>
  <si>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</si>
  <si>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</si>
  <si>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</si>
  <si>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</si>
  <si>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</si>
  <si>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</si>
  <si>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</si>
  <si>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</si>
  <si>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</si>
  <si>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</si>
  <si>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</si>
  <si>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</si>
  <si>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</si>
  <si>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</si>
  <si>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</si>
  <si>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</si>
  <si>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</si>
  <si>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</si>
  <si>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</si>
  <si>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</si>
  <si>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</si>
  <si>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</si>
  <si>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</si>
  <si>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</si>
  <si>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</si>
  <si>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</si>
  <si>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</si>
  <si>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</si>
  <si>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</si>
  <si>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</si>
  <si>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</si>
  <si>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</si>
  <si>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</si>
  <si>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</si>
  <si>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</si>
  <si>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</si>
  <si>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</si>
  <si>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</si>
  <si>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</si>
  <si>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</si>
  <si>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</si>
  <si>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</si>
  <si>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</si>
  <si>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</si>
  <si>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</si>
  <si>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</si>
  <si>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</si>
  <si>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</si>
  <si>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</si>
  <si>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</si>
  <si>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</si>
  <si>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</si>
  <si>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</si>
  <si>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</si>
  <si>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</si>
  <si>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</si>
  <si>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</si>
  <si>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</si>
  <si>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</si>
  <si>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</si>
  <si>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</si>
  <si>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</si>
  <si>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</si>
  <si>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</si>
  <si>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</si>
  <si>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</si>
  <si>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</si>
  <si>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</si>
  <si>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</si>
  <si>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</si>
  <si>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</si>
  <si>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</si>
  <si>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</si>
  <si>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</si>
  <si>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</si>
  <si>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</si>
  <si>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</si>
  <si>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</si>
  <si>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</si>
  <si>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</si>
  <si>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</si>
  <si>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</si>
  <si>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</si>
  <si>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</si>
  <si>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</si>
  <si>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</si>
  <si>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</si>
  <si>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</si>
  <si>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</si>
  <si>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</si>
  <si>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</si>
  <si>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</si>
  <si>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</si>
  <si>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</si>
  <si>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</si>
  <si>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</si>
  <si>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</si>
  <si>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</si>
  <si>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</si>
  <si>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</si>
  <si>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</si>
  <si>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</si>
  <si>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</si>
  <si>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</si>
  <si>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</si>
  <si>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</si>
  <si>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</si>
  <si>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</si>
  <si>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</si>
  <si>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</si>
  <si>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</si>
  <si>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</si>
  <si>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</si>
  <si>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</si>
  <si>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</si>
  <si>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</si>
  <si>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</si>
  <si>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</si>
  <si>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</si>
  <si>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</si>
  <si>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</si>
  <si>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</si>
  <si>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</si>
  <si>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</si>
  <si>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</si>
  <si>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</si>
  <si>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</si>
  <si>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</si>
  <si>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</si>
  <si>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</si>
  <si>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</si>
  <si>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</si>
  <si>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</si>
  <si>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</si>
  <si>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</si>
  <si>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</si>
  <si>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</si>
  <si>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</si>
  <si>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</si>
  <si>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</si>
  <si>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</si>
  <si>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</si>
  <si>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</si>
  <si>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</si>
  <si>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</si>
  <si>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</si>
  <si>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</si>
  <si>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</si>
  <si>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</si>
  <si>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</si>
  <si>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</si>
  <si>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</si>
  <si>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</si>
  <si>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</si>
  <si>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</si>
  <si>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</si>
  <si>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</si>
  <si>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</si>
  <si>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</si>
  <si>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</si>
  <si>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</si>
  <si>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</si>
  <si>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</si>
  <si>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</si>
  <si>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</si>
  <si>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</si>
  <si>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</si>
  <si>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</si>
  <si>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</si>
  <si>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</si>
  <si>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</si>
  <si>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</si>
  <si>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</si>
  <si>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</si>
  <si>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</si>
  <si>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</si>
  <si>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</si>
  <si>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</si>
  <si>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</si>
  <si>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</si>
  <si>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</si>
  <si>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</si>
  <si>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</si>
  <si>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</si>
  <si>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</si>
  <si>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</si>
  <si>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</si>
  <si>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</si>
  <si>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</si>
  <si>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</si>
  <si>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</si>
  <si>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</si>
  <si>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</si>
  <si>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</si>
  <si>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</si>
  <si>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</si>
  <si>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</si>
  <si>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</si>
  <si>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</si>
  <si>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</si>
  <si>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</si>
  <si>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</si>
  <si>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</si>
  <si>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</si>
  <si>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</si>
  <si>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</si>
  <si>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</si>
  <si>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</si>
  <si>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</si>
  <si>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</si>
  <si>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</si>
  <si>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</si>
  <si>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</si>
  <si>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</si>
  <si>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</si>
  <si>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</si>
  <si>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</si>
  <si>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</si>
  <si>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</si>
  <si>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</si>
  <si>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</si>
  <si>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</si>
  <si>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</si>
  <si>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</si>
  <si>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</si>
  <si>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</si>
  <si>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</si>
  <si>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</si>
  <si>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</si>
  <si>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</si>
  <si>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</si>
  <si>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</si>
  <si>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</si>
  <si>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</si>
  <si>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</si>
  <si>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</si>
  <si>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</si>
  <si>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</si>
  <si>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</si>
  <si>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</si>
  <si>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</si>
  <si>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</si>
  <si>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</si>
  <si>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</si>
  <si>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</si>
  <si>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</si>
  <si>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</si>
  <si>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</si>
  <si>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</si>
  <si>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</si>
  <si>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</si>
  <si>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</si>
  <si>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</si>
  <si>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</si>
  <si>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</si>
  <si>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</si>
  <si>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</si>
  <si>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</si>
  <si>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</si>
  <si>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</si>
  <si>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</si>
  <si>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</si>
  <si>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</si>
  <si>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</si>
  <si>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</si>
  <si>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</si>
  <si>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</si>
  <si>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</si>
  <si>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</si>
  <si>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</si>
  <si>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</si>
  <si>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</si>
  <si>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</si>
  <si>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</si>
  <si>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</si>
  <si>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</si>
  <si>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</si>
  <si>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</si>
  <si>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</si>
  <si>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</si>
  <si>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</si>
  <si>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</si>
  <si>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</si>
  <si>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</si>
  <si>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</si>
  <si>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</si>
  <si>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</si>
  <si>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</si>
  <si>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</si>
  <si>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</si>
  <si>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</si>
  <si>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</si>
  <si>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</si>
  <si>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</si>
  <si>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</si>
  <si>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</si>
  <si>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</si>
  <si>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</si>
  <si>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</si>
  <si>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</si>
  <si>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</si>
  <si>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</si>
  <si>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</si>
  <si>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</si>
  <si>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</si>
  <si>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</si>
  <si>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</si>
  <si>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</si>
  <si>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</si>
  <si>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</si>
  <si>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</si>
  <si>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</si>
  <si>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</si>
  <si>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</si>
  <si>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</si>
  <si>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</si>
  <si>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</si>
  <si>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</si>
  <si>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</si>
  <si>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</si>
  <si>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</si>
  <si>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</si>
  <si>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</si>
  <si>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</si>
  <si>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</si>
  <si>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</si>
  <si>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</si>
  <si>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</si>
  <si>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</si>
  <si>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</si>
  <si>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</si>
  <si>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</si>
  <si>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</si>
  <si>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</si>
  <si>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</si>
  <si>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</si>
  <si>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</si>
  <si>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</si>
  <si>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</si>
  <si>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</si>
  <si>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</si>
  <si>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</si>
  <si>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</si>
  <si>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</si>
  <si>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</si>
  <si>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</si>
  <si>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</si>
  <si>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</si>
  <si>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</si>
  <si>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</si>
  <si>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</si>
  <si>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</si>
  <si>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</si>
  <si>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</si>
  <si>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</si>
  <si>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</si>
  <si>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</si>
  <si>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</si>
  <si>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</si>
  <si>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</si>
  <si>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</si>
  <si>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</si>
  <si>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</si>
  <si>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</si>
  <si>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</si>
  <si>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</si>
  <si>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</si>
  <si>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</si>
  <si>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</si>
  <si>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</si>
  <si>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</si>
  <si>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</si>
  <si>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</si>
  <si>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</si>
  <si>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</si>
  <si>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</si>
  <si>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</si>
  <si>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</si>
  <si>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</si>
  <si>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</si>
  <si>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</si>
  <si>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</si>
  <si>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</si>
  <si>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</si>
  <si>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</si>
  <si>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</si>
  <si>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</si>
  <si>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</si>
  <si>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</si>
  <si>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</si>
  <si>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</si>
  <si>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</si>
  <si>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</si>
  <si>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</si>
  <si>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</si>
  <si>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</si>
  <si>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</si>
  <si>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</si>
  <si>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</si>
  <si>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</si>
  <si>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</si>
  <si>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</si>
  <si>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</si>
  <si>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</si>
  <si>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</si>
  <si>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</si>
  <si>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</si>
  <si>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</si>
  <si>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</si>
  <si>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</si>
  <si>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</si>
  <si>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</si>
  <si>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</si>
  <si>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</si>
  <si>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</si>
  <si>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</si>
  <si>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</si>
  <si>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</si>
  <si>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</si>
  <si>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</si>
  <si>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</si>
  <si>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</si>
  <si>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</si>
  <si>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</si>
  <si>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</si>
  <si>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</si>
  <si>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</si>
  <si>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</si>
  <si>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</si>
  <si>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</si>
  <si>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</si>
  <si>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</si>
  <si>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</si>
  <si>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</si>
  <si>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</si>
  <si>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</si>
  <si>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</si>
  <si>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</si>
  <si>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</si>
  <si>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</si>
  <si>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</si>
  <si>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</si>
  <si>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</si>
  <si>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</si>
  <si>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</si>
  <si>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</si>
  <si>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</si>
  <si>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</si>
  <si>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</si>
  <si>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</si>
  <si>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</si>
  <si>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</si>
  <si>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</si>
  <si>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</si>
  <si>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</si>
  <si>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</si>
  <si>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</si>
  <si>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</si>
  <si>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</si>
  <si>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</si>
  <si>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</si>
  <si>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</si>
  <si>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</si>
  <si>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</si>
  <si>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</si>
  <si>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</si>
  <si>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</si>
  <si>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</si>
  <si>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</si>
  <si>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</si>
  <si>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</si>
  <si>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</si>
  <si>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</si>
  <si>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</si>
  <si>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</si>
  <si>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</si>
  <si>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</si>
  <si>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</si>
  <si>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</si>
  <si>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</si>
  <si>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</si>
  <si>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</si>
  <si>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</si>
  <si>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</si>
  <si>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</si>
  <si>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</si>
  <si>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</si>
  <si>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</si>
  <si>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</si>
  <si>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</si>
  <si>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</si>
  <si>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</si>
  <si>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</si>
  <si>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</si>
  <si>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</si>
  <si>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</si>
  <si>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</si>
  <si>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</si>
  <si>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</si>
  <si>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</si>
  <si>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</si>
  <si>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</si>
  <si>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</si>
  <si>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</si>
  <si>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</si>
  <si>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</si>
  <si>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</si>
  <si>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</si>
  <si>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</si>
  <si>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</si>
  <si>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</si>
  <si>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</si>
  <si>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</si>
  <si>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</si>
  <si>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</si>
  <si>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</si>
  <si>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</si>
  <si>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</si>
  <si>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</si>
  <si>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</si>
  <si>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</si>
  <si>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</si>
  <si>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</si>
  <si>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</si>
  <si>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</si>
  <si>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</si>
  <si>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</si>
  <si>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</si>
  <si>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</si>
  <si>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</si>
  <si>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</si>
  <si>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</si>
  <si>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</si>
  <si>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</si>
  <si>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</si>
  <si>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</si>
  <si>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</si>
  <si>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</si>
  <si>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</si>
  <si>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</si>
  <si>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</si>
  <si>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</si>
  <si>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</si>
  <si>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</si>
  <si>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</si>
  <si>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</si>
  <si>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</si>
  <si>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</si>
  <si>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</si>
  <si>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</si>
  <si>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</si>
  <si>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</si>
  <si>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</si>
  <si>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</si>
  <si>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</si>
  <si>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</si>
  <si>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</si>
  <si>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</si>
  <si>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</si>
  <si>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</si>
  <si>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</si>
  <si>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</si>
  <si>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</si>
  <si>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</si>
  <si>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</si>
  <si>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</si>
  <si>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</si>
  <si>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</si>
  <si>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</si>
  <si>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</si>
  <si>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</si>
  <si>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</si>
  <si>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</si>
  <si>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</si>
  <si>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</si>
  <si>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</si>
  <si>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</si>
  <si>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</si>
  <si>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</si>
  <si>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</si>
  <si>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</si>
  <si>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</si>
  <si>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</si>
  <si>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</si>
  <si>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</si>
  <si>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</si>
  <si>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</si>
  <si>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</si>
  <si>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</si>
  <si>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</si>
  <si>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</si>
  <si>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</si>
  <si>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</si>
  <si>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</si>
  <si>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</si>
  <si>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</si>
  <si>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</si>
  <si>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</si>
  <si>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</si>
  <si>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</si>
  <si>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</si>
  <si>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</si>
  <si>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</si>
  <si>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</si>
  <si>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</si>
  <si>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</si>
  <si>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</si>
  <si>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</si>
  <si>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</si>
  <si>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</si>
  <si>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</si>
  <si>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</si>
  <si>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</si>
  <si>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</si>
  <si>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</si>
  <si>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</si>
  <si>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</si>
  <si>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</si>
  <si>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</si>
  <si>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</si>
  <si>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</si>
  <si>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</si>
  <si>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</si>
  <si>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</si>
  <si>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</si>
  <si>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</si>
  <si>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</si>
  <si>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</si>
  <si>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</si>
  <si>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</si>
  <si>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</si>
  <si>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</si>
  <si>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</si>
  <si>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</si>
  <si>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</si>
  <si>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</si>
  <si>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</si>
  <si>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</si>
  <si>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</si>
  <si>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</si>
  <si>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</si>
  <si>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</si>
  <si>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</si>
  <si>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</si>
  <si>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</si>
  <si>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</si>
  <si>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</si>
  <si>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</si>
  <si>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</si>
  <si>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</si>
  <si>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</si>
  <si>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</si>
  <si>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</si>
  <si>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</si>
  <si>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</si>
  <si>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</si>
  <si>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</si>
  <si>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</si>
  <si>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</si>
  <si>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</si>
  <si>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</si>
  <si>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</si>
  <si>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</si>
  <si>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</si>
  <si>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</si>
  <si>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</si>
  <si>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</si>
  <si>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</si>
  <si>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</si>
  <si>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</si>
  <si>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</si>
  <si>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</si>
  <si>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</si>
  <si>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</si>
  <si>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</si>
  <si>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</si>
  <si>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</si>
  <si>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</si>
  <si>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</si>
  <si>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</si>
  <si>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</si>
  <si>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</si>
  <si>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</si>
  <si>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</si>
  <si>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</si>
  <si>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</si>
  <si>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</si>
  <si>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</si>
  <si>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</si>
  <si>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</si>
  <si>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</si>
  <si>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</si>
  <si>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</si>
  <si>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</si>
  <si>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</si>
  <si>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</si>
  <si>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</si>
  <si>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</si>
  <si>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</si>
  <si>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</si>
  <si>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</si>
  <si>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</si>
  <si>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</si>
  <si>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</si>
  <si>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</si>
  <si>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</si>
  <si>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</si>
  <si>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</si>
  <si>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</si>
  <si>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</si>
  <si>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</si>
  <si>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</si>
  <si>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</si>
  <si>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</si>
  <si>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</si>
  <si>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</si>
  <si>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</si>
  <si>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</si>
  <si>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</si>
  <si>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</si>
  <si>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</si>
  <si>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</si>
  <si>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</si>
  <si>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</si>
  <si>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</si>
  <si>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</si>
  <si>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</si>
  <si>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</si>
  <si>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</si>
  <si>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</si>
  <si>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</si>
  <si>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</si>
  <si>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</si>
  <si>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</si>
  <si>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</si>
  <si>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</si>
  <si>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</si>
  <si>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</si>
  <si>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</si>
  <si>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</si>
  <si>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</si>
  <si>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</si>
  <si>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</si>
  <si>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</si>
  <si>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</si>
  <si>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</si>
  <si>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</si>
  <si>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</si>
  <si>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</si>
  <si>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</si>
  <si>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</si>
  <si>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</si>
  <si>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</si>
  <si>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</si>
  <si>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</si>
  <si>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</si>
  <si>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</si>
  <si>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</si>
  <si>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</si>
  <si>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</si>
  <si>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</si>
  <si>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</si>
  <si>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</si>
  <si>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</si>
  <si>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</si>
  <si>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</si>
  <si>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</si>
  <si>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</si>
  <si>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</si>
  <si>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</si>
  <si>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</si>
  <si>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</si>
  <si>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</si>
  <si>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</si>
  <si>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</si>
  <si>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</si>
  <si>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</si>
  <si>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</si>
  <si>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</si>
  <si>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</si>
  <si>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</si>
  <si>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</si>
  <si>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</si>
  <si>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</si>
  <si>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</si>
  <si>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</si>
  <si>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</si>
  <si>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</si>
  <si>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</si>
  <si>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</si>
  <si>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</si>
  <si>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</si>
  <si>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</si>
  <si>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</si>
  <si>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</si>
  <si>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</si>
  <si>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</si>
  <si>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</si>
  <si>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</si>
  <si>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</si>
  <si>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</si>
  <si>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</si>
  <si>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</si>
  <si>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</si>
  <si>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</si>
  <si>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</si>
  <si>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</si>
  <si>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</si>
  <si>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</si>
  <si>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</si>
  <si>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</si>
  <si>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</si>
  <si>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</si>
  <si>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</si>
  <si>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</si>
  <si>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</si>
  <si>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</si>
  <si>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</si>
  <si>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</si>
  <si>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</si>
  <si>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</si>
  <si>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</si>
  <si>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</si>
  <si>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</si>
  <si>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</si>
  <si>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</si>
  <si>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</si>
  <si>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</si>
  <si>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</si>
  <si>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</si>
  <si>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</si>
  <si>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</si>
  <si>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</si>
  <si>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</si>
  <si>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</si>
  <si>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</si>
  <si>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</si>
  <si>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</si>
  <si>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</si>
  <si>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</si>
  <si>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</si>
  <si>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</si>
  <si>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</si>
  <si>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</si>
  <si>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</si>
  <si>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</si>
  <si>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</si>
  <si>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</si>
  <si>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</si>
  <si>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</si>
  <si>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</si>
  <si>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</si>
  <si>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</si>
  <si>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</si>
  <si>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</si>
  <si>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</si>
  <si>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</si>
  <si>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</si>
  <si>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</si>
  <si>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</si>
  <si>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</si>
  <si>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</si>
  <si>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</si>
  <si>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</si>
  <si>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</si>
  <si>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</si>
  <si>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</si>
  <si>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</si>
  <si>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</si>
  <si>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</si>
  <si>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</si>
  <si>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</si>
  <si>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</si>
  <si>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</si>
  <si>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</si>
  <si>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</si>
  <si>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</si>
  <si>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</si>
  <si>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</si>
  <si>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</si>
  <si>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</si>
  <si>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</si>
  <si>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</si>
  <si>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</si>
  <si>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</si>
  <si>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</si>
  <si>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</si>
  <si>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</si>
  <si>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</si>
  <si>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</si>
  <si>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</si>
  <si>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</si>
  <si>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</si>
  <si>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</si>
  <si>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</si>
  <si>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</si>
  <si>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</si>
  <si>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</si>
  <si>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</si>
  <si>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</si>
  <si>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</si>
  <si>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</si>
  <si>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</si>
  <si>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</si>
  <si>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</si>
  <si>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</si>
  <si>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</si>
  <si>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</si>
  <si>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</si>
  <si>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</si>
  <si>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</si>
  <si>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</si>
  <si>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</si>
  <si>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</si>
  <si>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</si>
  <si>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</si>
  <si>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</si>
  <si>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</si>
  <si>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</si>
  <si>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</si>
  <si>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</si>
  <si>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</si>
  <si>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</si>
  <si>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</si>
  <si>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</si>
  <si>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</si>
  <si>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</si>
  <si>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</si>
  <si>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</si>
  <si>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</si>
  <si>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</si>
  <si>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</si>
  <si>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</si>
  <si>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</si>
  <si>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</si>
  <si>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</si>
  <si>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</si>
  <si>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</si>
  <si>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</si>
  <si>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</si>
  <si>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</si>
  <si>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</si>
  <si>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</si>
  <si>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</si>
  <si>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</si>
  <si>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</si>
  <si>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</si>
  <si>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</si>
  <si>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</si>
  <si>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</si>
  <si>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</si>
  <si>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</si>
  <si>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</si>
  <si>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</si>
  <si>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</si>
  <si>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</si>
  <si>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</si>
  <si>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</si>
  <si>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</si>
  <si>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</si>
  <si>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</si>
  <si>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</si>
  <si>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</si>
  <si>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</si>
  <si>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</si>
  <si>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</si>
  <si>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</si>
  <si>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</si>
  <si>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</si>
  <si>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</si>
  <si>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</si>
  <si>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</si>
  <si>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</si>
  <si>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</si>
  <si>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</si>
  <si>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</si>
  <si>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</si>
  <si>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</si>
  <si>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</si>
  <si>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</si>
  <si>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</si>
  <si>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</si>
  <si>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</si>
  <si>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</si>
  <si>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</si>
  <si>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</si>
  <si>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</si>
  <si>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</si>
  <si>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</si>
  <si>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</si>
  <si>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</si>
  <si>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</si>
  <si>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</si>
  <si>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</si>
  <si>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</si>
  <si>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</si>
  <si>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</si>
  <si>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</si>
  <si>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</si>
  <si>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</si>
  <si>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</si>
  <si>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</si>
  <si>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</si>
  <si>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</si>
  <si>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</si>
  <si>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</si>
  <si>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</si>
  <si>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</si>
  <si>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</si>
  <si>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</si>
  <si>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</si>
  <si>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</si>
  <si>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</si>
  <si>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</si>
  <si>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</si>
  <si>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</si>
  <si>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</si>
  <si>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</si>
  <si>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</si>
  <si>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</si>
  <si>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</si>
  <si>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</si>
  <si>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</si>
  <si>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</si>
  <si>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</si>
  <si>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</si>
  <si>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</si>
  <si>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</si>
  <si>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</si>
  <si>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</si>
  <si>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</si>
  <si>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</si>
  <si>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</si>
  <si>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</si>
  <si>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</si>
  <si>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</si>
  <si>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</si>
  <si>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</si>
  <si>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</si>
  <si>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</si>
  <si>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</si>
  <si>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</si>
  <si>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</si>
  <si>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</si>
  <si>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</si>
  <si>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</si>
  <si>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</si>
  <si>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</si>
  <si>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</si>
  <si>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</si>
  <si>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</si>
  <si>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</si>
  <si>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</si>
  <si>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</si>
  <si>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</si>
  <si>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</si>
  <si>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</si>
  <si>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</si>
  <si>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</si>
  <si>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</si>
  <si>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</si>
  <si>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</si>
  <si>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</si>
  <si>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</si>
  <si>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</si>
  <si>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</si>
  <si>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</si>
  <si>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</si>
  <si>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</si>
  <si>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</si>
  <si>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</si>
  <si>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</si>
  <si>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</si>
  <si>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</si>
  <si>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</si>
  <si>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</si>
  <si>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</si>
  <si>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</si>
  <si>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</si>
  <si>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</si>
  <si>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</si>
  <si>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</si>
  <si>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</si>
  <si>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</si>
  <si>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</si>
  <si>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</si>
  <si>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</si>
  <si>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</si>
  <si>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</si>
  <si>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</si>
  <si>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</si>
  <si>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</si>
  <si>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</si>
  <si>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</si>
  <si>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</si>
  <si>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</si>
  <si>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</si>
  <si>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</si>
  <si>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</si>
  <si>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</si>
  <si>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</si>
  <si>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</si>
  <si>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</si>
  <si>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</si>
  <si>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</si>
  <si>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</si>
  <si>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</si>
  <si>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</si>
  <si>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</si>
  <si>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</si>
  <si>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</si>
  <si>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</si>
  <si>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</si>
  <si>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</si>
  <si>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</si>
  <si>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</si>
  <si>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</si>
  <si>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</si>
  <si>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</si>
  <si>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</si>
  <si>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</si>
  <si>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</si>
  <si>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</si>
  <si>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</si>
  <si>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</si>
  <si>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</si>
  <si>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</si>
  <si>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</si>
  <si>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</si>
  <si>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</si>
  <si>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</si>
  <si>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</si>
  <si>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</si>
  <si>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</si>
  <si>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</si>
  <si>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</si>
  <si>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</si>
  <si>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</si>
  <si>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</si>
  <si>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</si>
  <si>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</si>
  <si>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</si>
  <si>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</si>
  <si>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</si>
  <si>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</si>
  <si>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</si>
  <si>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</si>
  <si>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</si>
  <si>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</si>
  <si>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</si>
  <si>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</si>
  <si>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</si>
  <si>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</si>
  <si>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</si>
  <si>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</si>
  <si>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</si>
  <si>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</si>
  <si>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</si>
  <si>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</si>
  <si>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</si>
  <si>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</si>
  <si>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</si>
  <si>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</si>
  <si>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</si>
  <si>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</si>
  <si>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</si>
  <si>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</si>
  <si>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</si>
  <si>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</si>
  <si>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</si>
  <si>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</si>
  <si>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</si>
  <si>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</si>
  <si>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</si>
  <si>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</si>
  <si>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</si>
  <si>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</si>
  <si>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</si>
  <si>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</si>
  <si>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</si>
  <si>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</si>
  <si>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</si>
  <si>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</si>
  <si>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</si>
  <si>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</si>
  <si>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</si>
  <si>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</si>
  <si>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</si>
  <si>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</si>
  <si>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</si>
  <si>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</si>
  <si>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</si>
  <si>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</si>
  <si>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</si>
  <si>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</si>
  <si>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</si>
  <si>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</si>
  <si>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</si>
  <si>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</si>
  <si>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</si>
  <si>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</si>
  <si>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</si>
  <si>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</si>
  <si>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</si>
  <si>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</si>
  <si>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</si>
  <si>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</si>
  <si>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</si>
  <si>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</si>
  <si>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</si>
  <si>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</si>
  <si>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</si>
  <si>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</si>
  <si>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</si>
  <si>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</si>
  <si>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</si>
  <si>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</si>
  <si>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</si>
  <si>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</si>
  <si>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</si>
  <si>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</si>
  <si>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</si>
  <si>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</si>
  <si>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</si>
  <si>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</si>
  <si>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</si>
  <si>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</si>
  <si>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</si>
  <si>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</si>
  <si>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</si>
  <si>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</si>
  <si>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</si>
  <si>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</si>
  <si>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</si>
  <si>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</si>
  <si>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</si>
  <si>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</si>
  <si>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</si>
  <si>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</si>
  <si>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</si>
  <si>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</si>
  <si>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</si>
  <si>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</si>
  <si>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</si>
  <si>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</si>
  <si>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</si>
  <si>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</si>
  <si>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</si>
  <si>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</si>
  <si>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</si>
  <si>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</si>
  <si>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</si>
  <si>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</si>
  <si>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</si>
  <si>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</si>
  <si>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</si>
  <si>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</si>
  <si>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</si>
  <si>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</si>
  <si>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</si>
  <si>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</si>
  <si>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</si>
  <si>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</si>
  <si>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</si>
  <si>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</si>
  <si>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</si>
  <si>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</si>
  <si>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</si>
  <si>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</si>
  <si>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</si>
  <si>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</si>
  <si>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</si>
  <si>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</si>
  <si>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</si>
  <si>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</si>
  <si>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</si>
  <si>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</si>
  <si>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</si>
  <si>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</si>
  <si>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</si>
  <si>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</si>
  <si>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</si>
  <si>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</si>
  <si>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</si>
  <si>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</si>
  <si>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</si>
  <si>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</si>
  <si>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</si>
  <si>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</si>
  <si>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</si>
  <si>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</si>
  <si>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</si>
  <si>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</si>
  <si>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</si>
  <si>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</si>
  <si>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</si>
  <si>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</si>
  <si>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</si>
  <si>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</si>
  <si>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</si>
  <si>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</si>
  <si>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</si>
  <si>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</si>
  <si>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</si>
  <si>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</si>
  <si>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</si>
  <si>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</si>
  <si>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</si>
  <si>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</si>
  <si>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</si>
  <si>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</si>
  <si>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</si>
  <si>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</si>
  <si>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</si>
  <si>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</si>
  <si>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</si>
  <si>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</si>
  <si>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</si>
  <si>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</si>
  <si>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</si>
  <si>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</si>
  <si>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</si>
  <si>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</si>
  <si>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</si>
  <si>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</si>
  <si>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</si>
  <si>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</si>
  <si>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</si>
  <si>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</si>
  <si>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</si>
  <si>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</si>
  <si>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</si>
  <si>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</si>
  <si>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</si>
  <si>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</si>
  <si>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</si>
  <si>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</si>
  <si>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</si>
  <si>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</si>
  <si>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</si>
  <si>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</si>
  <si>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</si>
  <si>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</si>
  <si>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</si>
  <si>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</si>
  <si>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</si>
  <si>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</si>
  <si>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</si>
  <si>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</si>
  <si>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</si>
  <si>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</si>
  <si>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</si>
  <si>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</si>
  <si>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</si>
  <si>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</si>
  <si>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</si>
  <si>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</si>
  <si>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</si>
  <si>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</si>
  <si>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</si>
  <si>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</si>
  <si>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</si>
  <si>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</si>
  <si>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</si>
  <si>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</si>
  <si>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</si>
  <si>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</si>
  <si>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</si>
  <si>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</si>
  <si>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</si>
  <si>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</si>
  <si>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</si>
  <si>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</si>
  <si>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</si>
  <si>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</si>
  <si>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</si>
  <si>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</si>
  <si>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</si>
  <si>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</si>
  <si>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</si>
  <si>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</si>
  <si>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</si>
  <si>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</si>
  <si>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</si>
  <si>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</si>
  <si>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</si>
  <si>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</si>
  <si>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</si>
  <si>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</si>
  <si>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</si>
  <si>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</si>
  <si>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</si>
  <si>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</si>
  <si>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</si>
  <si>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</si>
  <si>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</si>
  <si>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</si>
  <si>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</si>
  <si>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</si>
  <si>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</si>
  <si>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</si>
  <si>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</si>
  <si>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</si>
  <si>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</si>
  <si>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</si>
  <si>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</si>
  <si>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</si>
  <si>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</si>
  <si>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</si>
  <si>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</si>
  <si>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</si>
  <si>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</si>
  <si>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</si>
  <si>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</si>
  <si>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</si>
  <si>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</si>
  <si>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</si>
  <si>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</si>
  <si>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</si>
  <si>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</si>
  <si>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</si>
  <si>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</si>
  <si>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</si>
  <si>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</si>
  <si>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</si>
  <si>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</si>
  <si>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</si>
  <si>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</si>
  <si>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</si>
  <si>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</si>
  <si>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</si>
  <si>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</si>
  <si>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</si>
  <si>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</si>
  <si>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</si>
  <si>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</si>
  <si>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</si>
  <si>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</si>
  <si>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</si>
  <si>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</si>
  <si>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</si>
  <si>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</si>
  <si>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</si>
  <si>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</si>
  <si>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</si>
  <si>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</si>
  <si>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</si>
  <si>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</si>
  <si>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</si>
  <si>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</si>
  <si>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</si>
  <si>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</si>
  <si>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</si>
  <si>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</si>
  <si>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</si>
  <si>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</si>
  <si>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</si>
  <si>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</si>
  <si>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</si>
  <si>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</si>
  <si>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</si>
  <si>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</si>
  <si>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</si>
  <si>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</si>
  <si>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</si>
  <si>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</si>
  <si>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</si>
  <si>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</si>
  <si>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</si>
  <si>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</si>
  <si>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</si>
  <si>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</si>
  <si>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</si>
  <si>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</si>
  <si>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</si>
  <si>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</si>
  <si>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</si>
  <si>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</si>
  <si>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</si>
  <si>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</si>
  <si>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</si>
  <si>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</si>
  <si>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</si>
  <si>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</si>
  <si>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</si>
  <si>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</si>
  <si>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</si>
  <si>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</si>
  <si>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</si>
  <si>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</si>
  <si>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</si>
  <si>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</si>
  <si>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</si>
  <si>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</si>
  <si>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</si>
  <si>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</si>
  <si>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</si>
  <si>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</si>
  <si>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</si>
  <si>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</si>
  <si>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</si>
  <si>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</si>
  <si>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</si>
  <si>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</si>
  <si>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</si>
  <si>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</si>
  <si>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</si>
  <si>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</si>
  <si>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</si>
  <si>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</si>
  <si>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</si>
  <si>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</si>
  <si>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</si>
  <si>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</si>
  <si>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</si>
  <si>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</si>
  <si>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</si>
  <si>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</si>
  <si>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</si>
  <si>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</si>
  <si>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</si>
  <si>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</si>
  <si>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</si>
  <si>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</si>
  <si>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</si>
  <si>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</si>
  <si>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</si>
  <si>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</si>
  <si>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</si>
  <si>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</si>
  <si>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</si>
  <si>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</si>
  <si>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</si>
  <si>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</si>
  <si>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</si>
  <si>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</si>
  <si>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</si>
  <si>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</si>
  <si>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</si>
  <si>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</si>
  <si>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</si>
  <si>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</si>
  <si>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</si>
  <si>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</si>
  <si>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</si>
  <si>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</si>
  <si>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</si>
  <si>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</si>
  <si>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</si>
  <si>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</si>
  <si>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</si>
  <si>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</si>
  <si>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</si>
  <si>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</si>
  <si>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</si>
  <si>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</si>
  <si>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</si>
  <si>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</si>
  <si>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</si>
  <si>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</si>
  <si>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</si>
  <si>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</si>
  <si>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</si>
  <si>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</si>
  <si>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</si>
  <si>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</si>
  <si>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</si>
  <si>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</si>
  <si>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</si>
  <si>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</si>
  <si>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</si>
  <si>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</si>
  <si>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</si>
  <si>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</si>
  <si>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</si>
  <si>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</si>
  <si>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</si>
  <si>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</si>
  <si>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</si>
  <si>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</si>
  <si>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</si>
  <si>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</si>
  <si>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</si>
  <si>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</si>
  <si>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</si>
  <si>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</si>
  <si>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</si>
  <si>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</si>
  <si>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</si>
  <si>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</si>
  <si>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</si>
  <si>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</si>
  <si>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</si>
  <si>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</si>
  <si>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</si>
  <si>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</si>
  <si>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</si>
  <si>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</si>
  <si>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</si>
  <si>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</si>
  <si>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</si>
  <si>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</si>
  <si>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</si>
  <si>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</si>
  <si>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</si>
  <si>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</si>
  <si>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</si>
  <si>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</si>
  <si>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</si>
  <si>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</si>
  <si>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</si>
  <si>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</si>
  <si>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</si>
  <si>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</si>
  <si>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</si>
  <si>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</si>
  <si>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</si>
  <si>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</si>
  <si>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</si>
  <si>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</si>
  <si>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</si>
  <si>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</si>
  <si>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</si>
  <si>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</si>
  <si>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</si>
  <si>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</si>
  <si>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</si>
  <si>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</si>
  <si>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</si>
  <si>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</si>
  <si>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</si>
  <si>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</si>
  <si>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</si>
  <si>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</si>
  <si>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</si>
  <si>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</si>
  <si>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</si>
  <si>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</si>
  <si>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</si>
  <si>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</si>
  <si>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</si>
  <si>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</si>
  <si>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</si>
  <si>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</si>
  <si>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</si>
  <si>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</si>
  <si>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</si>
  <si>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</si>
  <si>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</si>
  <si>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</si>
  <si>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</si>
  <si>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</si>
  <si>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</si>
  <si>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</si>
  <si>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</si>
  <si>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</si>
  <si>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</si>
  <si>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</si>
  <si>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</si>
  <si>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</si>
  <si>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</si>
  <si>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</si>
  <si>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</si>
  <si>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</si>
  <si>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</si>
  <si>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</si>
  <si>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</si>
  <si>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</si>
  <si>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</si>
  <si>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</si>
  <si>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</si>
  <si>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</si>
  <si>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</si>
  <si>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</si>
  <si>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</si>
  <si>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</si>
  <si>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</si>
  <si>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</si>
  <si>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</si>
  <si>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</si>
  <si>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</si>
  <si>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</si>
  <si>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</si>
  <si>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</si>
  <si>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</si>
  <si>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</si>
  <si>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</si>
  <si>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</si>
  <si>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</si>
  <si>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</si>
  <si>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</si>
  <si>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</si>
  <si>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</si>
  <si>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</si>
  <si>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</si>
  <si>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</si>
  <si>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</si>
  <si>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</si>
  <si>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</si>
  <si>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</si>
  <si>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</si>
  <si>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</si>
  <si>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</si>
  <si>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</si>
  <si>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</si>
  <si>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</si>
  <si>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</si>
  <si>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 xml:space="preserve">Safe and Supportive Schools Competitive Grant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</si>
</sst>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38"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38100</xdr:rowOff>
        </xdr:to>
        <xdr:sp macro="" textlink="">
          <xdr:nvSpPr>
            <xdr:cNvPr id="64513" name="Check Box 1" descr="CheckBox" hidden="1">
              <a:extLst>
                <a:ext uri="{63B3BB69-23CF-44E3-9099-C40C66FF867C}">
                  <a14:compatExt spid="_x0000_s64513"/>
                </a:ext>
                <a:ext uri="{FF2B5EF4-FFF2-40B4-BE49-F238E27FC236}">
                  <a16:creationId xmlns:a16="http://schemas.microsoft.com/office/drawing/2014/main" id="{00000000-0008-0000-01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64514" name="Check Box 2" descr="CheckBox" hidden="1">
              <a:extLst>
                <a:ext uri="{63B3BB69-23CF-44E3-9099-C40C66FF867C}">
                  <a14:compatExt spid="_x0000_s64514"/>
                </a:ext>
                <a:ext uri="{FF2B5EF4-FFF2-40B4-BE49-F238E27FC236}">
                  <a16:creationId xmlns:a16="http://schemas.microsoft.com/office/drawing/2014/main" id="{00000000-0008-0000-01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64515" name="Check Box 3" descr="CheckBox" hidden="1">
              <a:extLst>
                <a:ext uri="{63B3BB69-23CF-44E3-9099-C40C66FF867C}">
                  <a14:compatExt spid="_x0000_s64515"/>
                </a:ext>
                <a:ext uri="{FF2B5EF4-FFF2-40B4-BE49-F238E27FC236}">
                  <a16:creationId xmlns:a16="http://schemas.microsoft.com/office/drawing/2014/main" id="{00000000-0008-0000-01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64516" name="Check Box 4" descr="CheckBox" hidden="1">
              <a:extLst>
                <a:ext uri="{63B3BB69-23CF-44E3-9099-C40C66FF867C}">
                  <a14:compatExt spid="_x0000_s64516"/>
                </a:ext>
                <a:ext uri="{FF2B5EF4-FFF2-40B4-BE49-F238E27FC236}">
                  <a16:creationId xmlns:a16="http://schemas.microsoft.com/office/drawing/2014/main" id="{00000000-0008-0000-01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64517" name="Check Box 5" descr="CheckBox" hidden="1">
              <a:extLst>
                <a:ext uri="{63B3BB69-23CF-44E3-9099-C40C66FF867C}">
                  <a14:compatExt spid="_x0000_s64517"/>
                </a:ext>
                <a:ext uri="{FF2B5EF4-FFF2-40B4-BE49-F238E27FC236}">
                  <a16:creationId xmlns:a16="http://schemas.microsoft.com/office/drawing/2014/main" id="{00000000-0008-0000-01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47625</xdr:rowOff>
        </xdr:to>
        <xdr:sp macro="" textlink="">
          <xdr:nvSpPr>
            <xdr:cNvPr id="64518" name="Check Box 6" descr="CheckBox" hidden="1">
              <a:extLst>
                <a:ext uri="{63B3BB69-23CF-44E3-9099-C40C66FF867C}">
                  <a14:compatExt spid="_x0000_s64518"/>
                </a:ext>
                <a:ext uri="{FF2B5EF4-FFF2-40B4-BE49-F238E27FC236}">
                  <a16:creationId xmlns:a16="http://schemas.microsoft.com/office/drawing/2014/main" id="{00000000-0008-0000-01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47625</xdr:rowOff>
        </xdr:to>
        <xdr:sp macro="" textlink="">
          <xdr:nvSpPr>
            <xdr:cNvPr id="64519" name="Check Box 7" descr="CheckBox" hidden="1">
              <a:extLst>
                <a:ext uri="{63B3BB69-23CF-44E3-9099-C40C66FF867C}">
                  <a14:compatExt spid="_x0000_s64519"/>
                </a:ext>
                <a:ext uri="{FF2B5EF4-FFF2-40B4-BE49-F238E27FC236}">
                  <a16:creationId xmlns:a16="http://schemas.microsoft.com/office/drawing/2014/main" id="{00000000-0008-0000-01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47625</xdr:rowOff>
        </xdr:to>
        <xdr:sp macro="" textlink="">
          <xdr:nvSpPr>
            <xdr:cNvPr id="64520" name="Check Box 8" descr="CheckBox" hidden="1">
              <a:extLst>
                <a:ext uri="{63B3BB69-23CF-44E3-9099-C40C66FF867C}">
                  <a14:compatExt spid="_x0000_s64520"/>
                </a:ext>
                <a:ext uri="{FF2B5EF4-FFF2-40B4-BE49-F238E27FC236}">
                  <a16:creationId xmlns:a16="http://schemas.microsoft.com/office/drawing/2014/main" id="{00000000-0008-0000-01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57150</xdr:rowOff>
        </xdr:to>
        <xdr:sp macro="" textlink="">
          <xdr:nvSpPr>
            <xdr:cNvPr id="64521" name="Check Box 9" descr="CheckBox" hidden="1">
              <a:extLst>
                <a:ext uri="{63B3BB69-23CF-44E3-9099-C40C66FF867C}">
                  <a14:compatExt spid="_x0000_s64521"/>
                </a:ext>
                <a:ext uri="{FF2B5EF4-FFF2-40B4-BE49-F238E27FC236}">
                  <a16:creationId xmlns:a16="http://schemas.microsoft.com/office/drawing/2014/main" id="{00000000-0008-0000-01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47625</xdr:rowOff>
        </xdr:to>
        <xdr:sp macro="" textlink="">
          <xdr:nvSpPr>
            <xdr:cNvPr id="64522" name="Check Box 10" descr="CheckBox" hidden="1">
              <a:extLst>
                <a:ext uri="{63B3BB69-23CF-44E3-9099-C40C66FF867C}">
                  <a14:compatExt spid="_x0000_s64522"/>
                </a:ext>
                <a:ext uri="{FF2B5EF4-FFF2-40B4-BE49-F238E27FC236}">
                  <a16:creationId xmlns:a16="http://schemas.microsoft.com/office/drawing/2014/main" id="{00000000-0008-0000-01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64523" name="Check Box 11" descr="CheckBox" hidden="1">
              <a:extLst>
                <a:ext uri="{63B3BB69-23CF-44E3-9099-C40C66FF867C}">
                  <a14:compatExt spid="_x0000_s64523"/>
                </a:ext>
                <a:ext uri="{FF2B5EF4-FFF2-40B4-BE49-F238E27FC236}">
                  <a16:creationId xmlns:a16="http://schemas.microsoft.com/office/drawing/2014/main" id="{00000000-0008-0000-01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64524" name="Check Box 12" descr="CheckBox" hidden="1">
              <a:extLst>
                <a:ext uri="{63B3BB69-23CF-44E3-9099-C40C66FF867C}">
                  <a14:compatExt spid="_x0000_s64524"/>
                </a:ext>
                <a:ext uri="{FF2B5EF4-FFF2-40B4-BE49-F238E27FC236}">
                  <a16:creationId xmlns:a16="http://schemas.microsoft.com/office/drawing/2014/main" id="{00000000-0008-0000-01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64525" name="Check Box 13" descr="CheckBox" hidden="1">
              <a:extLst>
                <a:ext uri="{63B3BB69-23CF-44E3-9099-C40C66FF867C}">
                  <a14:compatExt spid="_x0000_s64525"/>
                </a:ext>
                <a:ext uri="{FF2B5EF4-FFF2-40B4-BE49-F238E27FC236}">
                  <a16:creationId xmlns:a16="http://schemas.microsoft.com/office/drawing/2014/main" id="{00000000-0008-0000-01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64526" name="Check Box 14" descr="CheckBox" hidden="1">
              <a:extLst>
                <a:ext uri="{63B3BB69-23CF-44E3-9099-C40C66FF867C}">
                  <a14:compatExt spid="_x0000_s64526"/>
                </a:ext>
                <a:ext uri="{FF2B5EF4-FFF2-40B4-BE49-F238E27FC236}">
                  <a16:creationId xmlns:a16="http://schemas.microsoft.com/office/drawing/2014/main" id="{00000000-0008-0000-01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64527" name="Check Box 15" descr="CheckBox" hidden="1">
              <a:extLst>
                <a:ext uri="{63B3BB69-23CF-44E3-9099-C40C66FF867C}">
                  <a14:compatExt spid="_x0000_s64527"/>
                </a:ext>
                <a:ext uri="{FF2B5EF4-FFF2-40B4-BE49-F238E27FC236}">
                  <a16:creationId xmlns:a16="http://schemas.microsoft.com/office/drawing/2014/main" id="{00000000-0008-0000-01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64528" name="Check Box 16" descr="CheckBox" hidden="1">
              <a:extLst>
                <a:ext uri="{63B3BB69-23CF-44E3-9099-C40C66FF867C}">
                  <a14:compatExt spid="_x0000_s64528"/>
                </a:ext>
                <a:ext uri="{FF2B5EF4-FFF2-40B4-BE49-F238E27FC236}">
                  <a16:creationId xmlns:a16="http://schemas.microsoft.com/office/drawing/2014/main" id="{00000000-0008-0000-01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ctrlProp" Target="../ctrlProps/ctrlProp17.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vmlDrawing" Target="../drawings/vmlDrawing2.vml"/><Relationship Id="rId16" Type="http://schemas.openxmlformats.org/officeDocument/2006/relationships/ctrlProp" Target="../ctrlProps/ctrlProp30.xml"/><Relationship Id="rId1" Type="http://schemas.openxmlformats.org/officeDocument/2006/relationships/drawing" Target="../drawings/drawing2.xml"/><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omments" Target="../comments2.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72"/>
      <c r="T1" s="572"/>
      <c r="U1" s="572"/>
      <c r="V1" s="572"/>
      <c r="W1" s="572"/>
      <c r="X1" s="572"/>
      <c r="Y1" s="9"/>
    </row>
    <row r="2" spans="1:27" ht="8.25" customHeight="1" x14ac:dyDescent="0.25">
      <c r="A2" s="10"/>
      <c r="B2" s="10"/>
      <c r="C2" s="575"/>
      <c r="D2" s="575"/>
      <c r="E2" s="575"/>
      <c r="F2" s="575"/>
      <c r="G2" s="575"/>
      <c r="H2" s="575"/>
      <c r="I2" s="575"/>
      <c r="J2" s="575"/>
      <c r="K2" s="575"/>
      <c r="L2" s="575"/>
      <c r="M2" s="575"/>
      <c r="N2" s="575"/>
      <c r="O2" s="575"/>
      <c r="P2" s="575"/>
      <c r="Q2" s="575"/>
      <c r="R2" s="575"/>
      <c r="S2" s="575"/>
      <c r="T2" s="13"/>
      <c r="U2" s="13"/>
      <c r="V2" s="13"/>
      <c r="W2" s="13"/>
      <c r="X2" s="14"/>
      <c r="Y2" s="11"/>
    </row>
    <row r="3" spans="1:27" ht="26.25" customHeight="1" x14ac:dyDescent="0.25">
      <c r="A3" s="10"/>
      <c r="B3" s="590" t="s">
        <v>14</v>
      </c>
      <c r="C3" s="591"/>
      <c r="D3" s="591"/>
      <c r="E3" s="592"/>
      <c r="F3" s="587"/>
      <c r="G3" s="587"/>
      <c r="H3" s="534"/>
      <c r="I3" s="385" t="s">
        <v>6590</v>
      </c>
      <c r="J3" s="69"/>
      <c r="K3" s="587"/>
      <c r="L3" s="587"/>
      <c r="M3" s="587"/>
      <c r="N3" s="587"/>
      <c r="O3" s="587"/>
      <c r="P3" s="587"/>
      <c r="R3" s="580"/>
      <c r="S3" s="581"/>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90" t="s">
        <v>15</v>
      </c>
      <c r="C5" s="591"/>
      <c r="D5" s="591"/>
      <c r="E5" s="592"/>
      <c r="F5" s="535">
        <v>2021</v>
      </c>
      <c r="G5" s="41"/>
      <c r="H5" s="41"/>
      <c r="I5" s="68" t="s">
        <v>16</v>
      </c>
      <c r="J5" s="15"/>
      <c r="K5" s="589">
        <v>335</v>
      </c>
      <c r="L5" s="589"/>
      <c r="M5" s="589"/>
      <c r="N5" s="589"/>
      <c r="O5" s="589"/>
      <c r="P5" s="589"/>
      <c r="R5" s="576"/>
      <c r="S5" s="577"/>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90"/>
      <c r="C7" s="592"/>
      <c r="D7" s="592"/>
      <c r="E7" s="592"/>
      <c r="F7" s="12"/>
      <c r="G7" s="12"/>
      <c r="H7" s="12"/>
      <c r="I7" s="374" t="s">
        <v>6587</v>
      </c>
      <c r="J7" s="69"/>
      <c r="K7" s="587" t="s">
        <v>6592</v>
      </c>
      <c r="L7" s="587"/>
      <c r="M7" s="587"/>
      <c r="N7" s="587"/>
      <c r="O7" s="587"/>
      <c r="P7" s="587"/>
      <c r="Q7" s="588"/>
      <c r="R7" s="588"/>
      <c r="S7" s="588"/>
      <c r="T7" s="588"/>
      <c r="U7" s="588"/>
      <c r="V7" s="588"/>
      <c r="W7" s="588"/>
      <c r="X7" s="588"/>
      <c r="Y7" s="588"/>
      <c r="Z7" s="588"/>
      <c r="AA7" s="588"/>
    </row>
    <row r="8" spans="1:27" ht="12" customHeight="1" thickBot="1" x14ac:dyDescent="0.3">
      <c r="A8" s="10"/>
      <c r="B8" s="335"/>
      <c r="C8" s="336"/>
      <c r="D8" s="336"/>
      <c r="E8" s="83"/>
      <c r="F8" s="12"/>
      <c r="G8" s="12"/>
      <c r="H8" s="12"/>
      <c r="I8" s="335"/>
      <c r="J8" s="334"/>
      <c r="K8" s="335"/>
      <c r="L8" s="335"/>
      <c r="M8" s="335"/>
      <c r="N8" s="335"/>
      <c r="O8" s="335"/>
      <c r="P8" s="335"/>
      <c r="R8" s="578"/>
      <c r="S8" s="579"/>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86"/>
      <c r="S9" s="586"/>
      <c r="T9" s="586"/>
      <c r="U9" s="586"/>
      <c r="V9" s="586"/>
      <c r="W9" s="586"/>
      <c r="X9" s="455"/>
      <c r="Y9" s="456"/>
      <c r="Z9" s="456"/>
      <c r="AA9" s="606"/>
    </row>
    <row r="10" spans="1:27" ht="11.1" customHeight="1" x14ac:dyDescent="0.25">
      <c r="A10" s="16"/>
      <c r="B10" s="457"/>
      <c r="C10" s="593" t="s">
        <v>6588</v>
      </c>
      <c r="D10" s="594"/>
      <c r="E10" s="594"/>
      <c r="F10" s="594"/>
      <c r="G10" s="594"/>
      <c r="H10" s="594"/>
      <c r="I10" s="594"/>
      <c r="J10" s="594"/>
      <c r="K10" s="595"/>
      <c r="L10" s="179"/>
      <c r="M10" s="179"/>
      <c r="N10" s="179"/>
      <c r="O10" s="179"/>
      <c r="P10" s="584" t="s">
        <v>1</v>
      </c>
      <c r="Q10" s="403"/>
      <c r="R10" s="13"/>
      <c r="S10" s="13"/>
      <c r="T10" s="13"/>
      <c r="U10" s="13"/>
      <c r="V10" s="582"/>
      <c r="W10" s="180"/>
      <c r="X10" s="1"/>
      <c r="Y10" s="1"/>
      <c r="Z10" s="1"/>
      <c r="AA10" s="607"/>
    </row>
    <row r="11" spans="1:27" ht="16.5" thickBot="1" x14ac:dyDescent="0.3">
      <c r="A11" s="16"/>
      <c r="B11" s="457"/>
      <c r="C11" s="596"/>
      <c r="D11" s="597"/>
      <c r="E11" s="597"/>
      <c r="F11" s="597"/>
      <c r="G11" s="597"/>
      <c r="H11" s="597"/>
      <c r="I11" s="597"/>
      <c r="J11" s="597"/>
      <c r="K11" s="598"/>
      <c r="L11" s="74"/>
      <c r="M11" s="74"/>
      <c r="N11" s="74"/>
      <c r="O11" s="181"/>
      <c r="P11" s="585"/>
      <c r="Q11" s="404"/>
      <c r="R11" s="13"/>
      <c r="S11" s="13"/>
      <c r="T11" s="13"/>
      <c r="U11" s="13"/>
      <c r="V11" s="583"/>
      <c r="W11" s="180"/>
      <c r="X11" s="1"/>
      <c r="Y11" s="1"/>
      <c r="Z11" s="1"/>
      <c r="AA11" s="607"/>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8"/>
    </row>
    <row r="13" spans="1:27" ht="30" customHeight="1" x14ac:dyDescent="0.25">
      <c r="A13" s="17"/>
      <c r="B13" s="458"/>
      <c r="C13" s="406">
        <v>1</v>
      </c>
      <c r="D13" s="573" t="s">
        <v>135</v>
      </c>
      <c r="E13" s="573"/>
      <c r="F13" s="573"/>
      <c r="G13" s="574"/>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1"/>
      <c r="E14" s="562"/>
      <c r="F14" s="562"/>
      <c r="G14" s="564"/>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1"/>
      <c r="E15" s="562"/>
      <c r="F15" s="562"/>
      <c r="G15" s="564"/>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1"/>
      <c r="E16" s="562"/>
      <c r="F16" s="562"/>
      <c r="G16" s="564"/>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6"/>
      <c r="E20" s="557"/>
      <c r="F20" s="557"/>
      <c r="G20" s="558"/>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6"/>
      <c r="E21" s="557"/>
      <c r="F21" s="557"/>
      <c r="G21" s="558"/>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6"/>
      <c r="E22" s="557"/>
      <c r="F22" s="557"/>
      <c r="G22" s="558"/>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6"/>
      <c r="E23" s="557"/>
      <c r="F23" s="557"/>
      <c r="G23" s="558"/>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6"/>
      <c r="E24" s="557"/>
      <c r="F24" s="557"/>
      <c r="G24" s="558"/>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6"/>
      <c r="E25" s="557"/>
      <c r="F25" s="557"/>
      <c r="G25" s="558"/>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600"/>
      <c r="E27" s="600"/>
      <c r="F27" s="600"/>
      <c r="G27" s="60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9" t="s">
        <v>130</v>
      </c>
      <c r="E28" s="599"/>
      <c r="F28" s="599"/>
      <c r="G28" s="59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6"/>
      <c r="E29" s="557"/>
      <c r="F29" s="557"/>
      <c r="G29" s="558"/>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6"/>
      <c r="E30" s="557"/>
      <c r="F30" s="557"/>
      <c r="G30" s="558"/>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16"/>
      <c r="E31" s="616"/>
      <c r="F31" s="616"/>
      <c r="G31" s="616"/>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9"/>
      <c r="E32" s="570"/>
      <c r="F32" s="570"/>
      <c r="G32" s="570"/>
      <c r="H32" s="570"/>
      <c r="I32" s="570"/>
      <c r="J32" s="570"/>
      <c r="K32" s="571"/>
      <c r="L32" s="73"/>
      <c r="M32" s="73"/>
      <c r="N32" s="6"/>
      <c r="O32" s="191"/>
      <c r="P32" s="372"/>
      <c r="Q32" s="412"/>
      <c r="R32" s="82"/>
      <c r="S32" s="14"/>
      <c r="T32" s="19"/>
      <c r="U32" s="19"/>
      <c r="V32" s="19"/>
      <c r="W32" s="189"/>
      <c r="X32" s="1"/>
      <c r="Y32" s="1"/>
      <c r="Z32" s="1"/>
      <c r="AA32" s="501"/>
    </row>
    <row r="33" spans="1:27" ht="12.75" customHeight="1" x14ac:dyDescent="0.25">
      <c r="A33" s="23"/>
      <c r="B33" s="467"/>
      <c r="C33" s="612" t="s">
        <v>24</v>
      </c>
      <c r="D33" s="613"/>
      <c r="E33" s="613"/>
      <c r="F33" s="613"/>
      <c r="G33" s="613"/>
      <c r="H33" s="614"/>
      <c r="I33" s="614"/>
      <c r="J33" s="614"/>
      <c r="K33" s="615"/>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8" t="s">
        <v>131</v>
      </c>
      <c r="E34" s="568"/>
      <c r="F34" s="568"/>
      <c r="G34" s="568"/>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6"/>
      <c r="E35" s="557"/>
      <c r="F35" s="557"/>
      <c r="G35" s="558"/>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6"/>
      <c r="E36" s="557"/>
      <c r="F36" s="557"/>
      <c r="G36" s="558"/>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6"/>
      <c r="E37" s="557"/>
      <c r="F37" s="557"/>
      <c r="G37" s="558"/>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6"/>
      <c r="E38" s="557"/>
      <c r="F38" s="557"/>
      <c r="G38" s="558"/>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10" t="s">
        <v>25</v>
      </c>
      <c r="E41" s="610"/>
      <c r="F41" s="610"/>
      <c r="G41" s="610"/>
      <c r="H41" s="610"/>
      <c r="I41" s="610"/>
      <c r="J41" s="610"/>
      <c r="K41" s="611"/>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65" t="s">
        <v>4666</v>
      </c>
      <c r="E42" s="566"/>
      <c r="F42" s="566"/>
      <c r="G42" s="566"/>
      <c r="H42" s="566"/>
      <c r="I42" s="566"/>
      <c r="J42" s="566"/>
      <c r="K42" s="567"/>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65" t="s">
        <v>4667</v>
      </c>
      <c r="E43" s="566"/>
      <c r="F43" s="566"/>
      <c r="G43" s="566"/>
      <c r="H43" s="566"/>
      <c r="I43" s="566"/>
      <c r="J43" s="566"/>
      <c r="K43" s="567"/>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50" t="s">
        <v>136</v>
      </c>
      <c r="E44" s="551"/>
      <c r="F44" s="551"/>
      <c r="G44" s="551"/>
      <c r="H44" s="551"/>
      <c r="I44" s="551"/>
      <c r="J44" s="551"/>
      <c r="K44" s="552"/>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50" t="s">
        <v>134</v>
      </c>
      <c r="E45" s="551"/>
      <c r="F45" s="551"/>
      <c r="G45" s="551"/>
      <c r="H45" s="551"/>
      <c r="I45" s="551"/>
      <c r="J45" s="551"/>
      <c r="K45" s="552"/>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50" t="s">
        <v>137</v>
      </c>
      <c r="E46" s="551"/>
      <c r="F46" s="551"/>
      <c r="G46" s="551"/>
      <c r="H46" s="551"/>
      <c r="I46" s="551"/>
      <c r="J46" s="551"/>
      <c r="K46" s="552"/>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53" t="s">
        <v>4100</v>
      </c>
      <c r="E47" s="554"/>
      <c r="F47" s="554"/>
      <c r="G47" s="554"/>
      <c r="H47" s="554"/>
      <c r="I47" s="554"/>
      <c r="J47" s="554"/>
      <c r="K47" s="555"/>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9" t="s">
        <v>24</v>
      </c>
      <c r="D49" s="560"/>
      <c r="E49" s="560"/>
      <c r="F49" s="560"/>
      <c r="G49" s="560"/>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6"/>
      <c r="E51" s="557"/>
      <c r="F51" s="557"/>
      <c r="G51" s="558"/>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6"/>
      <c r="E52" s="557"/>
      <c r="F52" s="557"/>
      <c r="G52" s="558"/>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6"/>
      <c r="E53" s="557"/>
      <c r="F53" s="557"/>
      <c r="G53" s="558"/>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6"/>
      <c r="E54" s="557"/>
      <c r="F54" s="557"/>
      <c r="G54" s="558"/>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6"/>
      <c r="E55" s="557"/>
      <c r="F55" s="557"/>
      <c r="G55" s="558"/>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6"/>
      <c r="E56" s="557"/>
      <c r="F56" s="557"/>
      <c r="G56" s="558"/>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1"/>
      <c r="E60" s="562"/>
      <c r="F60" s="562"/>
      <c r="G60" s="562"/>
      <c r="H60" s="563"/>
      <c r="I60" s="563"/>
      <c r="J60" s="564"/>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1"/>
      <c r="E61" s="562"/>
      <c r="F61" s="562"/>
      <c r="G61" s="562"/>
      <c r="H61" s="563"/>
      <c r="I61" s="563"/>
      <c r="J61" s="564"/>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1"/>
      <c r="E62" s="562"/>
      <c r="F62" s="562"/>
      <c r="G62" s="562"/>
      <c r="H62" s="563"/>
      <c r="I62" s="563"/>
      <c r="J62" s="564"/>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1"/>
      <c r="E63" s="562"/>
      <c r="F63" s="562"/>
      <c r="G63" s="562"/>
      <c r="H63" s="563"/>
      <c r="I63" s="563"/>
      <c r="J63" s="564"/>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605"/>
      <c r="E64" s="605"/>
      <c r="F64" s="605"/>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8"/>
      <c r="E67" s="549"/>
      <c r="F67" s="549"/>
      <c r="G67" s="549"/>
      <c r="H67" s="549"/>
      <c r="I67" s="549"/>
      <c r="J67" s="549"/>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8"/>
      <c r="E68" s="549"/>
      <c r="F68" s="549"/>
      <c r="G68" s="549"/>
      <c r="H68" s="549"/>
      <c r="I68" s="549"/>
      <c r="J68" s="549"/>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8"/>
      <c r="E69" s="549"/>
      <c r="F69" s="549"/>
      <c r="G69" s="549"/>
      <c r="H69" s="549"/>
      <c r="I69" s="549"/>
      <c r="J69" s="549"/>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8"/>
      <c r="E70" s="549"/>
      <c r="F70" s="549"/>
      <c r="G70" s="549"/>
      <c r="H70" s="549"/>
      <c r="I70" s="549"/>
      <c r="J70" s="549"/>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8"/>
      <c r="E74" s="549"/>
      <c r="F74" s="549"/>
      <c r="G74" s="549"/>
      <c r="H74" s="549"/>
      <c r="I74" s="549"/>
      <c r="J74" s="549"/>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8"/>
      <c r="E75" s="549"/>
      <c r="F75" s="549"/>
      <c r="G75" s="549"/>
      <c r="H75" s="549"/>
      <c r="I75" s="549"/>
      <c r="J75" s="549"/>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8"/>
      <c r="E76" s="549"/>
      <c r="F76" s="549"/>
      <c r="G76" s="549"/>
      <c r="H76" s="549"/>
      <c r="I76" s="549"/>
      <c r="J76" s="549"/>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8"/>
      <c r="E77" s="549"/>
      <c r="F77" s="549"/>
      <c r="G77" s="549"/>
      <c r="H77" s="549"/>
      <c r="I77" s="549"/>
      <c r="J77" s="549"/>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603"/>
      <c r="J81" s="604"/>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601" t="s">
        <v>6589</v>
      </c>
      <c r="E85" s="601"/>
      <c r="F85" s="601"/>
      <c r="G85" s="601"/>
      <c r="H85" s="601"/>
      <c r="I85" s="601"/>
      <c r="J85" s="601"/>
      <c r="K85" s="602"/>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8"/>
      <c r="E86" s="548"/>
      <c r="F86" s="548"/>
      <c r="G86" s="548"/>
      <c r="H86" s="549"/>
      <c r="I86" s="549"/>
      <c r="J86" s="549"/>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8"/>
      <c r="E87" s="548"/>
      <c r="F87" s="548"/>
      <c r="G87" s="548"/>
      <c r="H87" s="549"/>
      <c r="I87" s="549"/>
      <c r="J87" s="549"/>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9" t="s">
        <v>24</v>
      </c>
      <c r="D89" s="560"/>
      <c r="E89" s="560"/>
      <c r="F89" s="560"/>
      <c r="G89" s="560"/>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9" t="s">
        <v>35</v>
      </c>
      <c r="D91" s="568"/>
      <c r="E91" s="568"/>
      <c r="F91" s="568"/>
      <c r="G91" s="568"/>
      <c r="H91" s="568"/>
      <c r="I91" s="568"/>
      <c r="J91" s="568"/>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527" priority="717" stopIfTrue="1">
      <formula>AND($P71&gt;0,$J71=0)</formula>
    </cfRule>
  </conditionalFormatting>
  <conditionalFormatting sqref="J74:J77">
    <cfRule type="expression" dxfId="526" priority="714" stopIfTrue="1">
      <formula>AND($P74&gt;0,$J74=0)</formula>
    </cfRule>
  </conditionalFormatting>
  <conditionalFormatting sqref="J75">
    <cfRule type="expression" dxfId="525" priority="713" stopIfTrue="1">
      <formula>AND($P75&gt;0,$J75=0)</formula>
    </cfRule>
  </conditionalFormatting>
  <conditionalFormatting sqref="I14">
    <cfRule type="expression" dxfId="524" priority="712" stopIfTrue="1">
      <formula>AND($P14&gt;0,$I14="")</formula>
    </cfRule>
  </conditionalFormatting>
  <conditionalFormatting sqref="I15">
    <cfRule type="expression" dxfId="523" priority="711" stopIfTrue="1">
      <formula>AND($P15&gt;0,$I15="")</formula>
    </cfRule>
  </conditionalFormatting>
  <conditionalFormatting sqref="I16">
    <cfRule type="expression" dxfId="522" priority="710" stopIfTrue="1">
      <formula>AND($P16&gt;0,$I16="")</formula>
    </cfRule>
  </conditionalFormatting>
  <conditionalFormatting sqref="I17">
    <cfRule type="expression" dxfId="521" priority="709" stopIfTrue="1">
      <formula>AND($P17&gt;0,$I17="")</formula>
    </cfRule>
  </conditionalFormatting>
  <conditionalFormatting sqref="I19">
    <cfRule type="expression" dxfId="520" priority="707" stopIfTrue="1">
      <formula>AND($P19&gt;0,$I19="")</formula>
    </cfRule>
  </conditionalFormatting>
  <conditionalFormatting sqref="I20">
    <cfRule type="expression" dxfId="519" priority="706" stopIfTrue="1">
      <formula>AND($P20&gt;0,$I20="")</formula>
    </cfRule>
  </conditionalFormatting>
  <conditionalFormatting sqref="I30">
    <cfRule type="expression" dxfId="518" priority="705" stopIfTrue="1">
      <formula>AND($P30&gt;0,$I30="")</formula>
    </cfRule>
  </conditionalFormatting>
  <conditionalFormatting sqref="I31">
    <cfRule type="expression" dxfId="517" priority="704" stopIfTrue="1">
      <formula>AND($P31&gt;0,$I31="")</formula>
    </cfRule>
  </conditionalFormatting>
  <conditionalFormatting sqref="I32">
    <cfRule type="expression" dxfId="516" priority="703" stopIfTrue="1">
      <formula>AND($P32&gt;0,$I32="")</formula>
    </cfRule>
  </conditionalFormatting>
  <conditionalFormatting sqref="I33">
    <cfRule type="expression" dxfId="515" priority="702" stopIfTrue="1">
      <formula>AND($P33&gt;0,$I33="")</formula>
    </cfRule>
  </conditionalFormatting>
  <conditionalFormatting sqref="I34">
    <cfRule type="expression" dxfId="514" priority="701" stopIfTrue="1">
      <formula>AND($P34&gt;0,$I34="")</formula>
    </cfRule>
  </conditionalFormatting>
  <conditionalFormatting sqref="I35">
    <cfRule type="expression" dxfId="513" priority="700" stopIfTrue="1">
      <formula>AND($P35&gt;0,$I35="")</formula>
    </cfRule>
  </conditionalFormatting>
  <conditionalFormatting sqref="I44:I45">
    <cfRule type="expression" dxfId="512" priority="699" stopIfTrue="1">
      <formula>AND($P44&gt;0,$I44="")</formula>
    </cfRule>
  </conditionalFormatting>
  <conditionalFormatting sqref="I46">
    <cfRule type="expression" dxfId="511" priority="697" stopIfTrue="1">
      <formula>AND($P46&gt;0,$I46="")</formula>
    </cfRule>
  </conditionalFormatting>
  <conditionalFormatting sqref="I47">
    <cfRule type="expression" dxfId="510" priority="696" stopIfTrue="1">
      <formula>AND($P47&gt;0,$I47="")</formula>
    </cfRule>
  </conditionalFormatting>
  <conditionalFormatting sqref="I48">
    <cfRule type="expression" dxfId="509" priority="695" stopIfTrue="1">
      <formula>AND($P48&gt;0,$I48="")</formula>
    </cfRule>
  </conditionalFormatting>
  <conditionalFormatting sqref="I71">
    <cfRule type="expression" dxfId="508" priority="604" stopIfTrue="1">
      <formula>AND($P71&gt;0,$I71="")</formula>
    </cfRule>
  </conditionalFormatting>
  <conditionalFormatting sqref="I74:I77">
    <cfRule type="expression" dxfId="507" priority="601" stopIfTrue="1">
      <formula>AND($P74&gt;0,$I74="")</formula>
    </cfRule>
  </conditionalFormatting>
  <conditionalFormatting sqref="I75">
    <cfRule type="expression" dxfId="506" priority="600" stopIfTrue="1">
      <formula>AND($P75&gt;0,$I75="")</formula>
    </cfRule>
  </conditionalFormatting>
  <conditionalFormatting sqref="D14:G14">
    <cfRule type="expression" dxfId="505" priority="598" stopIfTrue="1">
      <formula>AND($P14&gt;0,$D14="")</formula>
    </cfRule>
  </conditionalFormatting>
  <conditionalFormatting sqref="D15:G15">
    <cfRule type="expression" dxfId="504" priority="597" stopIfTrue="1">
      <formula>AND($P15&gt;0,$D15="")</formula>
    </cfRule>
  </conditionalFormatting>
  <conditionalFormatting sqref="D16:G16">
    <cfRule type="expression" dxfId="503" priority="596" stopIfTrue="1">
      <formula>AND($P16&gt;0,$D16="")</formula>
    </cfRule>
  </conditionalFormatting>
  <conditionalFormatting sqref="D17:G17">
    <cfRule type="expression" dxfId="502" priority="595" stopIfTrue="1">
      <formula>AND($P17&gt;0,$D17="")</formula>
    </cfRule>
  </conditionalFormatting>
  <conditionalFormatting sqref="D18:G18">
    <cfRule type="expression" dxfId="501" priority="594" stopIfTrue="1">
      <formula>AND($P18&gt;0,$D18="")</formula>
    </cfRule>
  </conditionalFormatting>
  <conditionalFormatting sqref="D19:G19">
    <cfRule type="expression" dxfId="500" priority="593" stopIfTrue="1">
      <formula>AND($P19&gt;0,$D19="")</formula>
    </cfRule>
  </conditionalFormatting>
  <conditionalFormatting sqref="D20:G20">
    <cfRule type="expression" dxfId="499" priority="592" stopIfTrue="1">
      <formula>AND($P20&gt;0,$D20="")</formula>
    </cfRule>
  </conditionalFormatting>
  <conditionalFormatting sqref="D30:G30">
    <cfRule type="expression" dxfId="498" priority="591" stopIfTrue="1">
      <formula>AND($P30&gt;0,$D30="")</formula>
    </cfRule>
  </conditionalFormatting>
  <conditionalFormatting sqref="D31:G31">
    <cfRule type="expression" dxfId="497" priority="590" stopIfTrue="1">
      <formula>AND($P31&gt;0,$D31="")</formula>
    </cfRule>
  </conditionalFormatting>
  <conditionalFormatting sqref="D32:G32">
    <cfRule type="expression" dxfId="496" priority="589" stopIfTrue="1">
      <formula>AND($P32&gt;0,$D32="")</formula>
    </cfRule>
  </conditionalFormatting>
  <conditionalFormatting sqref="D33:G33">
    <cfRule type="expression" dxfId="495" priority="588" stopIfTrue="1">
      <formula>AND($P33&gt;0,$D33="")</formula>
    </cfRule>
  </conditionalFormatting>
  <conditionalFormatting sqref="D34:G34">
    <cfRule type="expression" dxfId="494" priority="587" stopIfTrue="1">
      <formula>AND($P34&gt;0,$D34="")</formula>
    </cfRule>
  </conditionalFormatting>
  <conditionalFormatting sqref="D35:G38">
    <cfRule type="expression" dxfId="493" priority="586" stopIfTrue="1">
      <formula>AND($P35&gt;0,$D35="")</formula>
    </cfRule>
  </conditionalFormatting>
  <conditionalFormatting sqref="D44:G44">
    <cfRule type="expression" dxfId="492" priority="585" stopIfTrue="1">
      <formula>AND($P44&gt;0,$D44="")</formula>
    </cfRule>
  </conditionalFormatting>
  <conditionalFormatting sqref="D45:G45">
    <cfRule type="expression" dxfId="491" priority="584" stopIfTrue="1">
      <formula>AND($P45&gt;0,$D45="")</formula>
    </cfRule>
  </conditionalFormatting>
  <conditionalFormatting sqref="D46:G46">
    <cfRule type="expression" dxfId="490" priority="582" stopIfTrue="1">
      <formula>AND($P46&gt;0,$D46="")</formula>
    </cfRule>
  </conditionalFormatting>
  <conditionalFormatting sqref="D47:G47">
    <cfRule type="expression" dxfId="489" priority="581" stopIfTrue="1">
      <formula>AND($P47&gt;0,$D47="")</formula>
    </cfRule>
  </conditionalFormatting>
  <conditionalFormatting sqref="D48:G48">
    <cfRule type="expression" dxfId="488" priority="580" stopIfTrue="1">
      <formula>AND($P48&gt;0,$D48="")</formula>
    </cfRule>
  </conditionalFormatting>
  <conditionalFormatting sqref="D49:G49">
    <cfRule type="expression" dxfId="487" priority="579" stopIfTrue="1">
      <formula>AND($P49&gt;0,$D49="")</formula>
    </cfRule>
  </conditionalFormatting>
  <conditionalFormatting sqref="D71:G71">
    <cfRule type="expression" dxfId="486" priority="568" stopIfTrue="1">
      <formula>AND($P71&gt;0,$D71="")</formula>
    </cfRule>
  </conditionalFormatting>
  <conditionalFormatting sqref="D72:G72">
    <cfRule type="expression" dxfId="485" priority="567" stopIfTrue="1">
      <formula>AND($P72&gt;0,$D72="")</formula>
    </cfRule>
  </conditionalFormatting>
  <conditionalFormatting sqref="D73:G73">
    <cfRule type="expression" dxfId="484" priority="566" stopIfTrue="1">
      <formula>AND($P73&gt;0,$D73="")</formula>
    </cfRule>
  </conditionalFormatting>
  <conditionalFormatting sqref="D74:G77">
    <cfRule type="expression" dxfId="483" priority="565" stopIfTrue="1">
      <formula>AND($P74&gt;0,$D74="")</formula>
    </cfRule>
  </conditionalFormatting>
  <conditionalFormatting sqref="D75:G75">
    <cfRule type="expression" dxfId="482" priority="564" stopIfTrue="1">
      <formula>AND($P75&gt;0,$D75="")</formula>
    </cfRule>
  </conditionalFormatting>
  <conditionalFormatting sqref="D80:J80">
    <cfRule type="expression" dxfId="481" priority="562" stopIfTrue="1">
      <formula>AND($D80="",$P80&gt;0)</formula>
    </cfRule>
  </conditionalFormatting>
  <conditionalFormatting sqref="D81:J81">
    <cfRule type="expression" dxfId="480" priority="561" stopIfTrue="1">
      <formula>AND($D81="",$P81&gt;0)</formula>
    </cfRule>
  </conditionalFormatting>
  <conditionalFormatting sqref="D82:J84">
    <cfRule type="expression" dxfId="479" priority="560" stopIfTrue="1">
      <formula>AND($D82="",$P82&gt;0)</formula>
    </cfRule>
  </conditionalFormatting>
  <conditionalFormatting sqref="D85:J85">
    <cfRule type="expression" dxfId="478" priority="559" stopIfTrue="1">
      <formula>AND($D85="",$P85&gt;0)</formula>
    </cfRule>
  </conditionalFormatting>
  <conditionalFormatting sqref="D86:J87">
    <cfRule type="expression" dxfId="477" priority="558" stopIfTrue="1">
      <formula>AND($D86="",$P86&gt;0)</formula>
    </cfRule>
  </conditionalFormatting>
  <conditionalFormatting sqref="D87:J87">
    <cfRule type="expression" dxfId="476" priority="557" stopIfTrue="1">
      <formula>AND($D87="",$P87&gt;0)</formula>
    </cfRule>
  </conditionalFormatting>
  <conditionalFormatting sqref="P116">
    <cfRule type="expression" dxfId="475" priority="556" stopIfTrue="1">
      <formula>$P$116&gt;valTIAlloc</formula>
    </cfRule>
  </conditionalFormatting>
  <conditionalFormatting sqref="J17">
    <cfRule type="expression" dxfId="474" priority="514" stopIfTrue="1">
      <formula>AND($J17="",$P17&gt;0)</formula>
    </cfRule>
  </conditionalFormatting>
  <conditionalFormatting sqref="J19">
    <cfRule type="expression" dxfId="473" priority="512" stopIfTrue="1">
      <formula>AND($J19="",$P19&gt;0)</formula>
    </cfRule>
  </conditionalFormatting>
  <conditionalFormatting sqref="J32">
    <cfRule type="expression" dxfId="472" priority="508" stopIfTrue="1">
      <formula>AND($J32="",$P32&gt;0)</formula>
    </cfRule>
  </conditionalFormatting>
  <conditionalFormatting sqref="J33">
    <cfRule type="expression" dxfId="471" priority="507" stopIfTrue="1">
      <formula>AND($J33="",$P33&gt;0)</formula>
    </cfRule>
  </conditionalFormatting>
  <conditionalFormatting sqref="J34">
    <cfRule type="expression" dxfId="470" priority="506" stopIfTrue="1">
      <formula>AND($J34="",$P34&gt;0)</formula>
    </cfRule>
  </conditionalFormatting>
  <conditionalFormatting sqref="J35">
    <cfRule type="expression" dxfId="469" priority="505" stopIfTrue="1">
      <formula>AND($J35="",$P35&gt;0)</formula>
    </cfRule>
  </conditionalFormatting>
  <conditionalFormatting sqref="J44">
    <cfRule type="expression" dxfId="468" priority="504" stopIfTrue="1">
      <formula>AND($J44="",$P44&gt;0)</formula>
    </cfRule>
  </conditionalFormatting>
  <conditionalFormatting sqref="J45">
    <cfRule type="expression" dxfId="467" priority="503" stopIfTrue="1">
      <formula>AND($J45="",$P45&gt;0)</formula>
    </cfRule>
  </conditionalFormatting>
  <conditionalFormatting sqref="J46">
    <cfRule type="expression" dxfId="466" priority="501" stopIfTrue="1">
      <formula>AND($J46="",$P46&gt;0)</formula>
    </cfRule>
  </conditionalFormatting>
  <conditionalFormatting sqref="J47">
    <cfRule type="expression" dxfId="465" priority="500" stopIfTrue="1">
      <formula>AND($J47="",$P47&gt;0)</formula>
    </cfRule>
  </conditionalFormatting>
  <conditionalFormatting sqref="J48">
    <cfRule type="expression" dxfId="464" priority="499" stopIfTrue="1">
      <formula>AND($J48="",$P48&gt;0)</formula>
    </cfRule>
  </conditionalFormatting>
  <conditionalFormatting sqref="P108">
    <cfRule type="expression" dxfId="463" priority="497" stopIfTrue="1">
      <formula>AND($I$108&lt;&gt;"",$P$108="")</formula>
    </cfRule>
  </conditionalFormatting>
  <conditionalFormatting sqref="I108:J108">
    <cfRule type="expression" dxfId="462" priority="496" stopIfTrue="1">
      <formula>AND($P$108&lt;&gt;"",$I$108="")</formula>
    </cfRule>
  </conditionalFormatting>
  <conditionalFormatting sqref="J26">
    <cfRule type="expression" dxfId="461" priority="491" stopIfTrue="1">
      <formula>AND($P26&gt;0,$J26=0)</formula>
    </cfRule>
  </conditionalFormatting>
  <conditionalFormatting sqref="I22">
    <cfRule type="expression" dxfId="460" priority="490" stopIfTrue="1">
      <formula>AND($P22&gt;0,$I22="")</formula>
    </cfRule>
  </conditionalFormatting>
  <conditionalFormatting sqref="I23">
    <cfRule type="expression" dxfId="459" priority="489" stopIfTrue="1">
      <formula>AND($P23&gt;0,$I23="")</formula>
    </cfRule>
  </conditionalFormatting>
  <conditionalFormatting sqref="I24">
    <cfRule type="expression" dxfId="458" priority="488" stopIfTrue="1">
      <formula>AND($P24&gt;0,$I24="")</formula>
    </cfRule>
  </conditionalFormatting>
  <conditionalFormatting sqref="I25">
    <cfRule type="expression" dxfId="457" priority="487" stopIfTrue="1">
      <formula>AND($P25&gt;0,$I25="")</formula>
    </cfRule>
  </conditionalFormatting>
  <conditionalFormatting sqref="I26">
    <cfRule type="expression" dxfId="456" priority="486" stopIfTrue="1">
      <formula>AND($P26&gt;0,$I26="")</formula>
    </cfRule>
  </conditionalFormatting>
  <conditionalFormatting sqref="H26">
    <cfRule type="expression" dxfId="455" priority="481" stopIfTrue="1">
      <formula>AND(P26&gt;0,$H26="")</formula>
    </cfRule>
  </conditionalFormatting>
  <conditionalFormatting sqref="D22:G22">
    <cfRule type="expression" dxfId="454" priority="475" stopIfTrue="1">
      <formula>AND($P22&gt;0,$D22="")</formula>
    </cfRule>
  </conditionalFormatting>
  <conditionalFormatting sqref="D23:G23">
    <cfRule type="expression" dxfId="453" priority="474" stopIfTrue="1">
      <formula>AND($P23&gt;0,$D23="")</formula>
    </cfRule>
  </conditionalFormatting>
  <conditionalFormatting sqref="D24:G24">
    <cfRule type="expression" dxfId="452" priority="473" stopIfTrue="1">
      <formula>AND($P24&gt;0,$D24="")</formula>
    </cfRule>
  </conditionalFormatting>
  <conditionalFormatting sqref="D25:G25">
    <cfRule type="expression" dxfId="451" priority="472" stopIfTrue="1">
      <formula>AND($P25&gt;0,$D25="")</formula>
    </cfRule>
  </conditionalFormatting>
  <conditionalFormatting sqref="D26:G26">
    <cfRule type="expression" dxfId="450" priority="471" stopIfTrue="1">
      <formula>AND($P26&gt;0,$D26="")</formula>
    </cfRule>
  </conditionalFormatting>
  <conditionalFormatting sqref="D40:G40">
    <cfRule type="expression" dxfId="449" priority="451" stopIfTrue="1">
      <formula>AND($P40&gt;0,$D40="")</formula>
    </cfRule>
  </conditionalFormatting>
  <conditionalFormatting sqref="J37">
    <cfRule type="expression" dxfId="448" priority="470" stopIfTrue="1">
      <formula>AND($P37&gt;0,$J37=0)</formula>
    </cfRule>
  </conditionalFormatting>
  <conditionalFormatting sqref="J38">
    <cfRule type="expression" dxfId="447" priority="469" stopIfTrue="1">
      <formula>AND($P38&gt;0,$J38=0)</formula>
    </cfRule>
  </conditionalFormatting>
  <conditionalFormatting sqref="J39">
    <cfRule type="expression" dxfId="446" priority="468" stopIfTrue="1">
      <formula>AND($P39&gt;0,$J39=0)</formula>
    </cfRule>
  </conditionalFormatting>
  <conditionalFormatting sqref="I37">
    <cfRule type="expression" dxfId="445" priority="466" stopIfTrue="1">
      <formula>AND($P37&gt;0,$I37="")</formula>
    </cfRule>
  </conditionalFormatting>
  <conditionalFormatting sqref="I38">
    <cfRule type="expression" dxfId="444" priority="465" stopIfTrue="1">
      <formula>AND($P38&gt;0,$I38="")</formula>
    </cfRule>
  </conditionalFormatting>
  <conditionalFormatting sqref="I39">
    <cfRule type="expression" dxfId="443" priority="464" stopIfTrue="1">
      <formula>AND($P39&gt;0,$I39="")</formula>
    </cfRule>
  </conditionalFormatting>
  <conditionalFormatting sqref="H37">
    <cfRule type="expression" dxfId="442" priority="462" stopIfTrue="1">
      <formula>AND(P37&gt;0,$H37="")</formula>
    </cfRule>
  </conditionalFormatting>
  <conditionalFormatting sqref="H38">
    <cfRule type="expression" dxfId="441" priority="461" stopIfTrue="1">
      <formula>AND(P38&gt;0,$H38="")</formula>
    </cfRule>
  </conditionalFormatting>
  <conditionalFormatting sqref="H39">
    <cfRule type="expression" dxfId="440" priority="460" stopIfTrue="1">
      <formula>AND(P39&gt;0,$H39="")</formula>
    </cfRule>
  </conditionalFormatting>
  <conditionalFormatting sqref="D37:G37">
    <cfRule type="expression" dxfId="439" priority="454" stopIfTrue="1">
      <formula>AND($P37&gt;0,$D37="")</formula>
    </cfRule>
  </conditionalFormatting>
  <conditionalFormatting sqref="D38:G38">
    <cfRule type="expression" dxfId="438" priority="453" stopIfTrue="1">
      <formula>AND($P38&gt;0,$D38="")</formula>
    </cfRule>
  </conditionalFormatting>
  <conditionalFormatting sqref="D39:G39">
    <cfRule type="expression" dxfId="437" priority="452" stopIfTrue="1">
      <formula>AND($P39&gt;0,$D39="")</formula>
    </cfRule>
  </conditionalFormatting>
  <conditionalFormatting sqref="J51">
    <cfRule type="expression" dxfId="436" priority="450" stopIfTrue="1">
      <formula>AND($P51&gt;0,$J51=0)</formula>
    </cfRule>
  </conditionalFormatting>
  <conditionalFormatting sqref="J52">
    <cfRule type="expression" dxfId="435" priority="449" stopIfTrue="1">
      <formula>AND($P52&gt;0,$J52=0)</formula>
    </cfRule>
  </conditionalFormatting>
  <conditionalFormatting sqref="J53">
    <cfRule type="expression" dxfId="434" priority="448" stopIfTrue="1">
      <formula>AND($P53&gt;0,$J53=0)</formula>
    </cfRule>
  </conditionalFormatting>
  <conditionalFormatting sqref="J54">
    <cfRule type="expression" dxfId="433" priority="447" stopIfTrue="1">
      <formula>AND($P54&gt;0,$J54=0)</formula>
    </cfRule>
  </conditionalFormatting>
  <conditionalFormatting sqref="J55">
    <cfRule type="expression" dxfId="432" priority="446" stopIfTrue="1">
      <formula>AND($P55&gt;0,$J55=0)</formula>
    </cfRule>
  </conditionalFormatting>
  <conditionalFormatting sqref="I51">
    <cfRule type="expression" dxfId="431" priority="445" stopIfTrue="1">
      <formula>AND($P51&gt;0,$I51="")</formula>
    </cfRule>
  </conditionalFormatting>
  <conditionalFormatting sqref="I52">
    <cfRule type="expression" dxfId="430" priority="444" stopIfTrue="1">
      <formula>AND($P52&gt;0,$I52="")</formula>
    </cfRule>
  </conditionalFormatting>
  <conditionalFormatting sqref="I53">
    <cfRule type="expression" dxfId="429" priority="443" stopIfTrue="1">
      <formula>AND($P53&gt;0,$I53="")</formula>
    </cfRule>
  </conditionalFormatting>
  <conditionalFormatting sqref="I54">
    <cfRule type="expression" dxfId="428" priority="442" stopIfTrue="1">
      <formula>AND($P54&gt;0,$I54="")</formula>
    </cfRule>
  </conditionalFormatting>
  <conditionalFormatting sqref="I55">
    <cfRule type="expression" dxfId="427" priority="441" stopIfTrue="1">
      <formula>AND($P55&gt;0,$I55="")</formula>
    </cfRule>
  </conditionalFormatting>
  <conditionalFormatting sqref="D51:G51">
    <cfRule type="expression" dxfId="426" priority="430" stopIfTrue="1">
      <formula>AND($P51&gt;0,$D51="")</formula>
    </cfRule>
  </conditionalFormatting>
  <conditionalFormatting sqref="D52:G52">
    <cfRule type="expression" dxfId="425" priority="429" stopIfTrue="1">
      <formula>AND($P52&gt;0,$D52="")</formula>
    </cfRule>
  </conditionalFormatting>
  <conditionalFormatting sqref="D53:G53">
    <cfRule type="expression" dxfId="424" priority="428" stopIfTrue="1">
      <formula>AND($P53&gt;0,$D53="")</formula>
    </cfRule>
  </conditionalFormatting>
  <conditionalFormatting sqref="D54:G54">
    <cfRule type="expression" dxfId="423" priority="427" stopIfTrue="1">
      <formula>AND($P54&gt;0,$D54="")</formula>
    </cfRule>
  </conditionalFormatting>
  <conditionalFormatting sqref="D55:G55">
    <cfRule type="expression" dxfId="422" priority="426" stopIfTrue="1">
      <formula>AND($P55&gt;0,$D55="")</formula>
    </cfRule>
  </conditionalFormatting>
  <conditionalFormatting sqref="J51">
    <cfRule type="expression" dxfId="421" priority="424" stopIfTrue="1">
      <formula>AND($P51&gt;0,$J51=0)</formula>
    </cfRule>
  </conditionalFormatting>
  <conditionalFormatting sqref="J52">
    <cfRule type="expression" dxfId="420" priority="423" stopIfTrue="1">
      <formula>AND($P52&gt;0,$J52=0)</formula>
    </cfRule>
  </conditionalFormatting>
  <conditionalFormatting sqref="J53">
    <cfRule type="expression" dxfId="419" priority="422" stopIfTrue="1">
      <formula>AND($P53&gt;0,$J53=0)</formula>
    </cfRule>
  </conditionalFormatting>
  <conditionalFormatting sqref="J54">
    <cfRule type="expression" dxfId="418" priority="421" stopIfTrue="1">
      <formula>AND($P54&gt;0,$J54=0)</formula>
    </cfRule>
  </conditionalFormatting>
  <conditionalFormatting sqref="J55">
    <cfRule type="expression" dxfId="417" priority="420" stopIfTrue="1">
      <formula>AND($P55&gt;0,$J55=0)</formula>
    </cfRule>
  </conditionalFormatting>
  <conditionalFormatting sqref="J56">
    <cfRule type="expression" dxfId="416" priority="419" stopIfTrue="1">
      <formula>AND($P56&gt;0,$J56=0)</formula>
    </cfRule>
  </conditionalFormatting>
  <conditionalFormatting sqref="I14 I29">
    <cfRule type="expression" dxfId="415" priority="418" stopIfTrue="1">
      <formula>AND($P14&gt;0,$I14="")</formula>
    </cfRule>
  </conditionalFormatting>
  <conditionalFormatting sqref="I15">
    <cfRule type="expression" dxfId="414" priority="417" stopIfTrue="1">
      <formula>AND($P15&gt;0,$I15="")</formula>
    </cfRule>
  </conditionalFormatting>
  <conditionalFormatting sqref="I16">
    <cfRule type="expression" dxfId="413" priority="416" stopIfTrue="1">
      <formula>AND($P16&gt;0,$I16="")</formula>
    </cfRule>
  </conditionalFormatting>
  <conditionalFormatting sqref="I20">
    <cfRule type="expression" dxfId="412" priority="415" stopIfTrue="1">
      <formula>AND($P20&gt;0,$I20="")</formula>
    </cfRule>
  </conditionalFormatting>
  <conditionalFormatting sqref="I21">
    <cfRule type="expression" dxfId="411" priority="414" stopIfTrue="1">
      <formula>AND($P21&gt;0,$I21="")</formula>
    </cfRule>
  </conditionalFormatting>
  <conditionalFormatting sqref="I22">
    <cfRule type="expression" dxfId="410" priority="413" stopIfTrue="1">
      <formula>AND($P22&gt;0,$I22="")</formula>
    </cfRule>
  </conditionalFormatting>
  <conditionalFormatting sqref="I23">
    <cfRule type="expression" dxfId="409" priority="412" stopIfTrue="1">
      <formula>AND($P23&gt;0,$I23="")</formula>
    </cfRule>
  </conditionalFormatting>
  <conditionalFormatting sqref="I24">
    <cfRule type="expression" dxfId="408" priority="411" stopIfTrue="1">
      <formula>AND($P24&gt;0,$I24="")</formula>
    </cfRule>
  </conditionalFormatting>
  <conditionalFormatting sqref="I25">
    <cfRule type="expression" dxfId="407" priority="410" stopIfTrue="1">
      <formula>AND($P25&gt;0,$I25="")</formula>
    </cfRule>
  </conditionalFormatting>
  <conditionalFormatting sqref="I30">
    <cfRule type="expression" dxfId="406" priority="409" stopIfTrue="1">
      <formula>AND($P30&gt;0,$I30="")</formula>
    </cfRule>
  </conditionalFormatting>
  <conditionalFormatting sqref="I31">
    <cfRule type="expression" dxfId="405" priority="408" stopIfTrue="1">
      <formula>AND($P31&gt;0,$I31="")</formula>
    </cfRule>
  </conditionalFormatting>
  <conditionalFormatting sqref="I52">
    <cfRule type="expression" dxfId="404" priority="407" stopIfTrue="1">
      <formula>AND($P52&gt;0,$I52="")</formula>
    </cfRule>
  </conditionalFormatting>
  <conditionalFormatting sqref="I53">
    <cfRule type="expression" dxfId="403" priority="373" stopIfTrue="1">
      <formula>AND($P53&gt;0,$I53="")</formula>
    </cfRule>
  </conditionalFormatting>
  <conditionalFormatting sqref="I54">
    <cfRule type="expression" dxfId="402" priority="372" stopIfTrue="1">
      <formula>AND($P54&gt;0,$I54="")</formula>
    </cfRule>
  </conditionalFormatting>
  <conditionalFormatting sqref="I55">
    <cfRule type="expression" dxfId="401" priority="371" stopIfTrue="1">
      <formula>AND($P55&gt;0,$I55="")</formula>
    </cfRule>
  </conditionalFormatting>
  <conditionalFormatting sqref="I56">
    <cfRule type="expression" dxfId="400" priority="370" stopIfTrue="1">
      <formula>AND($P56&gt;0,$I56="")</formula>
    </cfRule>
  </conditionalFormatting>
  <conditionalFormatting sqref="I51">
    <cfRule type="expression" dxfId="399" priority="369" stopIfTrue="1">
      <formula>AND($P51&gt;0,$I51="")</formula>
    </cfRule>
  </conditionalFormatting>
  <conditionalFormatting sqref="D14:G14 D31:D32">
    <cfRule type="expression" dxfId="398" priority="368" stopIfTrue="1">
      <formula>AND($P14&gt;0,$D14="")</formula>
    </cfRule>
  </conditionalFormatting>
  <conditionalFormatting sqref="D15:G15">
    <cfRule type="expression" dxfId="397" priority="367" stopIfTrue="1">
      <formula>AND($P15&gt;0,$D15="")</formula>
    </cfRule>
  </conditionalFormatting>
  <conditionalFormatting sqref="D16:G16">
    <cfRule type="expression" dxfId="396" priority="366" stopIfTrue="1">
      <formula>AND($P16&gt;0,$D16="")</formula>
    </cfRule>
  </conditionalFormatting>
  <conditionalFormatting sqref="D20:G20">
    <cfRule type="expression" dxfId="395" priority="365" stopIfTrue="1">
      <formula>AND($P20&gt;0,$D20="")</formula>
    </cfRule>
  </conditionalFormatting>
  <conditionalFormatting sqref="D21:G21">
    <cfRule type="expression" dxfId="394" priority="364" stopIfTrue="1">
      <formula>AND($P21&gt;0,$D21="")</formula>
    </cfRule>
  </conditionalFormatting>
  <conditionalFormatting sqref="D22:G22">
    <cfRule type="expression" dxfId="393" priority="363" stopIfTrue="1">
      <formula>AND($P22&gt;0,$D22="")</formula>
    </cfRule>
  </conditionalFormatting>
  <conditionalFormatting sqref="D23:G23">
    <cfRule type="expression" dxfId="392" priority="362" stopIfTrue="1">
      <formula>AND($P23&gt;0,$D23="")</formula>
    </cfRule>
  </conditionalFormatting>
  <conditionalFormatting sqref="D24:G24">
    <cfRule type="expression" dxfId="391" priority="361" stopIfTrue="1">
      <formula>AND($P24&gt;0,$D24="")</formula>
    </cfRule>
  </conditionalFormatting>
  <conditionalFormatting sqref="D25:G25">
    <cfRule type="expression" dxfId="390" priority="360" stopIfTrue="1">
      <formula>AND($P25&gt;0,$D25="")</formula>
    </cfRule>
  </conditionalFormatting>
  <conditionalFormatting sqref="D29:G29">
    <cfRule type="expression" dxfId="389" priority="359" stopIfTrue="1">
      <formula>AND($P29&gt;0,$D29="")</formula>
    </cfRule>
  </conditionalFormatting>
  <conditionalFormatting sqref="D30:G30">
    <cfRule type="expression" dxfId="388" priority="358" stopIfTrue="1">
      <formula>AND($P30&gt;0,$D30="")</formula>
    </cfRule>
  </conditionalFormatting>
  <conditionalFormatting sqref="E31:G31">
    <cfRule type="expression" dxfId="387" priority="357" stopIfTrue="1">
      <formula>AND($P31&gt;0,$D31="")</formula>
    </cfRule>
  </conditionalFormatting>
  <conditionalFormatting sqref="D51:G51">
    <cfRule type="expression" dxfId="386" priority="356" stopIfTrue="1">
      <formula>AND($P51&gt;0,$D51="")</formula>
    </cfRule>
  </conditionalFormatting>
  <conditionalFormatting sqref="D52:G52">
    <cfRule type="expression" dxfId="385" priority="355" stopIfTrue="1">
      <formula>AND($P52&gt;0,$D52="")</formula>
    </cfRule>
  </conditionalFormatting>
  <conditionalFormatting sqref="D53:G53">
    <cfRule type="expression" dxfId="384" priority="354" stopIfTrue="1">
      <formula>AND($P53&gt;0,$D53="")</formula>
    </cfRule>
  </conditionalFormatting>
  <conditionalFormatting sqref="D54:G54">
    <cfRule type="expression" dxfId="383" priority="353" stopIfTrue="1">
      <formula>AND($P54&gt;0,$D54="")</formula>
    </cfRule>
  </conditionalFormatting>
  <conditionalFormatting sqref="D55:G55">
    <cfRule type="expression" dxfId="382" priority="352" stopIfTrue="1">
      <formula>AND($P55&gt;0,$D55="")</formula>
    </cfRule>
  </conditionalFormatting>
  <conditionalFormatting sqref="D56:G56">
    <cfRule type="expression" dxfId="381" priority="351" stopIfTrue="1">
      <formula>AND($P56&gt;0,$D56="")</formula>
    </cfRule>
  </conditionalFormatting>
  <conditionalFormatting sqref="D60:J60">
    <cfRule type="expression" dxfId="380" priority="350" stopIfTrue="1">
      <formula>AND($D60="",$P60&gt;0)</formula>
    </cfRule>
  </conditionalFormatting>
  <conditionalFormatting sqref="D61:J61">
    <cfRule type="expression" dxfId="379" priority="349" stopIfTrue="1">
      <formula>AND($D61="",$P61&gt;0)</formula>
    </cfRule>
  </conditionalFormatting>
  <conditionalFormatting sqref="D62:J62">
    <cfRule type="expression" dxfId="378" priority="348" stopIfTrue="1">
      <formula>AND($D62="",$P62&gt;0)</formula>
    </cfRule>
  </conditionalFormatting>
  <conditionalFormatting sqref="D63:J63">
    <cfRule type="expression" dxfId="377" priority="347" stopIfTrue="1">
      <formula>AND($D63="",$P63&gt;0)</formula>
    </cfRule>
  </conditionalFormatting>
  <conditionalFormatting sqref="P81">
    <cfRule type="expression" dxfId="376" priority="333" stopIfTrue="1">
      <formula>AND($I$81&lt;&gt;"",$P$81="")</formula>
    </cfRule>
  </conditionalFormatting>
  <conditionalFormatting sqref="I81:J81">
    <cfRule type="expression" dxfId="375" priority="332" stopIfTrue="1">
      <formula>AND($P$81&lt;&gt;"",$I$81="")</formula>
    </cfRule>
  </conditionalFormatting>
  <conditionalFormatting sqref="J35">
    <cfRule type="expression" dxfId="374" priority="331" stopIfTrue="1">
      <formula>AND($P35&gt;0,$J35=0)</formula>
    </cfRule>
  </conditionalFormatting>
  <conditionalFormatting sqref="J36">
    <cfRule type="expression" dxfId="373" priority="330" stopIfTrue="1">
      <formula>AND($P36&gt;0,$J36=0)</formula>
    </cfRule>
  </conditionalFormatting>
  <conditionalFormatting sqref="J37">
    <cfRule type="expression" dxfId="372" priority="329" stopIfTrue="1">
      <formula>AND($P37&gt;0,$J37=0)</formula>
    </cfRule>
  </conditionalFormatting>
  <conditionalFormatting sqref="J38">
    <cfRule type="expression" dxfId="371" priority="328" stopIfTrue="1">
      <formula>AND($P38&gt;0,$J38=0)</formula>
    </cfRule>
  </conditionalFormatting>
  <conditionalFormatting sqref="I35">
    <cfRule type="expression" dxfId="370" priority="327" stopIfTrue="1">
      <formula>AND($P35&gt;0,$I35="")</formula>
    </cfRule>
  </conditionalFormatting>
  <conditionalFormatting sqref="I36">
    <cfRule type="expression" dxfId="369" priority="326" stopIfTrue="1">
      <formula>AND($P36&gt;0,$I36="")</formula>
    </cfRule>
  </conditionalFormatting>
  <conditionalFormatting sqref="I37">
    <cfRule type="expression" dxfId="368" priority="325" stopIfTrue="1">
      <formula>AND($P37&gt;0,$I37="")</formula>
    </cfRule>
  </conditionalFormatting>
  <conditionalFormatting sqref="I38">
    <cfRule type="expression" dxfId="367" priority="324" stopIfTrue="1">
      <formula>AND($P38&gt;0,$I38="")</formula>
    </cfRule>
  </conditionalFormatting>
  <conditionalFormatting sqref="H35">
    <cfRule type="expression" dxfId="366" priority="323" stopIfTrue="1">
      <formula>AND(P35&gt;0,$H35="")</formula>
    </cfRule>
  </conditionalFormatting>
  <conditionalFormatting sqref="H36">
    <cfRule type="expression" dxfId="365" priority="322" stopIfTrue="1">
      <formula>AND(P36&gt;0,$H36="")</formula>
    </cfRule>
  </conditionalFormatting>
  <conditionalFormatting sqref="H37">
    <cfRule type="expression" dxfId="364" priority="321" stopIfTrue="1">
      <formula>AND(P37&gt;0,$H37="")</formula>
    </cfRule>
  </conditionalFormatting>
  <conditionalFormatting sqref="H38">
    <cfRule type="expression" dxfId="363" priority="320" stopIfTrue="1">
      <formula>AND(P38&gt;0,$H38="")</formula>
    </cfRule>
  </conditionalFormatting>
  <conditionalFormatting sqref="D35:G38">
    <cfRule type="expression" dxfId="362" priority="315" stopIfTrue="1">
      <formula>AND($P35&gt;0,$D35="")</formula>
    </cfRule>
  </conditionalFormatting>
  <conditionalFormatting sqref="D36:G36">
    <cfRule type="expression" dxfId="361" priority="314" stopIfTrue="1">
      <formula>AND($P36&gt;0,$D36="")</formula>
    </cfRule>
  </conditionalFormatting>
  <conditionalFormatting sqref="D37:G37">
    <cfRule type="expression" dxfId="360" priority="313" stopIfTrue="1">
      <formula>AND($P37&gt;0,$D37="")</formula>
    </cfRule>
  </conditionalFormatting>
  <conditionalFormatting sqref="D38:G38">
    <cfRule type="expression" dxfId="359" priority="312" stopIfTrue="1">
      <formula>AND($P38&gt;0,$D38="")</formula>
    </cfRule>
  </conditionalFormatting>
  <conditionalFormatting sqref="P91">
    <cfRule type="expression" dxfId="358" priority="306" stopIfTrue="1">
      <formula>$P$91&lt;&gt;valTIAlloc</formula>
    </cfRule>
  </conditionalFormatting>
  <conditionalFormatting sqref="J14">
    <cfRule type="expression" dxfId="357" priority="93">
      <formula>AND($P14&gt;0,$J14="")</formula>
    </cfRule>
    <cfRule type="expression" dxfId="356" priority="94">
      <formula>AND(J14="","P17&lt;&gt;")</formula>
    </cfRule>
  </conditionalFormatting>
  <conditionalFormatting sqref="J15:J16">
    <cfRule type="expression" dxfId="355" priority="91">
      <formula>AND($P15&gt;0,$J15="")</formula>
    </cfRule>
    <cfRule type="expression" dxfId="354" priority="92">
      <formula>AND(J15="","P17&lt;&gt;")</formula>
    </cfRule>
  </conditionalFormatting>
  <conditionalFormatting sqref="J20:J25">
    <cfRule type="expression" dxfId="353" priority="89">
      <formula>AND($P20&gt;0,$J20="")</formula>
    </cfRule>
    <cfRule type="expression" dxfId="352" priority="90">
      <formula>AND(J20="","P17&lt;&gt;")</formula>
    </cfRule>
  </conditionalFormatting>
  <conditionalFormatting sqref="J29:J31">
    <cfRule type="expression" dxfId="351" priority="87">
      <formula>AND($P29&gt;0,$J29="")</formula>
    </cfRule>
    <cfRule type="expression" dxfId="350" priority="88">
      <formula>AND(J29="","P17&lt;&gt;")</formula>
    </cfRule>
  </conditionalFormatting>
  <conditionalFormatting sqref="AA14">
    <cfRule type="expression" dxfId="349" priority="86" stopIfTrue="1">
      <formula>AND($P14&gt;0,$I14="")</formula>
    </cfRule>
  </conditionalFormatting>
  <conditionalFormatting sqref="AA14">
    <cfRule type="expression" dxfId="348" priority="85" stopIfTrue="1">
      <formula>AND($P14&gt;0,$I14="")</formula>
    </cfRule>
  </conditionalFormatting>
  <conditionalFormatting sqref="AA15">
    <cfRule type="expression" dxfId="347" priority="84" stopIfTrue="1">
      <formula>AND($P15&gt;0,$I15="")</formula>
    </cfRule>
  </conditionalFormatting>
  <conditionalFormatting sqref="AA15">
    <cfRule type="expression" dxfId="346" priority="83" stopIfTrue="1">
      <formula>AND($P15&gt;0,$I15="")</formula>
    </cfRule>
  </conditionalFormatting>
  <conditionalFormatting sqref="AA16">
    <cfRule type="expression" dxfId="345" priority="82" stopIfTrue="1">
      <formula>AND($P16&gt;0,$I16="")</formula>
    </cfRule>
  </conditionalFormatting>
  <conditionalFormatting sqref="AA16">
    <cfRule type="expression" dxfId="344" priority="81" stopIfTrue="1">
      <formula>AND($P16&gt;0,$I16="")</formula>
    </cfRule>
  </conditionalFormatting>
  <conditionalFormatting sqref="AA20">
    <cfRule type="expression" dxfId="343" priority="80" stopIfTrue="1">
      <formula>AND($P20&gt;0,$I20="")</formula>
    </cfRule>
  </conditionalFormatting>
  <conditionalFormatting sqref="AA20">
    <cfRule type="expression" dxfId="342" priority="79" stopIfTrue="1">
      <formula>AND($P20&gt;0,$I20="")</formula>
    </cfRule>
  </conditionalFormatting>
  <conditionalFormatting sqref="AA21">
    <cfRule type="expression" dxfId="341" priority="78" stopIfTrue="1">
      <formula>AND($P21&gt;0,$I21="")</formula>
    </cfRule>
  </conditionalFormatting>
  <conditionalFormatting sqref="AA21">
    <cfRule type="expression" dxfId="340" priority="77" stopIfTrue="1">
      <formula>AND($P21&gt;0,$I21="")</formula>
    </cfRule>
  </conditionalFormatting>
  <conditionalFormatting sqref="AA22">
    <cfRule type="expression" dxfId="339" priority="76" stopIfTrue="1">
      <formula>AND($P22&gt;0,$I22="")</formula>
    </cfRule>
  </conditionalFormatting>
  <conditionalFormatting sqref="AA22">
    <cfRule type="expression" dxfId="338" priority="75" stopIfTrue="1">
      <formula>AND($P22&gt;0,$I22="")</formula>
    </cfRule>
  </conditionalFormatting>
  <conditionalFormatting sqref="AA22">
    <cfRule type="expression" dxfId="337" priority="74" stopIfTrue="1">
      <formula>AND($P22&gt;0,$I22="")</formula>
    </cfRule>
  </conditionalFormatting>
  <conditionalFormatting sqref="AA22">
    <cfRule type="expression" dxfId="336" priority="73" stopIfTrue="1">
      <formula>AND($P22&gt;0,$I22="")</formula>
    </cfRule>
  </conditionalFormatting>
  <conditionalFormatting sqref="AA23">
    <cfRule type="expression" dxfId="335" priority="72" stopIfTrue="1">
      <formula>AND($P23&gt;0,$I23="")</formula>
    </cfRule>
  </conditionalFormatting>
  <conditionalFormatting sqref="AA23">
    <cfRule type="expression" dxfId="334" priority="71" stopIfTrue="1">
      <formula>AND($P23&gt;0,$I23="")</formula>
    </cfRule>
  </conditionalFormatting>
  <conditionalFormatting sqref="AA24">
    <cfRule type="expression" dxfId="333" priority="70" stopIfTrue="1">
      <formula>AND($P24&gt;0,$I24="")</formula>
    </cfRule>
  </conditionalFormatting>
  <conditionalFormatting sqref="AA24">
    <cfRule type="expression" dxfId="332" priority="69" stopIfTrue="1">
      <formula>AND($P24&gt;0,$I24="")</formula>
    </cfRule>
  </conditionalFormatting>
  <conditionalFormatting sqref="AA25">
    <cfRule type="expression" dxfId="331" priority="68" stopIfTrue="1">
      <formula>AND($P25&gt;0,$I25="")</formula>
    </cfRule>
  </conditionalFormatting>
  <conditionalFormatting sqref="AA25">
    <cfRule type="expression" dxfId="330" priority="67" stopIfTrue="1">
      <formula>AND($P25&gt;0,$I25="")</formula>
    </cfRule>
  </conditionalFormatting>
  <conditionalFormatting sqref="AA29">
    <cfRule type="expression" dxfId="329" priority="66" stopIfTrue="1">
      <formula>AND($P29&gt;0,$I29="")</formula>
    </cfRule>
  </conditionalFormatting>
  <conditionalFormatting sqref="AA29">
    <cfRule type="expression" dxfId="328" priority="65" stopIfTrue="1">
      <formula>AND($P29&gt;0,$I29="")</formula>
    </cfRule>
  </conditionalFormatting>
  <conditionalFormatting sqref="AA30">
    <cfRule type="expression" dxfId="327" priority="64" stopIfTrue="1">
      <formula>AND($P30&gt;0,$I30="")</formula>
    </cfRule>
  </conditionalFormatting>
  <conditionalFormatting sqref="AA30">
    <cfRule type="expression" dxfId="326" priority="63" stopIfTrue="1">
      <formula>AND($P30&gt;0,$I30="")</formula>
    </cfRule>
  </conditionalFormatting>
  <conditionalFormatting sqref="AA31">
    <cfRule type="expression" dxfId="325" priority="62" stopIfTrue="1">
      <formula>AND($P31&gt;0,$I31="")</formula>
    </cfRule>
  </conditionalFormatting>
  <conditionalFormatting sqref="AA31">
    <cfRule type="expression" dxfId="324" priority="61" stopIfTrue="1">
      <formula>AND($P31&gt;0,$I31="")</formula>
    </cfRule>
  </conditionalFormatting>
  <conditionalFormatting sqref="AA35">
    <cfRule type="expression" dxfId="323" priority="60" stopIfTrue="1">
      <formula>AND($P35&gt;0,$I35="")</formula>
    </cfRule>
  </conditionalFormatting>
  <conditionalFormatting sqref="AA35">
    <cfRule type="expression" dxfId="322" priority="59" stopIfTrue="1">
      <formula>AND($P35&gt;0,$I35="")</formula>
    </cfRule>
  </conditionalFormatting>
  <conditionalFormatting sqref="AA36">
    <cfRule type="expression" dxfId="321" priority="58" stopIfTrue="1">
      <formula>AND($P36&gt;0,$I36="")</formula>
    </cfRule>
  </conditionalFormatting>
  <conditionalFormatting sqref="AA36">
    <cfRule type="expression" dxfId="320" priority="57" stopIfTrue="1">
      <formula>AND($P36&gt;0,$I36="")</formula>
    </cfRule>
  </conditionalFormatting>
  <conditionalFormatting sqref="AA37">
    <cfRule type="expression" dxfId="319" priority="56" stopIfTrue="1">
      <formula>AND($P37&gt;0,$I37="")</formula>
    </cfRule>
  </conditionalFormatting>
  <conditionalFormatting sqref="AA37">
    <cfRule type="expression" dxfId="318" priority="55" stopIfTrue="1">
      <formula>AND($P37&gt;0,$I37="")</formula>
    </cfRule>
  </conditionalFormatting>
  <conditionalFormatting sqref="AA38">
    <cfRule type="expression" dxfId="317" priority="54" stopIfTrue="1">
      <formula>AND($P38&gt;0,$I38="")</formula>
    </cfRule>
  </conditionalFormatting>
  <conditionalFormatting sqref="AA38">
    <cfRule type="expression" dxfId="316" priority="53" stopIfTrue="1">
      <formula>AND($P38&gt;0,$I38="")</formula>
    </cfRule>
  </conditionalFormatting>
  <conditionalFormatting sqref="AA42">
    <cfRule type="expression" dxfId="315" priority="52" stopIfTrue="1">
      <formula>AND($P42&gt;0,$I42="")</formula>
    </cfRule>
  </conditionalFormatting>
  <conditionalFormatting sqref="AA42">
    <cfRule type="expression" dxfId="314" priority="51" stopIfTrue="1">
      <formula>AND($P42&gt;0,$I42="")</formula>
    </cfRule>
  </conditionalFormatting>
  <conditionalFormatting sqref="AA43">
    <cfRule type="expression" dxfId="313" priority="50" stopIfTrue="1">
      <formula>AND($P43&gt;0,$I43="")</formula>
    </cfRule>
  </conditionalFormatting>
  <conditionalFormatting sqref="AA43">
    <cfRule type="expression" dxfId="312" priority="49" stopIfTrue="1">
      <formula>AND($P43&gt;0,$I43="")</formula>
    </cfRule>
  </conditionalFormatting>
  <conditionalFormatting sqref="AA44">
    <cfRule type="expression" dxfId="311" priority="48" stopIfTrue="1">
      <formula>AND($P44&gt;0,$I44="")</formula>
    </cfRule>
  </conditionalFormatting>
  <conditionalFormatting sqref="AA44">
    <cfRule type="expression" dxfId="310" priority="47" stopIfTrue="1">
      <formula>AND($P44&gt;0,$I44="")</formula>
    </cfRule>
  </conditionalFormatting>
  <conditionalFormatting sqref="AA45">
    <cfRule type="expression" dxfId="309" priority="46" stopIfTrue="1">
      <formula>AND($P45&gt;0,$I45="")</formula>
    </cfRule>
  </conditionalFormatting>
  <conditionalFormatting sqref="AA45">
    <cfRule type="expression" dxfId="308" priority="45" stopIfTrue="1">
      <formula>AND($P45&gt;0,$I45="")</formula>
    </cfRule>
  </conditionalFormatting>
  <conditionalFormatting sqref="AA46">
    <cfRule type="expression" dxfId="307" priority="44" stopIfTrue="1">
      <formula>AND($P46&gt;0,$I46="")</formula>
    </cfRule>
  </conditionalFormatting>
  <conditionalFormatting sqref="AA46">
    <cfRule type="expression" dxfId="306" priority="43" stopIfTrue="1">
      <formula>AND($P46&gt;0,$I46="")</formula>
    </cfRule>
  </conditionalFormatting>
  <conditionalFormatting sqref="AA51">
    <cfRule type="expression" dxfId="305" priority="42" stopIfTrue="1">
      <formula>AND($P51&gt;0,$I51="")</formula>
    </cfRule>
  </conditionalFormatting>
  <conditionalFormatting sqref="AA51">
    <cfRule type="expression" dxfId="304" priority="41" stopIfTrue="1">
      <formula>AND($P51&gt;0,$I51="")</formula>
    </cfRule>
  </conditionalFormatting>
  <conditionalFormatting sqref="AA52">
    <cfRule type="expression" dxfId="303" priority="40" stopIfTrue="1">
      <formula>AND($P52&gt;0,$I52="")</formula>
    </cfRule>
  </conditionalFormatting>
  <conditionalFormatting sqref="AA52">
    <cfRule type="expression" dxfId="302" priority="39" stopIfTrue="1">
      <formula>AND($P52&gt;0,$I52="")</formula>
    </cfRule>
  </conditionalFormatting>
  <conditionalFormatting sqref="AA53">
    <cfRule type="expression" dxfId="301" priority="38" stopIfTrue="1">
      <formula>AND($P53&gt;0,$I53="")</formula>
    </cfRule>
  </conditionalFormatting>
  <conditionalFormatting sqref="AA53">
    <cfRule type="expression" dxfId="300" priority="37" stopIfTrue="1">
      <formula>AND($P53&gt;0,$I53="")</formula>
    </cfRule>
  </conditionalFormatting>
  <conditionalFormatting sqref="AA54">
    <cfRule type="expression" dxfId="299" priority="36" stopIfTrue="1">
      <formula>AND($P54&gt;0,$I54="")</formula>
    </cfRule>
  </conditionalFormatting>
  <conditionalFormatting sqref="AA54">
    <cfRule type="expression" dxfId="298" priority="35" stopIfTrue="1">
      <formula>AND($P54&gt;0,$I54="")</formula>
    </cfRule>
  </conditionalFormatting>
  <conditionalFormatting sqref="AA55">
    <cfRule type="expression" dxfId="297" priority="34" stopIfTrue="1">
      <formula>AND($P55&gt;0,$I55="")</formula>
    </cfRule>
  </conditionalFormatting>
  <conditionalFormatting sqref="AA55">
    <cfRule type="expression" dxfId="296" priority="33" stopIfTrue="1">
      <formula>AND($P55&gt;0,$I55="")</formula>
    </cfRule>
  </conditionalFormatting>
  <conditionalFormatting sqref="AA56">
    <cfRule type="expression" dxfId="295" priority="32" stopIfTrue="1">
      <formula>AND($P56&gt;0,$I56="")</formula>
    </cfRule>
  </conditionalFormatting>
  <conditionalFormatting sqref="AA56">
    <cfRule type="expression" dxfId="294" priority="31" stopIfTrue="1">
      <formula>AND($P56&gt;0,$I56="")</formula>
    </cfRule>
  </conditionalFormatting>
  <conditionalFormatting sqref="AA60">
    <cfRule type="expression" dxfId="293" priority="30" stopIfTrue="1">
      <formula>AND($P60&gt;0,$I60="")</formula>
    </cfRule>
  </conditionalFormatting>
  <conditionalFormatting sqref="AA60">
    <cfRule type="expression" dxfId="292" priority="29" stopIfTrue="1">
      <formula>AND($P60&gt;0,$I60="")</formula>
    </cfRule>
  </conditionalFormatting>
  <conditionalFormatting sqref="AA61">
    <cfRule type="expression" dxfId="291" priority="28" stopIfTrue="1">
      <formula>AND($P61&gt;0,$I61="")</formula>
    </cfRule>
  </conditionalFormatting>
  <conditionalFormatting sqref="AA61">
    <cfRule type="expression" dxfId="290" priority="27" stopIfTrue="1">
      <formula>AND($P61&gt;0,$I61="")</formula>
    </cfRule>
  </conditionalFormatting>
  <conditionalFormatting sqref="AA62">
    <cfRule type="expression" dxfId="289" priority="26" stopIfTrue="1">
      <formula>AND($P62&gt;0,$I62="")</formula>
    </cfRule>
  </conditionalFormatting>
  <conditionalFormatting sqref="AA62">
    <cfRule type="expression" dxfId="288" priority="25" stopIfTrue="1">
      <formula>AND($P62&gt;0,$I62="")</formula>
    </cfRule>
  </conditionalFormatting>
  <conditionalFormatting sqref="AA63">
    <cfRule type="expression" dxfId="287" priority="24" stopIfTrue="1">
      <formula>AND($P63&gt;0,$I63="")</formula>
    </cfRule>
  </conditionalFormatting>
  <conditionalFormatting sqref="AA63">
    <cfRule type="expression" dxfId="286" priority="23" stopIfTrue="1">
      <formula>AND($P63&gt;0,$I63="")</formula>
    </cfRule>
  </conditionalFormatting>
  <conditionalFormatting sqref="AA67">
    <cfRule type="expression" dxfId="285" priority="22" stopIfTrue="1">
      <formula>AND($P67&gt;0,$I67="")</formula>
    </cfRule>
  </conditionalFormatting>
  <conditionalFormatting sqref="AA67">
    <cfRule type="expression" dxfId="284" priority="21" stopIfTrue="1">
      <formula>AND($P67&gt;0,$I67="")</formula>
    </cfRule>
  </conditionalFormatting>
  <conditionalFormatting sqref="AA68">
    <cfRule type="expression" dxfId="283" priority="20" stopIfTrue="1">
      <formula>AND($P68&gt;0,$I68="")</formula>
    </cfRule>
  </conditionalFormatting>
  <conditionalFormatting sqref="AA68">
    <cfRule type="expression" dxfId="282" priority="19" stopIfTrue="1">
      <formula>AND($P68&gt;0,$I68="")</formula>
    </cfRule>
  </conditionalFormatting>
  <conditionalFormatting sqref="AA69">
    <cfRule type="expression" dxfId="281" priority="18" stopIfTrue="1">
      <formula>AND($P69&gt;0,$I69="")</formula>
    </cfRule>
  </conditionalFormatting>
  <conditionalFormatting sqref="AA69">
    <cfRule type="expression" dxfId="280" priority="17" stopIfTrue="1">
      <formula>AND($P69&gt;0,$I69="")</formula>
    </cfRule>
  </conditionalFormatting>
  <conditionalFormatting sqref="AA70">
    <cfRule type="expression" dxfId="279" priority="16" stopIfTrue="1">
      <formula>AND($P70&gt;0,$I70="")</formula>
    </cfRule>
  </conditionalFormatting>
  <conditionalFormatting sqref="AA70">
    <cfRule type="expression" dxfId="278" priority="15" stopIfTrue="1">
      <formula>AND($P70&gt;0,$I70="")</formula>
    </cfRule>
  </conditionalFormatting>
  <conditionalFormatting sqref="AA74">
    <cfRule type="expression" dxfId="277" priority="14" stopIfTrue="1">
      <formula>AND($P74&gt;0,$I74="")</formula>
    </cfRule>
  </conditionalFormatting>
  <conditionalFormatting sqref="AA74">
    <cfRule type="expression" dxfId="276" priority="13" stopIfTrue="1">
      <formula>AND($P74&gt;0,$I74="")</formula>
    </cfRule>
  </conditionalFormatting>
  <conditionalFormatting sqref="AA75">
    <cfRule type="expression" dxfId="275" priority="12" stopIfTrue="1">
      <formula>AND($P75&gt;0,$I75="")</formula>
    </cfRule>
  </conditionalFormatting>
  <conditionalFormatting sqref="AA75">
    <cfRule type="expression" dxfId="274" priority="11" stopIfTrue="1">
      <formula>AND($P75&gt;0,$I75="")</formula>
    </cfRule>
  </conditionalFormatting>
  <conditionalFormatting sqref="AA76">
    <cfRule type="expression" dxfId="273" priority="10" stopIfTrue="1">
      <formula>AND($P76&gt;0,$I76="")</formula>
    </cfRule>
  </conditionalFormatting>
  <conditionalFormatting sqref="AA76">
    <cfRule type="expression" dxfId="272" priority="9" stopIfTrue="1">
      <formula>AND($P76&gt;0,$I76="")</formula>
    </cfRule>
  </conditionalFormatting>
  <conditionalFormatting sqref="AA77">
    <cfRule type="expression" dxfId="271" priority="8" stopIfTrue="1">
      <formula>AND($P77&gt;0,$I77="")</formula>
    </cfRule>
  </conditionalFormatting>
  <conditionalFormatting sqref="AA77">
    <cfRule type="expression" dxfId="270" priority="7" stopIfTrue="1">
      <formula>AND($P77&gt;0,$I77="")</formula>
    </cfRule>
  </conditionalFormatting>
  <conditionalFormatting sqref="AA81">
    <cfRule type="expression" dxfId="269" priority="6" stopIfTrue="1">
      <formula>AND($P81&gt;0,$I81="")</formula>
    </cfRule>
  </conditionalFormatting>
  <conditionalFormatting sqref="AA81">
    <cfRule type="expression" dxfId="268" priority="5" stopIfTrue="1">
      <formula>AND($P81&gt;0,$I81="")</formula>
    </cfRule>
  </conditionalFormatting>
  <conditionalFormatting sqref="AA86">
    <cfRule type="expression" dxfId="267" priority="4" stopIfTrue="1">
      <formula>AND($P86&gt;0,$I86="")</formula>
    </cfRule>
  </conditionalFormatting>
  <conditionalFormatting sqref="AA86">
    <cfRule type="expression" dxfId="266" priority="3" stopIfTrue="1">
      <formula>AND($P86&gt;0,$I86="")</formula>
    </cfRule>
  </conditionalFormatting>
  <conditionalFormatting sqref="AA87">
    <cfRule type="expression" dxfId="265" priority="2" stopIfTrue="1">
      <formula>AND($P87&gt;0,$I87="")</formula>
    </cfRule>
  </conditionalFormatting>
  <conditionalFormatting sqref="AA87">
    <cfRule type="expression" dxfId="264"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C6FED-F7A3-4246-B6BC-AFF13FD1E28A}">
  <dimension ref="A1:AA104"/>
  <sheetViews>
    <sheetView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72"/>
      <c r="T1" s="572"/>
      <c r="U1" s="572"/>
      <c r="V1" s="572"/>
      <c r="W1" s="572"/>
      <c r="X1" s="572"/>
      <c r="Y1" s="9"/>
    </row>
    <row r="2" spans="1:27" ht="8.25" customHeight="1" x14ac:dyDescent="0.25">
      <c r="A2" s="10"/>
      <c r="B2" s="10"/>
      <c r="C2" s="575"/>
      <c r="D2" s="575"/>
      <c r="E2" s="575"/>
      <c r="F2" s="575"/>
      <c r="G2" s="575"/>
      <c r="H2" s="575"/>
      <c r="I2" s="575"/>
      <c r="J2" s="575"/>
      <c r="K2" s="575"/>
      <c r="L2" s="575"/>
      <c r="M2" s="575"/>
      <c r="N2" s="575"/>
      <c r="O2" s="575"/>
      <c r="P2" s="575"/>
      <c r="Q2" s="575"/>
      <c r="R2" s="575"/>
      <c r="S2" s="575"/>
      <c r="T2" s="13"/>
      <c r="U2" s="13"/>
      <c r="V2" s="13"/>
      <c r="W2" s="13"/>
      <c r="X2" s="14"/>
      <c r="Y2" s="11"/>
    </row>
    <row r="3" spans="1:27" ht="26.25" customHeight="1" x14ac:dyDescent="0.25">
      <c r="A3" s="10"/>
      <c r="B3" s="590" t="s">
        <v>14</v>
      </c>
      <c r="C3" s="591"/>
      <c r="D3" s="591"/>
      <c r="E3" s="592"/>
      <c r="F3" s="587"/>
      <c r="G3" s="587"/>
      <c r="H3" s="534"/>
      <c r="I3" s="541" t="s">
        <v>6590</v>
      </c>
      <c r="J3" s="540"/>
      <c r="K3" s="587"/>
      <c r="L3" s="587"/>
      <c r="M3" s="587"/>
      <c r="N3" s="587"/>
      <c r="O3" s="587"/>
      <c r="P3" s="587"/>
      <c r="R3" s="580"/>
      <c r="S3" s="581"/>
      <c r="T3" s="13"/>
      <c r="U3" s="13"/>
      <c r="V3" s="13"/>
      <c r="W3" s="13"/>
      <c r="X3" s="14"/>
      <c r="Y3" s="13"/>
      <c r="Z3" s="1"/>
      <c r="AA3" s="1"/>
    </row>
    <row r="4" spans="1:27" ht="7.35" customHeight="1" x14ac:dyDescent="0.25">
      <c r="A4" s="10"/>
      <c r="B4" s="10"/>
      <c r="C4" s="40"/>
      <c r="D4" s="40"/>
      <c r="E4" s="40"/>
      <c r="F4" s="41"/>
      <c r="G4" s="41"/>
      <c r="H4" s="41"/>
      <c r="I4" s="541"/>
      <c r="J4" s="540"/>
      <c r="K4" s="41"/>
      <c r="L4" s="41"/>
      <c r="M4" s="41"/>
      <c r="N4" s="41"/>
      <c r="O4" s="12"/>
      <c r="R4" s="1"/>
      <c r="S4" s="540"/>
      <c r="T4" s="13"/>
      <c r="U4" s="13"/>
      <c r="V4" s="13"/>
      <c r="W4" s="13"/>
      <c r="X4" s="14"/>
      <c r="Y4" s="13"/>
      <c r="Z4" s="1"/>
      <c r="AA4" s="1"/>
    </row>
    <row r="5" spans="1:27" ht="28.5" customHeight="1" x14ac:dyDescent="0.25">
      <c r="A5" s="10"/>
      <c r="B5" s="590" t="s">
        <v>15</v>
      </c>
      <c r="C5" s="591"/>
      <c r="D5" s="591"/>
      <c r="E5" s="592"/>
      <c r="F5" s="535">
        <v>2021</v>
      </c>
      <c r="G5" s="41"/>
      <c r="H5" s="41"/>
      <c r="I5" s="541" t="s">
        <v>16</v>
      </c>
      <c r="J5" s="15"/>
      <c r="K5" s="589">
        <v>335</v>
      </c>
      <c r="L5" s="589"/>
      <c r="M5" s="589"/>
      <c r="N5" s="589"/>
      <c r="O5" s="589"/>
      <c r="P5" s="589"/>
      <c r="R5" s="576"/>
      <c r="S5" s="577"/>
      <c r="T5" s="13"/>
      <c r="U5" s="13"/>
      <c r="V5" s="13"/>
      <c r="W5" s="13"/>
      <c r="X5" s="14"/>
      <c r="Y5" s="13"/>
      <c r="Z5" s="1"/>
      <c r="AA5" s="1"/>
    </row>
    <row r="6" spans="1:27" s="1" customFormat="1" ht="6.75" customHeight="1" x14ac:dyDescent="0.25">
      <c r="A6" s="538"/>
      <c r="B6" s="538"/>
      <c r="C6" s="12"/>
      <c r="D6" s="12"/>
      <c r="E6" s="12"/>
      <c r="F6" s="12"/>
      <c r="G6" s="12"/>
      <c r="H6" s="12"/>
      <c r="I6" s="541"/>
      <c r="J6" s="15"/>
      <c r="K6" s="42"/>
      <c r="L6" s="12"/>
      <c r="M6" s="12"/>
      <c r="N6" s="12"/>
      <c r="O6" s="12"/>
      <c r="S6" s="540"/>
      <c r="T6" s="13"/>
      <c r="U6" s="13"/>
      <c r="V6" s="13"/>
      <c r="W6" s="13"/>
      <c r="X6" s="14"/>
      <c r="Y6" s="13"/>
    </row>
    <row r="7" spans="1:27" ht="28.5" customHeight="1" x14ac:dyDescent="0.25">
      <c r="A7" s="10"/>
      <c r="B7" s="590"/>
      <c r="C7" s="592"/>
      <c r="D7" s="592"/>
      <c r="E7" s="592"/>
      <c r="F7" s="12"/>
      <c r="G7" s="12"/>
      <c r="H7" s="12"/>
      <c r="I7" s="541" t="s">
        <v>6587</v>
      </c>
      <c r="J7" s="540"/>
      <c r="K7" s="587" t="s">
        <v>6592</v>
      </c>
      <c r="L7" s="587"/>
      <c r="M7" s="587"/>
      <c r="N7" s="587"/>
      <c r="O7" s="587"/>
      <c r="P7" s="587"/>
      <c r="Q7" s="588"/>
      <c r="R7" s="588"/>
      <c r="S7" s="588"/>
      <c r="T7" s="588"/>
      <c r="U7" s="588"/>
      <c r="V7" s="588"/>
      <c r="W7" s="588"/>
      <c r="X7" s="588"/>
      <c r="Y7" s="588"/>
      <c r="Z7" s="588"/>
      <c r="AA7" s="588"/>
    </row>
    <row r="8" spans="1:27" ht="12" customHeight="1" thickBot="1" x14ac:dyDescent="0.3">
      <c r="A8" s="10"/>
      <c r="B8" s="541"/>
      <c r="C8" s="542"/>
      <c r="D8" s="542"/>
      <c r="E8" s="543"/>
      <c r="F8" s="12"/>
      <c r="G8" s="12"/>
      <c r="H8" s="12"/>
      <c r="I8" s="541"/>
      <c r="J8" s="540"/>
      <c r="K8" s="541"/>
      <c r="L8" s="541"/>
      <c r="M8" s="541"/>
      <c r="N8" s="541"/>
      <c r="O8" s="541"/>
      <c r="P8" s="541"/>
      <c r="R8" s="578"/>
      <c r="S8" s="579"/>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86"/>
      <c r="S9" s="586"/>
      <c r="T9" s="586"/>
      <c r="U9" s="586"/>
      <c r="V9" s="586"/>
      <c r="W9" s="586"/>
      <c r="X9" s="455"/>
      <c r="Y9" s="456"/>
      <c r="Z9" s="456"/>
      <c r="AA9" s="606"/>
    </row>
    <row r="10" spans="1:27" ht="11.1" customHeight="1" x14ac:dyDescent="0.25">
      <c r="A10" s="16"/>
      <c r="B10" s="457"/>
      <c r="C10" s="593" t="s">
        <v>6588</v>
      </c>
      <c r="D10" s="594"/>
      <c r="E10" s="594"/>
      <c r="F10" s="594"/>
      <c r="G10" s="594"/>
      <c r="H10" s="594"/>
      <c r="I10" s="594"/>
      <c r="J10" s="594"/>
      <c r="K10" s="595"/>
      <c r="L10" s="179"/>
      <c r="M10" s="179"/>
      <c r="N10" s="179"/>
      <c r="O10" s="179"/>
      <c r="P10" s="584" t="s">
        <v>1</v>
      </c>
      <c r="Q10" s="403"/>
      <c r="R10" s="13"/>
      <c r="S10" s="13"/>
      <c r="T10" s="13"/>
      <c r="U10" s="13"/>
      <c r="V10" s="582"/>
      <c r="W10" s="180"/>
      <c r="X10" s="1"/>
      <c r="Y10" s="1"/>
      <c r="Z10" s="1"/>
      <c r="AA10" s="607"/>
    </row>
    <row r="11" spans="1:27" ht="16.5" thickBot="1" x14ac:dyDescent="0.3">
      <c r="A11" s="16"/>
      <c r="B11" s="457"/>
      <c r="C11" s="596"/>
      <c r="D11" s="597"/>
      <c r="E11" s="597"/>
      <c r="F11" s="597"/>
      <c r="G11" s="597"/>
      <c r="H11" s="597"/>
      <c r="I11" s="597"/>
      <c r="J11" s="597"/>
      <c r="K11" s="598"/>
      <c r="L11" s="74"/>
      <c r="M11" s="74"/>
      <c r="N11" s="74"/>
      <c r="O11" s="181"/>
      <c r="P11" s="585"/>
      <c r="Q11" s="404"/>
      <c r="R11" s="13"/>
      <c r="S11" s="13"/>
      <c r="T11" s="13"/>
      <c r="U11" s="13"/>
      <c r="V11" s="583"/>
      <c r="W11" s="180"/>
      <c r="X11" s="1"/>
      <c r="Y11" s="1"/>
      <c r="Z11" s="1"/>
      <c r="AA11" s="607"/>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8"/>
    </row>
    <row r="13" spans="1:27" ht="30" customHeight="1" x14ac:dyDescent="0.25">
      <c r="A13" s="17"/>
      <c r="B13" s="458"/>
      <c r="C13" s="406">
        <v>1</v>
      </c>
      <c r="D13" s="573" t="s">
        <v>135</v>
      </c>
      <c r="E13" s="573"/>
      <c r="F13" s="573"/>
      <c r="G13" s="574"/>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1"/>
      <c r="E14" s="562"/>
      <c r="F14" s="562"/>
      <c r="G14" s="564"/>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1"/>
      <c r="E15" s="562"/>
      <c r="F15" s="562"/>
      <c r="G15" s="564"/>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1"/>
      <c r="E16" s="562"/>
      <c r="F16" s="562"/>
      <c r="G16" s="564"/>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6"/>
      <c r="E20" s="557"/>
      <c r="F20" s="557"/>
      <c r="G20" s="558"/>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6"/>
      <c r="E21" s="557"/>
      <c r="F21" s="557"/>
      <c r="G21" s="558"/>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6"/>
      <c r="E22" s="557"/>
      <c r="F22" s="557"/>
      <c r="G22" s="558"/>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6"/>
      <c r="E23" s="557"/>
      <c r="F23" s="557"/>
      <c r="G23" s="558"/>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6"/>
      <c r="E24" s="557"/>
      <c r="F24" s="557"/>
      <c r="G24" s="558"/>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6"/>
      <c r="E25" s="557"/>
      <c r="F25" s="557"/>
      <c r="G25" s="558"/>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600"/>
      <c r="E27" s="600"/>
      <c r="F27" s="600"/>
      <c r="G27" s="60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9" t="s">
        <v>130</v>
      </c>
      <c r="E28" s="599"/>
      <c r="F28" s="599"/>
      <c r="G28" s="59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6"/>
      <c r="E29" s="557"/>
      <c r="F29" s="557"/>
      <c r="G29" s="558"/>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6"/>
      <c r="E30" s="557"/>
      <c r="F30" s="557"/>
      <c r="G30" s="558"/>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16"/>
      <c r="E31" s="616"/>
      <c r="F31" s="616"/>
      <c r="G31" s="616"/>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9"/>
      <c r="E32" s="570"/>
      <c r="F32" s="570"/>
      <c r="G32" s="570"/>
      <c r="H32" s="570"/>
      <c r="I32" s="570"/>
      <c r="J32" s="570"/>
      <c r="K32" s="571"/>
      <c r="L32" s="73"/>
      <c r="M32" s="73"/>
      <c r="N32" s="6"/>
      <c r="O32" s="191"/>
      <c r="P32" s="372"/>
      <c r="Q32" s="412"/>
      <c r="R32" s="82"/>
      <c r="S32" s="14"/>
      <c r="T32" s="19"/>
      <c r="U32" s="19"/>
      <c r="V32" s="19"/>
      <c r="W32" s="189"/>
      <c r="X32" s="1"/>
      <c r="Y32" s="1"/>
      <c r="Z32" s="1"/>
      <c r="AA32" s="501"/>
    </row>
    <row r="33" spans="1:27" ht="12.75" customHeight="1" x14ac:dyDescent="0.25">
      <c r="A33" s="23"/>
      <c r="B33" s="467"/>
      <c r="C33" s="612" t="s">
        <v>24</v>
      </c>
      <c r="D33" s="613"/>
      <c r="E33" s="613"/>
      <c r="F33" s="613"/>
      <c r="G33" s="613"/>
      <c r="H33" s="614"/>
      <c r="I33" s="614"/>
      <c r="J33" s="614"/>
      <c r="K33" s="615"/>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8" t="s">
        <v>131</v>
      </c>
      <c r="E34" s="568"/>
      <c r="F34" s="568"/>
      <c r="G34" s="568"/>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6"/>
      <c r="E35" s="557"/>
      <c r="F35" s="557"/>
      <c r="G35" s="558"/>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6"/>
      <c r="E36" s="557"/>
      <c r="F36" s="557"/>
      <c r="G36" s="558"/>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6"/>
      <c r="E37" s="557"/>
      <c r="F37" s="557"/>
      <c r="G37" s="558"/>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6"/>
      <c r="E38" s="557"/>
      <c r="F38" s="557"/>
      <c r="G38" s="558"/>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10" t="s">
        <v>25</v>
      </c>
      <c r="E41" s="610"/>
      <c r="F41" s="610"/>
      <c r="G41" s="610"/>
      <c r="H41" s="610"/>
      <c r="I41" s="610"/>
      <c r="J41" s="610"/>
      <c r="K41" s="611"/>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65" t="s">
        <v>4666</v>
      </c>
      <c r="E42" s="566"/>
      <c r="F42" s="566"/>
      <c r="G42" s="566"/>
      <c r="H42" s="566"/>
      <c r="I42" s="566"/>
      <c r="J42" s="566"/>
      <c r="K42" s="567"/>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65" t="s">
        <v>4667</v>
      </c>
      <c r="E43" s="566"/>
      <c r="F43" s="566"/>
      <c r="G43" s="566"/>
      <c r="H43" s="566"/>
      <c r="I43" s="566"/>
      <c r="J43" s="566"/>
      <c r="K43" s="567"/>
      <c r="L43" s="543"/>
      <c r="M43" s="543"/>
      <c r="N43" s="543"/>
      <c r="O43" s="195"/>
      <c r="P43" s="98">
        <f>SUM(P44:P46)</f>
        <v>0</v>
      </c>
      <c r="Q43" s="424"/>
      <c r="R43" s="8"/>
      <c r="S43" s="8"/>
      <c r="T43" s="8"/>
      <c r="U43" s="8"/>
      <c r="V43" s="8"/>
      <c r="W43" s="189"/>
      <c r="X43" s="1"/>
      <c r="Y43" s="1"/>
      <c r="Z43" s="1"/>
      <c r="AA43" s="464"/>
    </row>
    <row r="44" spans="1:27" ht="12.6" customHeight="1" x14ac:dyDescent="0.25">
      <c r="A44" s="3"/>
      <c r="B44" s="463"/>
      <c r="C44" s="391"/>
      <c r="D44" s="550" t="s">
        <v>136</v>
      </c>
      <c r="E44" s="551"/>
      <c r="F44" s="551"/>
      <c r="G44" s="551"/>
      <c r="H44" s="551"/>
      <c r="I44" s="551"/>
      <c r="J44" s="551"/>
      <c r="K44" s="552"/>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50" t="s">
        <v>134</v>
      </c>
      <c r="E45" s="551"/>
      <c r="F45" s="551"/>
      <c r="G45" s="551"/>
      <c r="H45" s="551"/>
      <c r="I45" s="551"/>
      <c r="J45" s="551"/>
      <c r="K45" s="552"/>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50" t="s">
        <v>137</v>
      </c>
      <c r="E46" s="551"/>
      <c r="F46" s="551"/>
      <c r="G46" s="551"/>
      <c r="H46" s="551"/>
      <c r="I46" s="551"/>
      <c r="J46" s="551"/>
      <c r="K46" s="552"/>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53" t="s">
        <v>4100</v>
      </c>
      <c r="E47" s="554"/>
      <c r="F47" s="554"/>
      <c r="G47" s="554"/>
      <c r="H47" s="554"/>
      <c r="I47" s="554"/>
      <c r="J47" s="554"/>
      <c r="K47" s="555"/>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9" t="s">
        <v>24</v>
      </c>
      <c r="D49" s="560"/>
      <c r="E49" s="560"/>
      <c r="F49" s="560"/>
      <c r="G49" s="560"/>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6"/>
      <c r="E51" s="557"/>
      <c r="F51" s="557"/>
      <c r="G51" s="558"/>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6"/>
      <c r="E52" s="557"/>
      <c r="F52" s="557"/>
      <c r="G52" s="558"/>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6"/>
      <c r="E53" s="557"/>
      <c r="F53" s="557"/>
      <c r="G53" s="558"/>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6"/>
      <c r="E54" s="557"/>
      <c r="F54" s="557"/>
      <c r="G54" s="558"/>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6"/>
      <c r="E55" s="557"/>
      <c r="F55" s="557"/>
      <c r="G55" s="558"/>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6"/>
      <c r="E56" s="557"/>
      <c r="F56" s="557"/>
      <c r="G56" s="558"/>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1"/>
      <c r="E60" s="562"/>
      <c r="F60" s="562"/>
      <c r="G60" s="562"/>
      <c r="H60" s="563"/>
      <c r="I60" s="563"/>
      <c r="J60" s="564"/>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1"/>
      <c r="E61" s="562"/>
      <c r="F61" s="562"/>
      <c r="G61" s="562"/>
      <c r="H61" s="563"/>
      <c r="I61" s="563"/>
      <c r="J61" s="564"/>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1"/>
      <c r="E62" s="562"/>
      <c r="F62" s="562"/>
      <c r="G62" s="562"/>
      <c r="H62" s="563"/>
      <c r="I62" s="563"/>
      <c r="J62" s="564"/>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1"/>
      <c r="E63" s="562"/>
      <c r="F63" s="562"/>
      <c r="G63" s="562"/>
      <c r="H63" s="563"/>
      <c r="I63" s="563"/>
      <c r="J63" s="564"/>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605"/>
      <c r="E64" s="605"/>
      <c r="F64" s="605"/>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8"/>
      <c r="E67" s="549"/>
      <c r="F67" s="549"/>
      <c r="G67" s="549"/>
      <c r="H67" s="549"/>
      <c r="I67" s="549"/>
      <c r="J67" s="549"/>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8"/>
      <c r="E68" s="549"/>
      <c r="F68" s="549"/>
      <c r="G68" s="549"/>
      <c r="H68" s="549"/>
      <c r="I68" s="549"/>
      <c r="J68" s="549"/>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8"/>
      <c r="E69" s="549"/>
      <c r="F69" s="549"/>
      <c r="G69" s="549"/>
      <c r="H69" s="549"/>
      <c r="I69" s="549"/>
      <c r="J69" s="549"/>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8"/>
      <c r="E70" s="549"/>
      <c r="F70" s="549"/>
      <c r="G70" s="549"/>
      <c r="H70" s="549"/>
      <c r="I70" s="549"/>
      <c r="J70" s="549"/>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44"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8"/>
      <c r="E74" s="549"/>
      <c r="F74" s="549"/>
      <c r="G74" s="549"/>
      <c r="H74" s="549"/>
      <c r="I74" s="549"/>
      <c r="J74" s="549"/>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8"/>
      <c r="E75" s="549"/>
      <c r="F75" s="549"/>
      <c r="G75" s="549"/>
      <c r="H75" s="549"/>
      <c r="I75" s="549"/>
      <c r="J75" s="549"/>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8"/>
      <c r="E76" s="549"/>
      <c r="F76" s="549"/>
      <c r="G76" s="549"/>
      <c r="H76" s="549"/>
      <c r="I76" s="549"/>
      <c r="J76" s="549"/>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8"/>
      <c r="E77" s="549"/>
      <c r="F77" s="549"/>
      <c r="G77" s="549"/>
      <c r="H77" s="549"/>
      <c r="I77" s="549"/>
      <c r="J77" s="549"/>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603"/>
      <c r="J81" s="604"/>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601" t="s">
        <v>6589</v>
      </c>
      <c r="E85" s="601"/>
      <c r="F85" s="601"/>
      <c r="G85" s="601"/>
      <c r="H85" s="601"/>
      <c r="I85" s="601"/>
      <c r="J85" s="601"/>
      <c r="K85" s="602"/>
      <c r="L85" s="545"/>
      <c r="M85" s="545"/>
      <c r="N85" s="545"/>
      <c r="O85" s="202"/>
      <c r="P85" s="420" t="s">
        <v>22</v>
      </c>
      <c r="Q85" s="411"/>
      <c r="R85" s="8"/>
      <c r="S85" s="8"/>
      <c r="T85" s="8"/>
      <c r="U85" s="8"/>
      <c r="V85" s="8"/>
      <c r="W85" s="189"/>
      <c r="X85" s="1"/>
      <c r="Y85" s="1"/>
      <c r="Z85" s="1"/>
      <c r="AA85" s="462" t="s">
        <v>6591</v>
      </c>
    </row>
    <row r="86" spans="1:27" ht="12.6" customHeight="1" x14ac:dyDescent="0.25">
      <c r="A86" s="3"/>
      <c r="B86" s="463"/>
      <c r="C86" s="387"/>
      <c r="D86" s="548"/>
      <c r="E86" s="548"/>
      <c r="F86" s="548"/>
      <c r="G86" s="548"/>
      <c r="H86" s="549"/>
      <c r="I86" s="549"/>
      <c r="J86" s="549"/>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8"/>
      <c r="E87" s="548"/>
      <c r="F87" s="548"/>
      <c r="G87" s="548"/>
      <c r="H87" s="549"/>
      <c r="I87" s="549"/>
      <c r="J87" s="549"/>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9" t="s">
        <v>24</v>
      </c>
      <c r="D89" s="560"/>
      <c r="E89" s="560"/>
      <c r="F89" s="560"/>
      <c r="G89" s="560"/>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9" t="s">
        <v>35</v>
      </c>
      <c r="D91" s="568"/>
      <c r="E91" s="568"/>
      <c r="F91" s="568"/>
      <c r="G91" s="568"/>
      <c r="H91" s="568"/>
      <c r="I91" s="568"/>
      <c r="J91" s="568"/>
      <c r="K91" s="539"/>
      <c r="L91" s="539"/>
      <c r="M91" s="539"/>
      <c r="N91" s="539"/>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$P$116&gt;valTIAlloc</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15">
    <dataValidation type="list" allowBlank="1" showInputMessage="1" showErrorMessage="1" sqref="R8:S8" xr:uid="{41A09B5E-FE97-470B-A196-C30E9BF30B7F}">
      <formula1>"Yes"</formula1>
    </dataValidation>
    <dataValidation type="list" allowBlank="1" showInputMessage="1" showErrorMessage="1" sqref="D35:G38" xr:uid="{B174841F-C70E-44FE-AD8C-8C35558135DD}">
      <formula1>lstLn4</formula1>
    </dataValidation>
    <dataValidation allowBlank="1" showErrorMessage="1" error="Please enter a numeric value." prompt="IMPORTANT - if you are contributing to MTRS you must click the MTRS box - 9% will be calculated automatically_x000a_" sqref="P26" xr:uid="{F9FBDD09-1B02-4DC5-BF8A-EF38E4B7BA93}"/>
    <dataValidation type="list" allowBlank="1" showInputMessage="1" showErrorMessage="1" sqref="D29:G31" xr:uid="{BBDE6D7E-2EE3-457C-BE75-3DE95896EC3F}">
      <formula1>lstLn3</formula1>
    </dataValidation>
    <dataValidation type="list" allowBlank="1" showInputMessage="1" showErrorMessage="1" sqref="D20:G25" xr:uid="{610A486D-5FF3-4E21-A067-996625C3F714}">
      <formula1>lstLn2</formula1>
    </dataValidation>
    <dataValidation type="list" allowBlank="1" showInputMessage="1" showErrorMessage="1" sqref="D14:G16" xr:uid="{CFF96CEB-DFF0-4B69-97BC-4756EF9512F4}">
      <formula1>lstLn1</formula1>
    </dataValidation>
    <dataValidation type="list" allowBlank="1" showInputMessage="1" showErrorMessage="1" sqref="D86:J87" xr:uid="{E1177908-010B-44BA-A6C0-63D79B8A512B}">
      <formula1>Line_11</formula1>
    </dataValidation>
    <dataValidation type="list" allowBlank="1" showInputMessage="1" showErrorMessage="1" sqref="D67:J70" xr:uid="{BCB56621-0981-4258-A67B-ED5C11D4E589}">
      <formula1>Line8Travel</formula1>
    </dataValidation>
    <dataValidation type="list" allowBlank="1" showInputMessage="1" showErrorMessage="1" sqref="D74:J77" xr:uid="{6AD9064A-75A9-4E0E-B1B0-DE658227391E}">
      <formula1>Line9OtherCosts</formula1>
    </dataValidation>
    <dataValidation type="list" allowBlank="1" showInputMessage="1" showErrorMessage="1" sqref="J51:J56 J35:J38" xr:uid="{4E21D8EB-A193-4568-AE68-D4B23981F0F9}">
      <formula1>",per hour, per day, flat"</formula1>
    </dataValidation>
    <dataValidation type="list" allowBlank="1" showInputMessage="1" showErrorMessage="1" sqref="D60:J63" xr:uid="{F565B8A4-D83A-4E12-8B4C-A24EACAACCAD}">
      <formula1>lstLn7</formula1>
    </dataValidation>
    <dataValidation type="list" allowBlank="1" showInputMessage="1" showErrorMessage="1" sqref="D51:G56" xr:uid="{C656F953-D087-475D-862B-C73C15E4B8BF}">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4F469F19-7FCE-403E-A707-AE220229A8E6}">
      <formula1>0</formula1>
      <formula2>10000000</formula2>
    </dataValidation>
    <dataValidation type="whole" allowBlank="1" showInputMessage="1" showErrorMessage="1" error="Please enter a numeric value." sqref="P35:Q39 P29:Q31" xr:uid="{D20CD6A4-F313-45D9-9704-C99430612C3F}">
      <formula1>0</formula1>
      <formula2>10000000</formula2>
    </dataValidation>
    <dataValidation allowBlank="1" showErrorMessage="1" prompt="_x000a_" sqref="P43:P47 Q41:Q47" xr:uid="{E0294BB4-5CC4-433B-91DF-80109EC93EF3}"/>
  </dataValidations>
  <hyperlinks>
    <hyperlink ref="S1:X1" location="'Table of Contents'!A1" tooltip="Back to Table of Contents" display="Back to Table of Contents" xr:uid="{B9829E2D-A52A-48B2-88B6-491620078458}"/>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4513" r:id="rId3" name="Check Box 1">
              <controlPr locked="0" defaultSize="0" autoFill="0" autoLine="0" autoPict="0" altText="CheckBox">
                <anchor moveWithCells="1">
                  <from>
                    <xdr:col>10</xdr:col>
                    <xdr:colOff>114300</xdr:colOff>
                    <xdr:row>12</xdr:row>
                    <xdr:rowOff>352425</xdr:rowOff>
                  </from>
                  <to>
                    <xdr:col>10</xdr:col>
                    <xdr:colOff>447675</xdr:colOff>
                    <xdr:row>14</xdr:row>
                    <xdr:rowOff>38100</xdr:rowOff>
                  </to>
                </anchor>
              </controlPr>
            </control>
          </mc:Choice>
        </mc:AlternateContent>
        <mc:AlternateContent xmlns:mc="http://schemas.openxmlformats.org/markup-compatibility/2006">
          <mc:Choice Requires="x14">
            <control shapeId="64514" r:id="rId4" name="Check Box 2">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64515" r:id="rId5" name="Check Box 3">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64516" r:id="rId6" name="Check Box 4">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64517" r:id="rId7" name="Check Box 5">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64518" r:id="rId8" name="Check Box 6">
              <controlPr locked="0" defaultSize="0" autoFill="0" autoLine="0" autoPict="0" altText="CheckBox">
                <anchor moveWithCells="1">
                  <from>
                    <xdr:col>10</xdr:col>
                    <xdr:colOff>123825</xdr:colOff>
                    <xdr:row>34</xdr:row>
                    <xdr:rowOff>180975</xdr:rowOff>
                  </from>
                  <to>
                    <xdr:col>10</xdr:col>
                    <xdr:colOff>428625</xdr:colOff>
                    <xdr:row>36</xdr:row>
                    <xdr:rowOff>47625</xdr:rowOff>
                  </to>
                </anchor>
              </controlPr>
            </control>
          </mc:Choice>
        </mc:AlternateContent>
        <mc:AlternateContent xmlns:mc="http://schemas.openxmlformats.org/markup-compatibility/2006">
          <mc:Choice Requires="x14">
            <control shapeId="64519" r:id="rId9" name="Check Box 7">
              <controlPr locked="0" defaultSize="0" autoFill="0" autoLine="0" autoPict="0" altText="CheckBox">
                <anchor moveWithCells="1">
                  <from>
                    <xdr:col>10</xdr:col>
                    <xdr:colOff>114300</xdr:colOff>
                    <xdr:row>13</xdr:row>
                    <xdr:rowOff>180975</xdr:rowOff>
                  </from>
                  <to>
                    <xdr:col>10</xdr:col>
                    <xdr:colOff>447675</xdr:colOff>
                    <xdr:row>15</xdr:row>
                    <xdr:rowOff>47625</xdr:rowOff>
                  </to>
                </anchor>
              </controlPr>
            </control>
          </mc:Choice>
        </mc:AlternateContent>
        <mc:AlternateContent xmlns:mc="http://schemas.openxmlformats.org/markup-compatibility/2006">
          <mc:Choice Requires="x14">
            <control shapeId="64520" r:id="rId10" name="Check Box 8">
              <controlPr locked="0" defaultSize="0" autoFill="0" autoLine="0" autoPict="0" altText="CheckBox">
                <anchor moveWithCells="1">
                  <from>
                    <xdr:col>10</xdr:col>
                    <xdr:colOff>114300</xdr:colOff>
                    <xdr:row>14</xdr:row>
                    <xdr:rowOff>180975</xdr:rowOff>
                  </from>
                  <to>
                    <xdr:col>10</xdr:col>
                    <xdr:colOff>447675</xdr:colOff>
                    <xdr:row>16</xdr:row>
                    <xdr:rowOff>47625</xdr:rowOff>
                  </to>
                </anchor>
              </controlPr>
            </control>
          </mc:Choice>
        </mc:AlternateContent>
        <mc:AlternateContent xmlns:mc="http://schemas.openxmlformats.org/markup-compatibility/2006">
          <mc:Choice Requires="x14">
            <control shapeId="64521" r:id="rId11" name="Check Box 9">
              <controlPr locked="0" defaultSize="0" autoFill="0" autoLine="0" autoPict="0" altText="CheckBox">
                <anchor moveWithCells="1">
                  <from>
                    <xdr:col>10</xdr:col>
                    <xdr:colOff>123825</xdr:colOff>
                    <xdr:row>18</xdr:row>
                    <xdr:rowOff>352425</xdr:rowOff>
                  </from>
                  <to>
                    <xdr:col>10</xdr:col>
                    <xdr:colOff>447675</xdr:colOff>
                    <xdr:row>20</xdr:row>
                    <xdr:rowOff>57150</xdr:rowOff>
                  </to>
                </anchor>
              </controlPr>
            </control>
          </mc:Choice>
        </mc:AlternateContent>
        <mc:AlternateContent xmlns:mc="http://schemas.openxmlformats.org/markup-compatibility/2006">
          <mc:Choice Requires="x14">
            <control shapeId="64522" r:id="rId12" name="Check Box 10">
              <controlPr locked="0" defaultSize="0" autoFill="0" autoLine="0" autoPict="0" altText="CheckBox">
                <anchor moveWithCells="1">
                  <from>
                    <xdr:col>10</xdr:col>
                    <xdr:colOff>123825</xdr:colOff>
                    <xdr:row>19</xdr:row>
                    <xdr:rowOff>180975</xdr:rowOff>
                  </from>
                  <to>
                    <xdr:col>10</xdr:col>
                    <xdr:colOff>447675</xdr:colOff>
                    <xdr:row>21</xdr:row>
                    <xdr:rowOff>47625</xdr:rowOff>
                  </to>
                </anchor>
              </controlPr>
            </control>
          </mc:Choice>
        </mc:AlternateContent>
        <mc:AlternateContent xmlns:mc="http://schemas.openxmlformats.org/markup-compatibility/2006">
          <mc:Choice Requires="x14">
            <control shapeId="64523" r:id="rId13" name="Check Box 11">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64524" r:id="rId14" name="Check Box 12">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64525" r:id="rId15" name="Check Box 13">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64526" r:id="rId16" name="Check Box 14">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64527" r:id="rId17" name="Check Box 15">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64528" r:id="rId18" name="Check Box 16">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63"/>
      <c r="H1" s="663"/>
    </row>
    <row r="2" spans="1:10" ht="15.75" x14ac:dyDescent="0.25">
      <c r="A2" s="209"/>
      <c r="B2" s="648" t="s">
        <v>121</v>
      </c>
      <c r="C2" s="649"/>
      <c r="D2" s="649"/>
      <c r="E2" s="649"/>
      <c r="F2" s="649"/>
      <c r="G2" s="649"/>
      <c r="H2" s="650"/>
    </row>
    <row r="3" spans="1:10" x14ac:dyDescent="0.2">
      <c r="A3" s="209"/>
      <c r="B3" s="651" t="s">
        <v>43</v>
      </c>
      <c r="C3" s="652"/>
      <c r="D3" s="652"/>
      <c r="E3" s="652"/>
      <c r="F3" s="652"/>
      <c r="G3" s="652"/>
      <c r="H3" s="653"/>
    </row>
    <row r="4" spans="1:10" x14ac:dyDescent="0.2">
      <c r="A4" s="209"/>
      <c r="B4" s="212"/>
      <c r="C4" s="213"/>
      <c r="D4" s="213"/>
      <c r="E4" s="213"/>
      <c r="F4" s="213"/>
      <c r="G4" s="213"/>
      <c r="H4" s="214"/>
    </row>
    <row r="5" spans="1:10" x14ac:dyDescent="0.2">
      <c r="A5" s="209"/>
      <c r="B5" s="654" t="s">
        <v>4668</v>
      </c>
      <c r="C5" s="655"/>
      <c r="D5" s="655"/>
      <c r="E5" s="655"/>
      <c r="F5" s="655"/>
      <c r="G5" s="655"/>
      <c r="H5" s="656"/>
    </row>
    <row r="6" spans="1:10" x14ac:dyDescent="0.2">
      <c r="A6" s="209"/>
      <c r="B6" s="209"/>
      <c r="C6" s="209"/>
      <c r="D6" s="209"/>
      <c r="E6" s="209"/>
      <c r="F6" s="209"/>
      <c r="G6" s="209"/>
      <c r="H6" s="209"/>
    </row>
    <row r="7" spans="1:10" x14ac:dyDescent="0.2">
      <c r="A7" s="209"/>
      <c r="B7" s="643" t="s">
        <v>4663</v>
      </c>
      <c r="C7" s="644"/>
      <c r="D7" s="644"/>
      <c r="E7" s="644"/>
      <c r="F7" s="644"/>
      <c r="G7" s="644"/>
      <c r="H7" s="645"/>
    </row>
    <row r="8" spans="1:10" ht="5.25" customHeight="1" x14ac:dyDescent="0.2">
      <c r="A8" s="209"/>
      <c r="B8" s="61"/>
      <c r="C8" s="166"/>
      <c r="D8" s="166"/>
      <c r="E8" s="166"/>
      <c r="F8" s="166"/>
      <c r="G8" s="166"/>
      <c r="H8" s="167"/>
    </row>
    <row r="9" spans="1:10" ht="54.75" customHeight="1" x14ac:dyDescent="0.2">
      <c r="A9" s="209"/>
      <c r="B9" s="55" t="s">
        <v>68</v>
      </c>
      <c r="C9" s="657" t="s">
        <v>4157</v>
      </c>
      <c r="D9" s="657"/>
      <c r="E9" s="657"/>
      <c r="F9" s="657"/>
      <c r="G9" s="657"/>
      <c r="H9" s="658"/>
    </row>
    <row r="10" spans="1:10" ht="22.35" customHeight="1" x14ac:dyDescent="0.2">
      <c r="A10" s="209"/>
      <c r="B10" s="55" t="s">
        <v>116</v>
      </c>
      <c r="C10" s="657" t="s">
        <v>6096</v>
      </c>
      <c r="D10" s="657"/>
      <c r="E10" s="657"/>
      <c r="F10" s="657"/>
      <c r="G10" s="657"/>
      <c r="H10" s="658"/>
    </row>
    <row r="11" spans="1:10" ht="23.25" customHeight="1" x14ac:dyDescent="0.2">
      <c r="A11" s="209"/>
      <c r="B11" s="55" t="s">
        <v>70</v>
      </c>
      <c r="C11" s="641" t="s">
        <v>6095</v>
      </c>
      <c r="D11" s="641"/>
      <c r="E11" s="641"/>
      <c r="F11" s="641"/>
      <c r="G11" s="641"/>
      <c r="H11" s="642"/>
    </row>
    <row r="12" spans="1:10" ht="61.5" customHeight="1" x14ac:dyDescent="0.2">
      <c r="A12" s="209"/>
      <c r="B12" s="56" t="s">
        <v>71</v>
      </c>
      <c r="C12" s="659" t="s">
        <v>73</v>
      </c>
      <c r="D12" s="659"/>
      <c r="E12" s="659"/>
      <c r="F12" s="659"/>
      <c r="G12" s="659"/>
      <c r="H12" s="660"/>
    </row>
    <row r="13" spans="1:10" s="210" customFormat="1" x14ac:dyDescent="0.2">
      <c r="A13" s="215"/>
      <c r="B13" s="56"/>
      <c r="C13" s="661"/>
      <c r="D13" s="661"/>
      <c r="E13" s="661"/>
      <c r="F13" s="661"/>
      <c r="G13" s="661"/>
      <c r="H13" s="662"/>
    </row>
    <row r="14" spans="1:10" x14ac:dyDescent="0.2">
      <c r="A14" s="209"/>
      <c r="B14" s="675" t="s">
        <v>72</v>
      </c>
      <c r="C14" s="646" t="s">
        <v>75</v>
      </c>
      <c r="D14" s="647"/>
      <c r="E14" s="677" t="str">
        <f>valDistrName</f>
        <v>Org Name</v>
      </c>
      <c r="F14" s="678"/>
      <c r="G14" s="216" t="s">
        <v>76</v>
      </c>
      <c r="H14" s="217">
        <v>305</v>
      </c>
      <c r="J14" s="78"/>
    </row>
    <row r="15" spans="1:10" x14ac:dyDescent="0.2">
      <c r="A15" s="209"/>
      <c r="B15" s="676"/>
      <c r="C15" s="711" t="s">
        <v>4664</v>
      </c>
      <c r="D15" s="712"/>
      <c r="E15" s="218" t="str">
        <f>valorg4code</f>
        <v xml:space="preserve">Org </v>
      </c>
      <c r="F15" s="219"/>
      <c r="G15" s="219" t="s">
        <v>4095</v>
      </c>
      <c r="H15" s="220" t="s">
        <v>6098</v>
      </c>
    </row>
    <row r="16" spans="1:10" x14ac:dyDescent="0.2">
      <c r="A16" s="209"/>
      <c r="B16" s="675" t="s">
        <v>74</v>
      </c>
      <c r="C16" s="646" t="s">
        <v>78</v>
      </c>
      <c r="D16" s="647"/>
      <c r="E16" s="677" t="str">
        <f>valAddr1</f>
        <v>Address 1</v>
      </c>
      <c r="F16" s="678"/>
      <c r="G16" s="678"/>
      <c r="H16" s="679"/>
    </row>
    <row r="17" spans="1:8" x14ac:dyDescent="0.2">
      <c r="A17" s="209"/>
      <c r="B17" s="676"/>
      <c r="C17" s="711"/>
      <c r="D17" s="712"/>
      <c r="E17" s="713" t="str">
        <f>valCtyStZip</f>
        <v>Town, State  Zip</v>
      </c>
      <c r="F17" s="714"/>
      <c r="G17" s="221"/>
      <c r="H17" s="222" t="s">
        <v>124</v>
      </c>
    </row>
    <row r="18" spans="1:8" ht="20.100000000000001" customHeight="1" x14ac:dyDescent="0.2">
      <c r="A18" s="209"/>
      <c r="B18" s="57" t="s">
        <v>77</v>
      </c>
      <c r="C18" s="715" t="s">
        <v>80</v>
      </c>
      <c r="D18" s="716"/>
      <c r="E18" s="722"/>
      <c r="F18" s="723"/>
      <c r="G18" s="723"/>
      <c r="H18" s="724"/>
    </row>
    <row r="19" spans="1:8" ht="17.100000000000001" customHeight="1" x14ac:dyDescent="0.2">
      <c r="A19" s="209"/>
      <c r="B19" s="675" t="s">
        <v>79</v>
      </c>
      <c r="C19" s="725" t="s">
        <v>5918</v>
      </c>
      <c r="D19" s="726"/>
      <c r="E19" s="729" t="s">
        <v>125</v>
      </c>
      <c r="F19" s="730"/>
      <c r="G19" s="730"/>
      <c r="H19" s="731"/>
    </row>
    <row r="20" spans="1:8" ht="7.35" customHeight="1" x14ac:dyDescent="0.2">
      <c r="A20" s="209"/>
      <c r="B20" s="676"/>
      <c r="C20" s="727"/>
      <c r="D20" s="728"/>
      <c r="E20" s="732"/>
      <c r="F20" s="733"/>
      <c r="G20" s="733"/>
      <c r="H20" s="734"/>
    </row>
    <row r="21" spans="1:8" ht="20.100000000000001" customHeight="1" x14ac:dyDescent="0.2">
      <c r="A21" s="209"/>
      <c r="B21" s="703" t="s">
        <v>81</v>
      </c>
      <c r="C21" s="717" t="s">
        <v>82</v>
      </c>
      <c r="D21" s="718"/>
      <c r="E21" s="223" t="s">
        <v>83</v>
      </c>
      <c r="F21" s="682"/>
      <c r="G21" s="683"/>
      <c r="H21" s="684"/>
    </row>
    <row r="22" spans="1:8" ht="20.100000000000001" customHeight="1" x14ac:dyDescent="0.2">
      <c r="A22" s="209"/>
      <c r="B22" s="704"/>
      <c r="C22" s="680" t="s">
        <v>84</v>
      </c>
      <c r="D22" s="681"/>
      <c r="E22" s="223" t="s">
        <v>85</v>
      </c>
      <c r="F22" s="682"/>
      <c r="G22" s="683"/>
      <c r="H22" s="684"/>
    </row>
    <row r="23" spans="1:8" ht="20.100000000000001" customHeight="1" x14ac:dyDescent="0.2">
      <c r="A23" s="209"/>
      <c r="B23" s="704"/>
      <c r="C23" s="70"/>
      <c r="D23" s="71"/>
      <c r="E23" s="224" t="s">
        <v>129</v>
      </c>
      <c r="F23" s="682"/>
      <c r="G23" s="683"/>
      <c r="H23" s="684"/>
    </row>
    <row r="24" spans="1:8" ht="20.100000000000001" customHeight="1" x14ac:dyDescent="0.2">
      <c r="A24" s="209"/>
      <c r="B24" s="705"/>
      <c r="C24" s="735"/>
      <c r="D24" s="736"/>
      <c r="E24" s="225" t="s">
        <v>86</v>
      </c>
      <c r="F24" s="708"/>
      <c r="G24" s="709"/>
      <c r="H24" s="710"/>
    </row>
    <row r="25" spans="1:8" x14ac:dyDescent="0.2">
      <c r="A25" s="209"/>
      <c r="B25" s="58"/>
      <c r="C25" s="59"/>
      <c r="D25" s="59"/>
      <c r="E25" s="60"/>
      <c r="F25" s="215"/>
      <c r="G25" s="215"/>
      <c r="H25" s="215"/>
    </row>
    <row r="26" spans="1:8" x14ac:dyDescent="0.2">
      <c r="A26" s="209"/>
      <c r="B26" s="698" t="s">
        <v>4665</v>
      </c>
      <c r="C26" s="699"/>
      <c r="D26" s="699"/>
      <c r="E26" s="699"/>
      <c r="F26" s="699"/>
      <c r="G26" s="226"/>
      <c r="H26" s="227"/>
    </row>
    <row r="27" spans="1:8" ht="54" customHeight="1" x14ac:dyDescent="0.2">
      <c r="B27" s="700" t="s">
        <v>6099</v>
      </c>
      <c r="C27" s="701"/>
      <c r="D27" s="701"/>
      <c r="E27" s="701"/>
      <c r="F27" s="701"/>
      <c r="G27" s="701"/>
      <c r="H27" s="702"/>
    </row>
    <row r="28" spans="1:8" ht="237.6" customHeight="1" x14ac:dyDescent="0.2">
      <c r="B28" s="685"/>
      <c r="C28" s="686"/>
      <c r="D28" s="686"/>
      <c r="E28" s="686"/>
      <c r="F28" s="686"/>
      <c r="G28" s="686"/>
      <c r="H28" s="687"/>
    </row>
    <row r="29" spans="1:8" s="228" customFormat="1" ht="11.25" customHeight="1" x14ac:dyDescent="0.2">
      <c r="B29" s="229"/>
      <c r="C29" s="177"/>
      <c r="D29" s="177"/>
      <c r="E29" s="177"/>
      <c r="F29" s="177"/>
      <c r="G29" s="177"/>
      <c r="H29" s="230"/>
    </row>
    <row r="30" spans="1:8" x14ac:dyDescent="0.2">
      <c r="B30" s="693" t="s">
        <v>4669</v>
      </c>
      <c r="C30" s="694"/>
      <c r="D30" s="694"/>
      <c r="E30" s="694"/>
      <c r="F30" s="694"/>
      <c r="G30" s="694"/>
      <c r="H30" s="695"/>
    </row>
    <row r="31" spans="1:8" ht="7.5" customHeight="1" x14ac:dyDescent="0.2">
      <c r="B31" s="231"/>
      <c r="C31" s="232"/>
      <c r="D31" s="232"/>
      <c r="E31" s="232"/>
      <c r="F31" s="232"/>
      <c r="G31" s="232"/>
      <c r="H31" s="233"/>
    </row>
    <row r="32" spans="1:8" x14ac:dyDescent="0.2">
      <c r="B32" s="61" t="s">
        <v>68</v>
      </c>
      <c r="C32" s="673" t="s">
        <v>126</v>
      </c>
      <c r="D32" s="673"/>
      <c r="E32" s="673"/>
      <c r="F32" s="673"/>
      <c r="G32" s="673"/>
      <c r="H32" s="674"/>
    </row>
    <row r="33" spans="1:13" ht="12.75" customHeight="1" x14ac:dyDescent="0.2">
      <c r="B33" s="65" t="s">
        <v>69</v>
      </c>
      <c r="C33" s="673" t="s">
        <v>4670</v>
      </c>
      <c r="D33" s="673"/>
      <c r="E33" s="673"/>
      <c r="F33" s="673"/>
      <c r="G33" s="673"/>
      <c r="H33" s="674"/>
    </row>
    <row r="34" spans="1:13" x14ac:dyDescent="0.2">
      <c r="B34" s="61" t="s">
        <v>87</v>
      </c>
      <c r="C34" s="673" t="s">
        <v>127</v>
      </c>
      <c r="D34" s="673"/>
      <c r="E34" s="673"/>
      <c r="F34" s="673"/>
      <c r="G34" s="673"/>
      <c r="H34" s="674"/>
    </row>
    <row r="35" spans="1:13" x14ac:dyDescent="0.2">
      <c r="B35" s="61" t="s">
        <v>71</v>
      </c>
      <c r="C35" s="673" t="s">
        <v>128</v>
      </c>
      <c r="D35" s="673"/>
      <c r="E35" s="673"/>
      <c r="F35" s="673"/>
      <c r="G35" s="673"/>
      <c r="H35" s="674"/>
    </row>
    <row r="36" spans="1:13" x14ac:dyDescent="0.2">
      <c r="B36" s="696"/>
      <c r="C36" s="697"/>
      <c r="D36" s="234"/>
      <c r="E36" s="664"/>
      <c r="F36" s="664"/>
      <c r="G36" s="235"/>
      <c r="H36" s="236"/>
      <c r="L36" s="237"/>
    </row>
    <row r="37" spans="1:13" ht="6.75" customHeight="1" x14ac:dyDescent="0.2">
      <c r="A37" s="215"/>
      <c r="B37" s="665"/>
      <c r="C37" s="665"/>
      <c r="D37" s="238"/>
      <c r="E37" s="669"/>
      <c r="F37" s="669"/>
      <c r="G37" s="209"/>
      <c r="H37" s="209"/>
      <c r="L37" s="67"/>
    </row>
    <row r="38" spans="1:13" x14ac:dyDescent="0.2">
      <c r="B38" s="670"/>
      <c r="C38" s="671"/>
      <c r="D38" s="672"/>
      <c r="E38" s="49" t="s">
        <v>17</v>
      </c>
      <c r="F38" s="49" t="s">
        <v>18</v>
      </c>
      <c r="G38" s="49" t="s">
        <v>88</v>
      </c>
      <c r="H38" s="62" t="s">
        <v>89</v>
      </c>
    </row>
    <row r="39" spans="1:13" x14ac:dyDescent="0.2">
      <c r="B39" s="239"/>
      <c r="C39" s="240"/>
      <c r="D39" s="241"/>
      <c r="E39" s="719" t="s">
        <v>4671</v>
      </c>
      <c r="F39" s="168" t="s">
        <v>91</v>
      </c>
      <c r="G39" s="168"/>
      <c r="H39" s="169"/>
    </row>
    <row r="40" spans="1:13" ht="12.75" customHeight="1" x14ac:dyDescent="0.2">
      <c r="B40" s="239"/>
      <c r="C40" s="170" t="s">
        <v>92</v>
      </c>
      <c r="D40" s="241"/>
      <c r="E40" s="720"/>
      <c r="F40" s="171" t="s">
        <v>93</v>
      </c>
      <c r="G40" s="171" t="s">
        <v>94</v>
      </c>
      <c r="H40" s="171" t="s">
        <v>95</v>
      </c>
    </row>
    <row r="41" spans="1:13" ht="12.75" customHeight="1" x14ac:dyDescent="0.2">
      <c r="B41" s="239"/>
      <c r="C41" s="240"/>
      <c r="D41" s="241"/>
      <c r="E41" s="720"/>
      <c r="F41" s="172" t="s">
        <v>90</v>
      </c>
      <c r="G41" s="172" t="s">
        <v>96</v>
      </c>
      <c r="H41" s="172" t="s">
        <v>90</v>
      </c>
    </row>
    <row r="42" spans="1:13" ht="12.75" customHeight="1" x14ac:dyDescent="0.2">
      <c r="B42" s="242"/>
      <c r="C42" s="243"/>
      <c r="D42" s="244"/>
      <c r="E42" s="721"/>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91" t="s">
        <v>99</v>
      </c>
      <c r="D44" s="692"/>
      <c r="E44" s="248"/>
      <c r="F44" s="248"/>
      <c r="G44" s="249">
        <f>IF(F44 ="",H44-E44,H44-F44)</f>
        <v>0</v>
      </c>
      <c r="H44" s="249">
        <f>valTILn1</f>
        <v>0</v>
      </c>
      <c r="I44" s="706"/>
      <c r="J44" s="707"/>
      <c r="K44" s="707"/>
      <c r="L44" s="707"/>
      <c r="M44" s="707"/>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66" t="s">
        <v>4096</v>
      </c>
      <c r="C58" s="667"/>
      <c r="D58" s="667"/>
      <c r="E58" s="667"/>
      <c r="F58" s="667"/>
      <c r="G58" s="667"/>
      <c r="H58" s="668"/>
      <c r="K58" s="79"/>
    </row>
    <row r="59" spans="1:11" ht="20.100000000000001" customHeight="1" x14ac:dyDescent="0.2">
      <c r="B59" s="95"/>
      <c r="C59" s="636" t="s">
        <v>111</v>
      </c>
      <c r="D59" s="636"/>
      <c r="E59" s="632"/>
      <c r="F59" s="688" t="s">
        <v>112</v>
      </c>
      <c r="G59" s="689"/>
      <c r="H59" s="690"/>
      <c r="K59" s="79"/>
    </row>
    <row r="60" spans="1:11" ht="20.100000000000001" customHeight="1" x14ac:dyDescent="0.2">
      <c r="B60" s="95"/>
      <c r="C60" s="636" t="s">
        <v>5919</v>
      </c>
      <c r="D60" s="636"/>
      <c r="E60" s="632"/>
      <c r="F60" s="626"/>
      <c r="G60" s="627"/>
      <c r="H60" s="628"/>
      <c r="K60" s="6"/>
    </row>
    <row r="61" spans="1:11" ht="20.100000000000001" customHeight="1" x14ac:dyDescent="0.2">
      <c r="B61" s="95"/>
      <c r="C61" s="636" t="s">
        <v>113</v>
      </c>
      <c r="D61" s="636"/>
      <c r="E61" s="632"/>
      <c r="F61" s="626"/>
      <c r="G61" s="627"/>
      <c r="H61" s="628"/>
      <c r="K61" s="6"/>
    </row>
    <row r="62" spans="1:11" ht="20.100000000000001" customHeight="1" x14ac:dyDescent="0.2">
      <c r="B62" s="258"/>
      <c r="C62" s="636" t="s">
        <v>120</v>
      </c>
      <c r="D62" s="636"/>
      <c r="E62" s="632"/>
      <c r="F62" s="626"/>
      <c r="G62" s="627"/>
      <c r="H62" s="628"/>
      <c r="K62" s="6"/>
    </row>
    <row r="63" spans="1:11" ht="20.100000000000001" customHeight="1" x14ac:dyDescent="0.2">
      <c r="A63" s="209"/>
      <c r="B63" s="209"/>
      <c r="C63" s="209"/>
      <c r="D63" s="209"/>
      <c r="E63" s="209"/>
      <c r="F63" s="209"/>
      <c r="G63" s="209"/>
      <c r="H63" s="209"/>
    </row>
    <row r="64" spans="1:11" ht="20.100000000000001" customHeight="1" x14ac:dyDescent="0.2">
      <c r="A64" s="209"/>
      <c r="B64" s="629" t="s">
        <v>4097</v>
      </c>
      <c r="C64" s="560"/>
      <c r="D64" s="560"/>
      <c r="E64" s="560"/>
      <c r="F64" s="560"/>
      <c r="G64" s="560"/>
      <c r="H64" s="630"/>
    </row>
    <row r="65" spans="1:8" ht="20.100000000000001" customHeight="1" x14ac:dyDescent="0.2">
      <c r="A65" s="209"/>
      <c r="B65" s="63" t="s">
        <v>114</v>
      </c>
      <c r="C65" s="64" t="s">
        <v>91</v>
      </c>
      <c r="D65" s="259"/>
      <c r="E65" s="631" t="s">
        <v>115</v>
      </c>
      <c r="F65" s="632"/>
      <c r="G65" s="637"/>
      <c r="H65" s="638"/>
    </row>
    <row r="66" spans="1:8" ht="20.100000000000001" customHeight="1" x14ac:dyDescent="0.2">
      <c r="B66" s="63" t="s">
        <v>116</v>
      </c>
      <c r="C66" s="64" t="s">
        <v>117</v>
      </c>
      <c r="D66" s="260"/>
      <c r="E66" s="631" t="s">
        <v>118</v>
      </c>
      <c r="F66" s="632"/>
      <c r="G66" s="639"/>
      <c r="H66" s="640"/>
    </row>
    <row r="67" spans="1:8" ht="6.75" customHeight="1" x14ac:dyDescent="0.25">
      <c r="B67" s="633"/>
      <c r="C67" s="634"/>
      <c r="D67" s="634"/>
      <c r="E67" s="634"/>
      <c r="F67" s="634"/>
      <c r="G67" s="634"/>
      <c r="H67" s="635"/>
    </row>
    <row r="68" spans="1:8" ht="20.100000000000001" customHeight="1" x14ac:dyDescent="0.2">
      <c r="B68" s="66"/>
      <c r="C68" s="618" t="s">
        <v>119</v>
      </c>
      <c r="D68" s="618"/>
      <c r="E68" s="619"/>
      <c r="F68" s="620" t="s">
        <v>112</v>
      </c>
      <c r="G68" s="621"/>
      <c r="H68" s="622"/>
    </row>
    <row r="69" spans="1:8" ht="20.100000000000001" customHeight="1" x14ac:dyDescent="0.2">
      <c r="B69" s="66"/>
      <c r="C69" s="618" t="s">
        <v>5919</v>
      </c>
      <c r="D69" s="618"/>
      <c r="E69" s="619"/>
      <c r="F69" s="623"/>
      <c r="G69" s="624"/>
      <c r="H69" s="625"/>
    </row>
    <row r="70" spans="1:8" ht="20.100000000000001" customHeight="1" x14ac:dyDescent="0.2">
      <c r="B70" s="66"/>
      <c r="C70" s="618" t="s">
        <v>113</v>
      </c>
      <c r="D70" s="618"/>
      <c r="E70" s="619"/>
      <c r="F70" s="623"/>
      <c r="G70" s="624"/>
      <c r="H70" s="625"/>
    </row>
    <row r="71" spans="1:8" ht="20.100000000000001" customHeight="1" x14ac:dyDescent="0.2">
      <c r="B71" s="66"/>
      <c r="C71" s="618" t="s">
        <v>120</v>
      </c>
      <c r="D71" s="618"/>
      <c r="E71" s="619"/>
      <c r="F71" s="623"/>
      <c r="G71" s="624"/>
      <c r="H71" s="625"/>
    </row>
    <row r="72" spans="1:8" x14ac:dyDescent="0.2">
      <c r="A72" s="209"/>
      <c r="B72" s="209"/>
      <c r="C72" s="209"/>
      <c r="D72" s="209"/>
      <c r="E72" s="209"/>
      <c r="F72" s="617"/>
      <c r="G72" s="617"/>
      <c r="H72" s="61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7" t="s">
        <v>6100</v>
      </c>
      <c r="C2" s="738"/>
      <c r="D2" s="738"/>
      <c r="E2" s="738"/>
      <c r="F2" s="738"/>
      <c r="G2" s="738"/>
      <c r="H2" s="738"/>
      <c r="I2" s="738"/>
      <c r="J2" s="316"/>
    </row>
    <row r="4" spans="1:11" x14ac:dyDescent="0.25">
      <c r="B4" s="124" t="s">
        <v>66</v>
      </c>
      <c r="C4" s="742" t="str">
        <f>valDistrName</f>
        <v>Org Name</v>
      </c>
      <c r="D4" s="742"/>
      <c r="E4" s="742"/>
      <c r="F4" s="742"/>
      <c r="G4" s="125"/>
      <c r="H4" s="125"/>
      <c r="I4" s="125"/>
      <c r="J4" s="125"/>
    </row>
    <row r="5" spans="1:11" x14ac:dyDescent="0.25">
      <c r="B5" s="126"/>
      <c r="C5" s="127"/>
      <c r="D5" s="128"/>
      <c r="E5" s="128"/>
      <c r="F5" s="127"/>
      <c r="G5" s="129"/>
      <c r="H5" s="129"/>
      <c r="I5" s="129"/>
      <c r="J5" s="129"/>
    </row>
    <row r="6" spans="1:11" x14ac:dyDescent="0.25">
      <c r="B6" s="124" t="s">
        <v>67</v>
      </c>
      <c r="C6" s="742" t="s">
        <v>5917</v>
      </c>
      <c r="D6" s="742"/>
      <c r="E6" s="742"/>
      <c r="F6" s="742"/>
      <c r="G6" s="125"/>
      <c r="H6" s="125"/>
      <c r="I6" s="125"/>
      <c r="J6" s="125"/>
    </row>
    <row r="7" spans="1:11" ht="13.5" customHeight="1" x14ac:dyDescent="0.25">
      <c r="B7" s="126"/>
      <c r="C7" s="130"/>
      <c r="F7" s="130"/>
      <c r="G7" s="132"/>
      <c r="H7" s="132"/>
      <c r="I7" s="132"/>
      <c r="J7" s="132"/>
    </row>
    <row r="8" spans="1:11" s="133" customFormat="1" ht="12.75" x14ac:dyDescent="0.2">
      <c r="B8" s="743"/>
      <c r="C8" s="741" t="s">
        <v>55</v>
      </c>
      <c r="D8" s="741"/>
      <c r="E8" s="741"/>
      <c r="F8" s="741"/>
      <c r="G8" s="741"/>
      <c r="H8" s="741"/>
      <c r="I8" s="741"/>
      <c r="J8" s="306"/>
      <c r="K8" s="311"/>
    </row>
    <row r="9" spans="1:11" s="133" customFormat="1" ht="12.75" x14ac:dyDescent="0.2">
      <c r="B9" s="744"/>
      <c r="C9" s="741" t="s">
        <v>1</v>
      </c>
      <c r="D9" s="741" t="s">
        <v>5875</v>
      </c>
      <c r="E9" s="741"/>
      <c r="F9" s="741" t="s">
        <v>5876</v>
      </c>
      <c r="G9" s="741"/>
      <c r="H9" s="741" t="s">
        <v>5877</v>
      </c>
      <c r="I9" s="741"/>
      <c r="J9" s="306"/>
      <c r="K9" s="311"/>
    </row>
    <row r="10" spans="1:11" s="133" customFormat="1" ht="18" customHeight="1" x14ac:dyDescent="0.2">
      <c r="B10" s="745"/>
      <c r="C10" s="741"/>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SUM('FY21 School Year Budget '!H35:H38)</f>
        <v>0</v>
      </c>
      <c r="E14" s="289">
        <f>SUM('FY21 School Year Budget '!P35:P38)</f>
        <v>0</v>
      </c>
      <c r="F14" s="138">
        <f>SUM('FY21 School Year Budget '!M35:M38)</f>
        <v>0</v>
      </c>
      <c r="G14" s="289">
        <f>SUM('FY21 School Year Budget '!N35:N38)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46" t="s">
        <v>4156</v>
      </c>
      <c r="C28" s="747"/>
      <c r="D28" s="747"/>
      <c r="E28" s="747"/>
      <c r="F28" s="747"/>
      <c r="G28" s="747"/>
      <c r="H28" s="747"/>
      <c r="I28" s="747"/>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9" t="s">
        <v>57</v>
      </c>
      <c r="C34" s="147" t="e">
        <f t="shared" si="1"/>
        <v>#REF!</v>
      </c>
      <c r="D34" s="147"/>
      <c r="E34" s="147"/>
      <c r="F34" s="147"/>
      <c r="G34" s="147"/>
      <c r="H34" s="147"/>
      <c r="I34" s="147"/>
      <c r="J34" s="310"/>
      <c r="K34" s="1"/>
    </row>
    <row r="35" spans="2:11" ht="18" customHeight="1" x14ac:dyDescent="0.25">
      <c r="B35" s="740"/>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DESE-231-64356</_dlc_DocId>
    <_dlc_DocIdUrl xmlns="733efe1c-5bbe-4968-87dc-d400e65c879f">
      <Url>https://sharepoint.doemass.org/ese/webteam/cps/_layouts/DocIdRedir.aspx?ID=DESE-231-64356</Url>
      <Description>DESE-231-64356</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BAE1CF25-990C-4503-92AA-40CC487C5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BB4EAB-7DD4-43B3-A9CA-4C5A69012EEF}">
  <ds:schemaRefs>
    <ds:schemaRef ds:uri="http://schemas.microsoft.com/sharepoint/events"/>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http://purl.org/dc/elements/1.1/"/>
    <ds:schemaRef ds:uri="http://schemas.microsoft.com/office/2006/metadata/properties"/>
    <ds:schemaRef ds:uri="0a4e05da-b9bc-4326-ad73-01ef31b95567"/>
    <ds:schemaRef ds:uri="733efe1c-5bbe-4968-87dc-d400e65c879f"/>
    <ds:schemaRef ds:uri="http://purl.org/dc/terms/"/>
    <ds:schemaRef ds:uri="http://schemas.microsoft.com/office/infopath/2007/PartnerControls"/>
    <ds:schemaRef ds:uri="http://purl.org/dc/dcmitype/"/>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6F753399-2AB3-43E1-BEF3-45AFFB393C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FY21 School Year Budget </vt:lpstr>
      <vt:lpstr>FY22 Summer (2021)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'FY21 School Year Budget '!Print_Area</vt:lpstr>
      <vt:lpstr>'Summary Sheet'!Print_Area</vt:lpstr>
      <vt:lpstr>'Title I Amendment'!Print_Area</vt:lpstr>
      <vt:lpstr>'FY21 School Year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 335 Budget</dc:title>
  <dc:creator>DESE</dc:creator>
  <cp:lastModifiedBy>Zou, Dong (EOE)</cp:lastModifiedBy>
  <cp:lastPrinted>2018-01-05T21:12:21Z</cp:lastPrinted>
  <dcterms:created xsi:type="dcterms:W3CDTF">2017-03-16T18:10:20Z</dcterms:created>
  <dcterms:modified xsi:type="dcterms:W3CDTF">2020-09-09T20:53:21Z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9 2020</vt:lpwstr>
  </property>
</Properties>
</file>