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9282\"/>
    </mc:Choice>
  </mc:AlternateContent>
  <xr:revisionPtr revIDLastSave="0" documentId="13_ncr:1_{8B17923B-5566-4E60-A984-218018D13D73}" xr6:coauthVersionLast="45" xr6:coauthVersionMax="45" xr10:uidLastSave="{00000000-0000-0000-0000-000000000000}"/>
  <bookViews>
    <workbookView xWindow="-120" yWindow="-120" windowWidth="29040" windowHeight="15840" xr2:uid="{EE7FC47B-CFA3-429A-81E4-BE18BEE9A20F}"/>
  </bookViews>
  <sheets>
    <sheet name="Table 1A Post 12.7.20" sheetId="1" r:id="rId1"/>
    <sheet name="Table 1B Post 12.7.20" sheetId="2" r:id="rId2"/>
  </sheets>
  <definedNames>
    <definedName name="_xlnm._FilterDatabase" localSheetId="0" hidden="1">'Table 1A Post 12.7.20'!$A$2:$W$82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3" i="1" l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D83" i="1"/>
  <c r="C83" i="1"/>
  <c r="F82" i="1"/>
  <c r="E82" i="1"/>
  <c r="E81" i="1"/>
  <c r="F81" i="1" s="1"/>
  <c r="E80" i="1"/>
  <c r="F80" i="1" s="1"/>
  <c r="E79" i="1"/>
  <c r="F79" i="1" s="1"/>
  <c r="F78" i="1"/>
  <c r="E78" i="1"/>
  <c r="E77" i="1"/>
  <c r="F77" i="1" s="1"/>
  <c r="E76" i="1"/>
  <c r="F76" i="1" s="1"/>
  <c r="E75" i="1"/>
  <c r="F75" i="1" s="1"/>
  <c r="F74" i="1"/>
  <c r="E74" i="1"/>
  <c r="E73" i="1"/>
  <c r="F73" i="1" s="1"/>
  <c r="E72" i="1"/>
  <c r="F72" i="1" s="1"/>
  <c r="E71" i="1"/>
  <c r="F71" i="1" s="1"/>
  <c r="F70" i="1"/>
  <c r="E70" i="1"/>
  <c r="E69" i="1"/>
  <c r="F69" i="1" s="1"/>
  <c r="E68" i="1"/>
  <c r="F68" i="1" s="1"/>
  <c r="E67" i="1"/>
  <c r="F67" i="1" s="1"/>
  <c r="F66" i="1"/>
  <c r="E66" i="1"/>
  <c r="E65" i="1"/>
  <c r="F65" i="1" s="1"/>
  <c r="E64" i="1"/>
  <c r="F64" i="1" s="1"/>
  <c r="E63" i="1"/>
  <c r="F63" i="1" s="1"/>
  <c r="F62" i="1"/>
  <c r="E62" i="1"/>
  <c r="E61" i="1"/>
  <c r="F61" i="1" s="1"/>
  <c r="E60" i="1"/>
  <c r="F60" i="1" s="1"/>
  <c r="E59" i="1"/>
  <c r="F59" i="1" s="1"/>
  <c r="F58" i="1"/>
  <c r="E58" i="1"/>
  <c r="E57" i="1"/>
  <c r="F57" i="1" s="1"/>
  <c r="E56" i="1"/>
  <c r="F56" i="1" s="1"/>
  <c r="E55" i="1"/>
  <c r="F55" i="1" s="1"/>
  <c r="F54" i="1"/>
  <c r="E54" i="1"/>
  <c r="E53" i="1"/>
  <c r="F53" i="1" s="1"/>
  <c r="E52" i="1"/>
  <c r="F52" i="1" s="1"/>
  <c r="E51" i="1"/>
  <c r="F51" i="1" s="1"/>
  <c r="F50" i="1"/>
  <c r="E50" i="1"/>
  <c r="E49" i="1"/>
  <c r="F49" i="1" s="1"/>
  <c r="E48" i="1"/>
  <c r="F48" i="1" s="1"/>
  <c r="E47" i="1"/>
  <c r="F47" i="1" s="1"/>
  <c r="F46" i="1"/>
  <c r="E46" i="1"/>
  <c r="E45" i="1"/>
  <c r="F45" i="1" s="1"/>
  <c r="E44" i="1"/>
  <c r="F44" i="1" s="1"/>
  <c r="E43" i="1"/>
  <c r="F43" i="1" s="1"/>
  <c r="F42" i="1"/>
  <c r="E42" i="1"/>
  <c r="E41" i="1"/>
  <c r="F41" i="1" s="1"/>
  <c r="E40" i="1"/>
  <c r="F40" i="1" s="1"/>
  <c r="E39" i="1"/>
  <c r="F39" i="1" s="1"/>
  <c r="F38" i="1"/>
  <c r="E38" i="1"/>
  <c r="E37" i="1"/>
  <c r="F37" i="1" s="1"/>
  <c r="E36" i="1"/>
  <c r="F36" i="1" s="1"/>
  <c r="E35" i="1"/>
  <c r="F35" i="1" s="1"/>
  <c r="F34" i="1"/>
  <c r="E34" i="1"/>
  <c r="E33" i="1"/>
  <c r="F33" i="1" s="1"/>
  <c r="E32" i="1"/>
  <c r="F32" i="1" s="1"/>
  <c r="E31" i="1"/>
  <c r="F31" i="1" s="1"/>
  <c r="F30" i="1"/>
  <c r="E30" i="1"/>
  <c r="E29" i="1"/>
  <c r="F29" i="1" s="1"/>
  <c r="E28" i="1"/>
  <c r="F28" i="1" s="1"/>
  <c r="E27" i="1"/>
  <c r="F27" i="1" s="1"/>
  <c r="F26" i="1"/>
  <c r="E26" i="1"/>
  <c r="E25" i="1"/>
  <c r="F25" i="1" s="1"/>
  <c r="E24" i="1"/>
  <c r="F24" i="1" s="1"/>
  <c r="E23" i="1"/>
  <c r="F23" i="1" s="1"/>
  <c r="F22" i="1"/>
  <c r="E22" i="1"/>
  <c r="E21" i="1"/>
  <c r="F21" i="1" s="1"/>
  <c r="E20" i="1"/>
  <c r="F20" i="1" s="1"/>
  <c r="E19" i="1"/>
  <c r="F19" i="1" s="1"/>
  <c r="F18" i="1"/>
  <c r="E18" i="1"/>
  <c r="E17" i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F10" i="1"/>
  <c r="E10" i="1"/>
  <c r="E9" i="1"/>
  <c r="F9" i="1" s="1"/>
  <c r="E8" i="1"/>
  <c r="F8" i="1" s="1"/>
  <c r="E7" i="1"/>
  <c r="F7" i="1" s="1"/>
  <c r="F6" i="1"/>
  <c r="E6" i="1"/>
  <c r="E5" i="1"/>
  <c r="F5" i="1" s="1"/>
  <c r="E4" i="1"/>
  <c r="F4" i="1" s="1"/>
  <c r="E3" i="1"/>
  <c r="F3" i="1" s="1"/>
  <c r="F83" i="1" l="1"/>
  <c r="E83" i="1"/>
</calcChain>
</file>

<file path=xl/sharedStrings.xml><?xml version="1.0" encoding="utf-8"?>
<sst xmlns="http://schemas.openxmlformats.org/spreadsheetml/2006/main" count="326" uniqueCount="173">
  <si>
    <t>Adult and Community Learning Services - Adult Education Table 1</t>
  </si>
  <si>
    <t>Federal Fund Codes</t>
  </si>
  <si>
    <t>State Fund Codes</t>
  </si>
  <si>
    <t>Program Specialist</t>
  </si>
  <si>
    <t>Agency</t>
  </si>
  <si>
    <t>ABE seats</t>
  </si>
  <si>
    <t>ESOL seats</t>
  </si>
  <si>
    <t>Total funded seats</t>
  </si>
  <si>
    <t>Cost per seat</t>
  </si>
  <si>
    <t>FY21 Base</t>
  </si>
  <si>
    <t>COVID-19 increase</t>
  </si>
  <si>
    <t>TSTM increase</t>
  </si>
  <si>
    <t>Option 1 Increase</t>
  </si>
  <si>
    <t>Optional Increase</t>
  </si>
  <si>
    <t>IET target</t>
  </si>
  <si>
    <t>IET</t>
  </si>
  <si>
    <t>IELCE target</t>
  </si>
  <si>
    <t>IELCE</t>
  </si>
  <si>
    <t>Outstation</t>
  </si>
  <si>
    <t>Total Funding Award</t>
  </si>
  <si>
    <t>285</t>
  </si>
  <si>
    <t>340</t>
  </si>
  <si>
    <t>359</t>
  </si>
  <si>
    <t>671</t>
  </si>
  <si>
    <t>345</t>
  </si>
  <si>
    <t>563</t>
  </si>
  <si>
    <t>Michelle Perry</t>
  </si>
  <si>
    <t>Action For Boston Community Development</t>
  </si>
  <si>
    <t>Ascentria Community Services</t>
  </si>
  <si>
    <t>Suzanne Speciale</t>
  </si>
  <si>
    <t>Asian American Civic Association</t>
  </si>
  <si>
    <t>Derek Kalchbrenner</t>
  </si>
  <si>
    <t>Berkshire Community College - South County</t>
  </si>
  <si>
    <t>Karen DeCoster</t>
  </si>
  <si>
    <t>Berkshire County Sheriff's Office</t>
  </si>
  <si>
    <t>Dana Varzan-Parker</t>
  </si>
  <si>
    <t>Blue Hills Regional Technical School</t>
  </si>
  <si>
    <t>Boston Chinatown Neighborhood Center - Quincy</t>
  </si>
  <si>
    <t>Paula Jurigian</t>
  </si>
  <si>
    <t>Boston Public Schools</t>
  </si>
  <si>
    <t>Marie Narvaez</t>
  </si>
  <si>
    <t>Bristol Community College - Attleboro</t>
  </si>
  <si>
    <t>Bristol Community College - Fall River</t>
  </si>
  <si>
    <t>Bristol Community College - Taunton Public Schools</t>
  </si>
  <si>
    <t>Bristol County Sheriff's Office</t>
  </si>
  <si>
    <t>Brockton Public Schools</t>
  </si>
  <si>
    <t>Wayne Yee</t>
  </si>
  <si>
    <t xml:space="preserve">Bunker Hill Community College </t>
  </si>
  <si>
    <t>Bunker Hill Community College - Boston</t>
  </si>
  <si>
    <t>Cambridge Community Learning Center</t>
  </si>
  <si>
    <t>Cape Cod Community College</t>
  </si>
  <si>
    <t>Catholic Charities - El Centro</t>
  </si>
  <si>
    <t>CCAB, Inc d/b/a Laboure Center Adult Education Program</t>
  </si>
  <si>
    <t>CCAB, Inc. d/b/a Catholic Charities South</t>
  </si>
  <si>
    <t>CCAB, Inc. d/b/a Haitian Multi-Service Center</t>
  </si>
  <si>
    <t>Center for New Americans</t>
  </si>
  <si>
    <t>Charlestown Community Center d/b/a Boston Housing</t>
  </si>
  <si>
    <t>Chelsea Public Schools</t>
  </si>
  <si>
    <t>Clinton Public Schools</t>
  </si>
  <si>
    <t>Melissa Viscovich</t>
  </si>
  <si>
    <t>Community Action, Inc.</t>
  </si>
  <si>
    <t>East Boston Harborside Community Center</t>
  </si>
  <si>
    <t>Framingham Public Schools</t>
  </si>
  <si>
    <t>Franklin County House of Correction</t>
  </si>
  <si>
    <t>Hampden County Sheriff Department</t>
  </si>
  <si>
    <t>Hampshire Sheriff's Office</t>
  </si>
  <si>
    <t>Holyoke Community College</t>
  </si>
  <si>
    <t>Hudson Public Schools</t>
  </si>
  <si>
    <t>International Institute of Greater Lawrence</t>
  </si>
  <si>
    <t>International Institute of New England</t>
  </si>
  <si>
    <t>International Language Institute of Massachusetts</t>
  </si>
  <si>
    <t>Jackson Mann Community School &amp; Council, Inc.</t>
  </si>
  <si>
    <t>Jamaica Plain Community Centers</t>
  </si>
  <si>
    <t>Jewish Vocational Service, Inc.</t>
  </si>
  <si>
    <t>Julie's Family Learning Program, Inc.</t>
  </si>
  <si>
    <t>Lawrence Public Schools Adult Learning Center</t>
  </si>
  <si>
    <t>Little Sisters of the Assumption d/b/a Project Hope</t>
  </si>
  <si>
    <t>Lowell Public Schools (Frederick Abisi Adult Education Ctr)</t>
  </si>
  <si>
    <t>Martha's Vineyard Public Schools</t>
  </si>
  <si>
    <t>Massachusetts College of Liberal Arts</t>
  </si>
  <si>
    <t>Massachusetts Department Of Correction</t>
  </si>
  <si>
    <t>Massasoit Community College</t>
  </si>
  <si>
    <t>Methuen Public Schools</t>
  </si>
  <si>
    <t>Middlesex Community College</t>
  </si>
  <si>
    <t>Mount Wachusett Community College</t>
  </si>
  <si>
    <t>Mujeres Unidas Avanzando</t>
  </si>
  <si>
    <t>New Bedford Public Schools</t>
  </si>
  <si>
    <t>North Shore Community Action Programs, Inc.</t>
  </si>
  <si>
    <t>North Shore Community College</t>
  </si>
  <si>
    <t>Northern Essex Community College</t>
  </si>
  <si>
    <t>Notre Dame Education Center - Lawrence</t>
  </si>
  <si>
    <t>Pathways Inc. Adult Education and Training</t>
  </si>
  <si>
    <t>Pittsfield Public Schools</t>
  </si>
  <si>
    <t>Plymouth Public Library</t>
  </si>
  <si>
    <t>Quincy Community Action Programs, Inc.</t>
  </si>
  <si>
    <t>Quinsigamond Community College</t>
  </si>
  <si>
    <t>Randolph Community Partnership, Inc.</t>
  </si>
  <si>
    <t>Rockland Regional Adult Learning Center</t>
  </si>
  <si>
    <t>Somerville Public Schools (SCALE)</t>
  </si>
  <si>
    <t>Southeastern Massachusetts SER-Jobs for Progress, Inc.</t>
  </si>
  <si>
    <t>Springfield Technical Community College</t>
  </si>
  <si>
    <t>Suffolk County Sheriff's Dept.</t>
  </si>
  <si>
    <t>The Immigrant Learning Center</t>
  </si>
  <si>
    <t>The Literacy Project</t>
  </si>
  <si>
    <t>Mike Farma</t>
  </si>
  <si>
    <t>Training Resources of America, Inc. - Brockton</t>
  </si>
  <si>
    <t>Training Resources of America, Inc. - Quincy</t>
  </si>
  <si>
    <t>Training Resources of America, Inc. - Springfield</t>
  </si>
  <si>
    <t>Training Resources of America, Inc. - Worcester</t>
  </si>
  <si>
    <t>University of Massachusetts - Dartmouth</t>
  </si>
  <si>
    <t>Valley Opportunity Council</t>
  </si>
  <si>
    <t>Webster Public Schools</t>
  </si>
  <si>
    <t>Worcester County Sheriff's Office</t>
  </si>
  <si>
    <t>Worcester Public Schools</t>
  </si>
  <si>
    <t>YMCA of Greater Boston International Learning Center - Boston</t>
  </si>
  <si>
    <t>YMCA of Greater Boston International Learning Center Woburn</t>
  </si>
  <si>
    <t>Totals/Averages</t>
  </si>
  <si>
    <t xml:space="preserve"> </t>
  </si>
  <si>
    <t>Fund Code</t>
  </si>
  <si>
    <t>Unit Codes</t>
  </si>
  <si>
    <t xml:space="preserve">Program_Name </t>
  </si>
  <si>
    <t>FY21 Total</t>
  </si>
  <si>
    <t>969Z</t>
  </si>
  <si>
    <t>Literacy Volunteers of Massachusetts/Boston</t>
  </si>
  <si>
    <t>TOTALS</t>
  </si>
  <si>
    <t>969N</t>
  </si>
  <si>
    <t>Asian American Civic Association and Sumiao Hunan Kitchen</t>
  </si>
  <si>
    <t>Asian American Civic Association and Tufts Medical Ctr.</t>
  </si>
  <si>
    <t>JVS and Polkadog Bakery</t>
  </si>
  <si>
    <t>North Shore Community College and North Shore Medical Ctr.</t>
  </si>
  <si>
    <t>World Education, Hub Folding Box Company, and United Steel Workers (USW), Local 0916</t>
  </si>
  <si>
    <t>Bristol Community College</t>
  </si>
  <si>
    <t>Bunker Hill Community College</t>
  </si>
  <si>
    <t>Greenfield Community College</t>
  </si>
  <si>
    <t>Bay Path Regional Vocational-Tech HS</t>
  </si>
  <si>
    <t>Berkshire Community College</t>
  </si>
  <si>
    <t>Boston Public Schools  (Boston Adult Learning Center)</t>
  </si>
  <si>
    <t>Clinton Public Schools  (Clinton Adult Learning Center)</t>
  </si>
  <si>
    <t>Collaborative for Education Services (DYS)</t>
  </si>
  <si>
    <t xml:space="preserve">Foundation for Boston Centers for Youth &amp; Families </t>
  </si>
  <si>
    <t>Lawrence Public Schools  (Lawrence Adult Education)</t>
  </si>
  <si>
    <t>Lowell Public Schools  (Lowell Adult Education)</t>
  </si>
  <si>
    <t>Martha Vineyard Regional School District</t>
  </si>
  <si>
    <t>Massachusetts Department of Corrections</t>
  </si>
  <si>
    <t>Massasoit  Community College</t>
  </si>
  <si>
    <t>Mt. Wachusett Community College</t>
  </si>
  <si>
    <t>Nantucket Regional School District</t>
  </si>
  <si>
    <t>New Bedford Public Schools  (New Bedford ALCTR)</t>
  </si>
  <si>
    <t>Quincy College</t>
  </si>
  <si>
    <t>Roxbury Community College</t>
  </si>
  <si>
    <t>Somerville Public Schools  (SCALE)</t>
  </si>
  <si>
    <t>Springfield Public Schools  (OWL)</t>
  </si>
  <si>
    <t xml:space="preserve">Tech Computers Inc. </t>
  </si>
  <si>
    <t>Triangle Inc.</t>
  </si>
  <si>
    <t xml:space="preserve">Wellspring House </t>
  </si>
  <si>
    <t>Wakefield Public Schools/Galvin Middle School</t>
  </si>
  <si>
    <t>Worcester Public Schools  (Adult Learning Center)</t>
  </si>
  <si>
    <t>Sub Total</t>
  </si>
  <si>
    <t>Barnstable County Sheriff Office (ISAs)</t>
  </si>
  <si>
    <t>-</t>
  </si>
  <si>
    <t>Boston Pre Release</t>
  </si>
  <si>
    <t>Berkshire County House of Corrections</t>
  </si>
  <si>
    <t>Bristol County Sheriff’s Office</t>
  </si>
  <si>
    <t>Dukes County Sheriff’s Dept.</t>
  </si>
  <si>
    <t>Essex County Sheriff’s Office</t>
  </si>
  <si>
    <t>Franklin County House of  Corrections</t>
  </si>
  <si>
    <t>Hampden County Sheriff’s Dept.</t>
  </si>
  <si>
    <t>Hampshire Sheriff’s Office</t>
  </si>
  <si>
    <t>Middlesex County House of Corrections</t>
  </si>
  <si>
    <t>Norfolk County Sheriff’s Dept.</t>
  </si>
  <si>
    <t>Plymouth County Sheriff’s Dept.</t>
  </si>
  <si>
    <t>Suffolk County Sheriff’s Dept.</t>
  </si>
  <si>
    <t>Worcester County Sheriff’s Dept.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</si>
</sst>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right"/>
    </xf>
    <xf numFmtId="166" fontId="2" fillId="0" borderId="2" xfId="1" applyNumberFormat="1" applyFont="1" applyBorder="1"/>
    <xf numFmtId="165" fontId="2" fillId="0" borderId="2" xfId="0" applyNumberFormat="1" applyFont="1" applyBorder="1"/>
    <xf numFmtId="164" fontId="2" fillId="0" borderId="2" xfId="0" applyNumberFormat="1" applyFont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8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5" formatCode="&quot;$&quot;#,##0.0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D394A7-63DF-4B18-8909-AF9863586EB4}" name="Table7" displayName="Table7" ref="A2:W83" totalsRowShown="0" headerRowDxfId="17">
  <autoFilter ref="A2:W83" xr:uid="{8503AC63-0082-40EC-9A70-8FECC32E3CAF}"/>
  <tableColumns count="23">
    <tableColumn id="1" xr3:uid="{F30460F8-BF5A-4D2F-AE12-F11A8B07BC0D}" name="Program Specialist"/>
    <tableColumn id="2" xr3:uid="{1FDA1AB2-F400-4136-B36F-4847FC0B5ED2}" name="Agency"/>
    <tableColumn id="3" xr3:uid="{E70D4A16-A518-4CA7-A29C-9C0BADBF6D7C}" name="ABE seats"/>
    <tableColumn id="4" xr3:uid="{903773F2-126C-4ED0-B5A9-6A7F6279A04B}" name="ESOL seats"/>
    <tableColumn id="5" xr3:uid="{462DEA3D-A909-44BA-965A-3C7841489DD4}" name="Total funded seats"/>
    <tableColumn id="6" xr3:uid="{D78A0EB5-C2A9-4C44-9F30-529C62E68C3E}" name="Cost per seat" dataDxfId="16"/>
    <tableColumn id="7" xr3:uid="{053E84ED-BC19-4AAF-A6D9-436CB32BCD0B}" name="FY21 Base" dataDxfId="15"/>
    <tableColumn id="8" xr3:uid="{69FF5577-8FF3-4C47-AD3E-A55FC261D9C7}" name="COVID-19 increase" dataDxfId="14"/>
    <tableColumn id="9" xr3:uid="{D849C353-8038-4D6A-A2B9-C3CF9398070A}" name="TSTM increase" dataDxfId="13"/>
    <tableColumn id="10" xr3:uid="{13FC9CBE-0EAA-4387-BA77-4AADAF127880}" name="Option 1 Increase" dataDxfId="12"/>
    <tableColumn id="11" xr3:uid="{54FD3788-4F27-4B26-9275-67E15F62C9E8}" name="Optional Increase" dataDxfId="11"/>
    <tableColumn id="12" xr3:uid="{EBABCEBF-9937-46D3-A6E1-C4E9D775F6F1}" name="IET target"/>
    <tableColumn id="13" xr3:uid="{00C6E40B-EA84-4F3B-BE52-393C4ACDA2D4}" name="IET" dataDxfId="10"/>
    <tableColumn id="14" xr3:uid="{0B70E180-BE46-4E34-B47C-283FA33052A0}" name="IELCE target"/>
    <tableColumn id="15" xr3:uid="{06AA1147-0297-40E6-B8F3-1049DAC1003B}" name="IELCE" dataDxfId="9"/>
    <tableColumn id="16" xr3:uid="{BE16731F-C649-4D7E-8849-BE04CE21CBA4}" name="Outstation" dataDxfId="8"/>
    <tableColumn id="17" xr3:uid="{C0D91F2F-88A4-437B-A686-C58D493E8E9F}" name="Total Funding Award" dataDxfId="7"/>
    <tableColumn id="18" xr3:uid="{1C8A90D9-BEC3-48FF-AF0E-5DBAD2733477}" name="285" dataDxfId="6"/>
    <tableColumn id="19" xr3:uid="{AAF062A2-41BF-4038-AB94-7DEE42ABC644}" name="340" dataDxfId="5"/>
    <tableColumn id="20" xr3:uid="{E2B57ACC-ECA7-4560-B2C3-E537808F507B}" name="359" dataDxfId="4"/>
    <tableColumn id="21" xr3:uid="{246B17D0-24B7-4441-BCF3-37740E1B8640}" name="671" dataDxfId="3"/>
    <tableColumn id="22" xr3:uid="{40353F8A-5510-4B01-9CA6-571553BA0913}" name="345" dataDxfId="2"/>
    <tableColumn id="23" xr3:uid="{16174150-2FF1-4D39-BDD5-77C7150EFFC4}" name="563" dataDxfId="1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ED07E8-78E8-4AFF-8D80-7EDA243D1F8D}" name="Table9" displayName="Table9" ref="A1:D71" totalsRowShown="0">
  <autoFilter ref="A1:D71" xr:uid="{247EF545-AE37-4CF9-97D7-5DB8EA0AC0E8}"/>
  <tableColumns count="4">
    <tableColumn id="1" xr3:uid="{4B02FC36-755D-462C-9093-E83AA45B988A}" name="Fund Code"/>
    <tableColumn id="2" xr3:uid="{B60DC3E0-98EE-460D-9B04-8BC862A2A412}" name="Unit Codes"/>
    <tableColumn id="3" xr3:uid="{E4D39738-663E-4A6B-8632-B878756C7436}" name="Program_Name "/>
    <tableColumn id="4" xr3:uid="{3F3A2B40-5EDB-4ED3-84B3-7ADEA2DC082B}" name="FY21 Tot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2815-CC9E-4631-AA9F-2A73C56C8316}">
  <dimension ref="A1:W84"/>
  <sheetViews>
    <sheetView tabSelected="1" zoomScaleNormal="100" workbookViewId="0"/>
  </sheetViews>
  <sheetFormatPr defaultRowHeight="15" x14ac:dyDescent="0.25"/>
  <cols>
    <col min="1" max="1" width="17.85546875" customWidth="1"/>
    <col min="2" max="2" width="54.28515625" bestFit="1" customWidth="1"/>
    <col min="3" max="3" width="10.5703125" customWidth="1"/>
    <col min="4" max="4" width="11.5703125" customWidth="1"/>
    <col min="5" max="5" width="17.85546875" customWidth="1"/>
    <col min="6" max="6" width="13.42578125" customWidth="1"/>
    <col min="7" max="7" width="13" bestFit="1" customWidth="1"/>
    <col min="8" max="8" width="18" customWidth="1"/>
    <col min="9" max="9" width="14.5703125" customWidth="1"/>
    <col min="10" max="11" width="17.140625" customWidth="1"/>
    <col min="12" max="12" width="10.5703125" customWidth="1"/>
    <col min="13" max="13" width="11.42578125" bestFit="1" customWidth="1"/>
    <col min="14" max="14" width="12.5703125" customWidth="1"/>
    <col min="15" max="15" width="11.42578125" style="5" bestFit="1" customWidth="1"/>
    <col min="16" max="16" width="11.5703125" style="5" customWidth="1"/>
    <col min="17" max="17" width="19.7109375" style="5" customWidth="1"/>
    <col min="18" max="18" width="11.42578125" bestFit="1" customWidth="1"/>
    <col min="19" max="19" width="13" bestFit="1" customWidth="1"/>
    <col min="20" max="23" width="11.42578125" bestFit="1" customWidth="1"/>
  </cols>
  <sheetData>
    <row r="1" spans="1:23" x14ac:dyDescent="0.25">
      <c r="A1" s="1">
        <v>44172</v>
      </c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 t="s">
        <v>1</v>
      </c>
      <c r="S1" s="16"/>
      <c r="T1" s="16"/>
      <c r="U1" s="16"/>
      <c r="V1" s="16" t="s">
        <v>2</v>
      </c>
      <c r="W1" s="16"/>
    </row>
    <row r="2" spans="1:23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3" t="s">
        <v>17</v>
      </c>
      <c r="P2" s="3" t="s">
        <v>18</v>
      </c>
      <c r="Q2" s="3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</row>
    <row r="3" spans="1:23" x14ac:dyDescent="0.25">
      <c r="A3" t="s">
        <v>26</v>
      </c>
      <c r="B3" t="s">
        <v>27</v>
      </c>
      <c r="C3">
        <v>0</v>
      </c>
      <c r="D3">
        <v>210</v>
      </c>
      <c r="E3">
        <f>SUM(C3:D3)</f>
        <v>210</v>
      </c>
      <c r="F3" s="4">
        <f t="shared" ref="F3:F34" si="0">SUM(G3,H3,I3,J3,K3,)/E3</f>
        <v>2804.847619047619</v>
      </c>
      <c r="G3" s="5">
        <v>547518</v>
      </c>
      <c r="H3" s="5">
        <v>31500</v>
      </c>
      <c r="I3" s="5"/>
      <c r="J3" s="5"/>
      <c r="K3" s="5">
        <v>10000</v>
      </c>
      <c r="M3" s="5"/>
      <c r="Q3" s="5">
        <v>589018</v>
      </c>
      <c r="R3" s="5"/>
      <c r="S3" s="5">
        <v>129006</v>
      </c>
      <c r="T3" s="5"/>
      <c r="U3" s="5"/>
      <c r="V3" s="5">
        <v>460012</v>
      </c>
      <c r="W3" s="5"/>
    </row>
    <row r="4" spans="1:23" x14ac:dyDescent="0.25">
      <c r="A4" t="s">
        <v>26</v>
      </c>
      <c r="B4" t="s">
        <v>28</v>
      </c>
      <c r="C4">
        <v>0</v>
      </c>
      <c r="D4">
        <v>84</v>
      </c>
      <c r="E4">
        <f t="shared" ref="E4:E67" si="1">SUM(C4:D4)</f>
        <v>84</v>
      </c>
      <c r="F4" s="4">
        <f t="shared" si="0"/>
        <v>2660.0238095238096</v>
      </c>
      <c r="G4" s="5">
        <v>175040</v>
      </c>
      <c r="H4" s="5">
        <v>10350</v>
      </c>
      <c r="I4" s="5"/>
      <c r="J4" s="5">
        <v>38052</v>
      </c>
      <c r="K4" s="5">
        <v>0</v>
      </c>
      <c r="M4" s="5"/>
      <c r="Q4" s="5">
        <v>223442</v>
      </c>
      <c r="R4" s="5"/>
      <c r="S4" s="5"/>
      <c r="T4" s="5"/>
      <c r="U4" s="5"/>
      <c r="V4" s="5">
        <v>223442</v>
      </c>
      <c r="W4" s="5"/>
    </row>
    <row r="5" spans="1:23" x14ac:dyDescent="0.25">
      <c r="A5" t="s">
        <v>29</v>
      </c>
      <c r="B5" t="s">
        <v>30</v>
      </c>
      <c r="C5">
        <v>0</v>
      </c>
      <c r="D5">
        <v>93</v>
      </c>
      <c r="E5">
        <f t="shared" si="1"/>
        <v>93</v>
      </c>
      <c r="F5" s="4">
        <f t="shared" si="0"/>
        <v>3338.1290322580644</v>
      </c>
      <c r="G5" s="5">
        <v>286496</v>
      </c>
      <c r="H5" s="5">
        <v>13950</v>
      </c>
      <c r="I5" s="5"/>
      <c r="J5" s="5"/>
      <c r="K5" s="5">
        <v>10000</v>
      </c>
      <c r="M5" s="5"/>
      <c r="P5" s="5">
        <v>60400</v>
      </c>
      <c r="Q5" s="5">
        <v>370846</v>
      </c>
      <c r="R5" s="5"/>
      <c r="S5" s="5"/>
      <c r="T5" s="5"/>
      <c r="U5" s="5"/>
      <c r="V5" s="5">
        <v>370846</v>
      </c>
      <c r="W5" s="5"/>
    </row>
    <row r="6" spans="1:23" x14ac:dyDescent="0.25">
      <c r="A6" t="s">
        <v>31</v>
      </c>
      <c r="B6" t="s">
        <v>32</v>
      </c>
      <c r="C6">
        <v>0</v>
      </c>
      <c r="D6">
        <v>102</v>
      </c>
      <c r="E6">
        <f t="shared" si="1"/>
        <v>102</v>
      </c>
      <c r="F6" s="4">
        <f t="shared" si="0"/>
        <v>2447.8627450980393</v>
      </c>
      <c r="G6" s="5">
        <v>224382</v>
      </c>
      <c r="H6" s="5">
        <v>15300</v>
      </c>
      <c r="I6" s="5"/>
      <c r="J6" s="5"/>
      <c r="K6" s="5">
        <v>10000</v>
      </c>
      <c r="M6" s="5"/>
      <c r="Q6" s="5">
        <v>249682</v>
      </c>
      <c r="R6" s="5"/>
      <c r="S6" s="5"/>
      <c r="T6" s="5"/>
      <c r="U6" s="5"/>
      <c r="V6" s="5">
        <v>249682</v>
      </c>
      <c r="W6" s="5"/>
    </row>
    <row r="7" spans="1:23" x14ac:dyDescent="0.25">
      <c r="A7" t="s">
        <v>33</v>
      </c>
      <c r="B7" t="s">
        <v>34</v>
      </c>
      <c r="C7">
        <v>40</v>
      </c>
      <c r="D7">
        <v>0</v>
      </c>
      <c r="E7">
        <f t="shared" si="1"/>
        <v>40</v>
      </c>
      <c r="F7" s="4">
        <f t="shared" si="0"/>
        <v>3173.3249999999998</v>
      </c>
      <c r="G7" s="5">
        <v>116933</v>
      </c>
      <c r="H7" s="5"/>
      <c r="I7" s="5"/>
      <c r="J7" s="5"/>
      <c r="K7" s="5">
        <v>10000</v>
      </c>
      <c r="M7" s="5"/>
      <c r="Q7" s="5">
        <v>126933</v>
      </c>
      <c r="R7" s="5"/>
      <c r="S7" s="5"/>
      <c r="T7" s="5"/>
      <c r="U7" s="5"/>
      <c r="V7" s="5"/>
      <c r="W7" s="5">
        <v>126933</v>
      </c>
    </row>
    <row r="8" spans="1:23" x14ac:dyDescent="0.25">
      <c r="A8" t="s">
        <v>35</v>
      </c>
      <c r="B8" t="s">
        <v>36</v>
      </c>
      <c r="C8">
        <v>54</v>
      </c>
      <c r="D8">
        <v>77</v>
      </c>
      <c r="E8">
        <f t="shared" si="1"/>
        <v>131</v>
      </c>
      <c r="F8" s="4">
        <f t="shared" si="0"/>
        <v>2592.3740458015268</v>
      </c>
      <c r="G8" s="5">
        <v>309951</v>
      </c>
      <c r="H8" s="5">
        <v>19650</v>
      </c>
      <c r="I8" s="5"/>
      <c r="J8" s="5"/>
      <c r="K8" s="5">
        <v>10000</v>
      </c>
      <c r="M8" s="5"/>
      <c r="P8" s="5">
        <v>7500</v>
      </c>
      <c r="Q8" s="5">
        <v>347101</v>
      </c>
      <c r="R8" s="5"/>
      <c r="S8" s="5"/>
      <c r="T8" s="5"/>
      <c r="U8" s="5"/>
      <c r="V8" s="5">
        <v>347101</v>
      </c>
      <c r="W8" s="5"/>
    </row>
    <row r="9" spans="1:23" x14ac:dyDescent="0.25">
      <c r="A9" t="s">
        <v>26</v>
      </c>
      <c r="B9" t="s">
        <v>37</v>
      </c>
      <c r="C9">
        <v>0</v>
      </c>
      <c r="D9">
        <v>150</v>
      </c>
      <c r="E9">
        <f t="shared" si="1"/>
        <v>150</v>
      </c>
      <c r="F9" s="4">
        <f t="shared" si="0"/>
        <v>3563.5533333333333</v>
      </c>
      <c r="G9" s="5">
        <v>502033</v>
      </c>
      <c r="H9" s="5">
        <v>22500</v>
      </c>
      <c r="I9" s="5"/>
      <c r="J9" s="5"/>
      <c r="K9" s="5">
        <v>10000</v>
      </c>
      <c r="M9" s="5"/>
      <c r="Q9" s="5">
        <v>534533</v>
      </c>
      <c r="R9" s="5"/>
      <c r="S9" s="5">
        <v>66185</v>
      </c>
      <c r="T9" s="5"/>
      <c r="U9" s="5"/>
      <c r="V9" s="5">
        <v>468348</v>
      </c>
      <c r="W9" s="5"/>
    </row>
    <row r="10" spans="1:23" x14ac:dyDescent="0.25">
      <c r="A10" t="s">
        <v>38</v>
      </c>
      <c r="B10" t="s">
        <v>39</v>
      </c>
      <c r="C10">
        <v>116</v>
      </c>
      <c r="D10">
        <v>110</v>
      </c>
      <c r="E10">
        <f t="shared" si="1"/>
        <v>226</v>
      </c>
      <c r="F10" s="4">
        <f t="shared" si="0"/>
        <v>3688.2699115044247</v>
      </c>
      <c r="G10" s="5">
        <v>626549</v>
      </c>
      <c r="H10" s="5">
        <v>26400</v>
      </c>
      <c r="I10" s="5">
        <v>5600</v>
      </c>
      <c r="J10" s="5">
        <v>165000</v>
      </c>
      <c r="K10" s="5">
        <v>10000</v>
      </c>
      <c r="M10" s="5"/>
      <c r="N10">
        <v>13</v>
      </c>
      <c r="O10" s="5">
        <v>40000</v>
      </c>
      <c r="Q10" s="5">
        <v>873549</v>
      </c>
      <c r="R10" s="5"/>
      <c r="S10" s="5"/>
      <c r="T10" s="5">
        <v>40000</v>
      </c>
      <c r="U10" s="5">
        <v>197000</v>
      </c>
      <c r="V10" s="5">
        <v>636549</v>
      </c>
      <c r="W10" s="5"/>
    </row>
    <row r="11" spans="1:23" x14ac:dyDescent="0.25">
      <c r="A11" t="s">
        <v>40</v>
      </c>
      <c r="B11" t="s">
        <v>41</v>
      </c>
      <c r="C11">
        <v>52</v>
      </c>
      <c r="D11">
        <v>106</v>
      </c>
      <c r="E11">
        <f t="shared" si="1"/>
        <v>158</v>
      </c>
      <c r="F11" s="4">
        <f t="shared" si="0"/>
        <v>3243.7025316455697</v>
      </c>
      <c r="G11" s="5">
        <v>483805</v>
      </c>
      <c r="H11" s="5">
        <v>23700</v>
      </c>
      <c r="I11" s="5"/>
      <c r="J11" s="5"/>
      <c r="K11" s="5">
        <v>5000</v>
      </c>
      <c r="M11" s="5"/>
      <c r="Q11" s="5">
        <v>512505</v>
      </c>
      <c r="R11" s="5"/>
      <c r="S11" s="5"/>
      <c r="T11" s="5"/>
      <c r="U11" s="5"/>
      <c r="V11" s="5">
        <v>512505</v>
      </c>
      <c r="W11" s="5"/>
    </row>
    <row r="12" spans="1:23" x14ac:dyDescent="0.25">
      <c r="A12" t="s">
        <v>40</v>
      </c>
      <c r="B12" t="s">
        <v>42</v>
      </c>
      <c r="C12">
        <v>174</v>
      </c>
      <c r="D12">
        <v>0</v>
      </c>
      <c r="E12">
        <f t="shared" si="1"/>
        <v>174</v>
      </c>
      <c r="F12" s="4">
        <f t="shared" si="0"/>
        <v>3552.2816091954023</v>
      </c>
      <c r="G12" s="5">
        <v>581997</v>
      </c>
      <c r="H12" s="5">
        <v>26100</v>
      </c>
      <c r="I12" s="5"/>
      <c r="J12" s="5"/>
      <c r="K12" s="5">
        <v>10000</v>
      </c>
      <c r="L12">
        <v>16</v>
      </c>
      <c r="M12" s="5">
        <v>80000</v>
      </c>
      <c r="P12" s="5">
        <v>15000</v>
      </c>
      <c r="Q12" s="5">
        <v>713097</v>
      </c>
      <c r="R12" s="5"/>
      <c r="S12" s="5">
        <v>26100</v>
      </c>
      <c r="T12" s="5"/>
      <c r="U12" s="5"/>
      <c r="V12" s="5">
        <v>686997</v>
      </c>
      <c r="W12" s="5"/>
    </row>
    <row r="13" spans="1:23" x14ac:dyDescent="0.25">
      <c r="A13" t="s">
        <v>40</v>
      </c>
      <c r="B13" t="s">
        <v>43</v>
      </c>
      <c r="C13">
        <v>79</v>
      </c>
      <c r="D13">
        <v>110</v>
      </c>
      <c r="E13">
        <f t="shared" si="1"/>
        <v>189</v>
      </c>
      <c r="F13" s="4">
        <f t="shared" si="0"/>
        <v>3153.862433862434</v>
      </c>
      <c r="G13" s="5">
        <v>528630</v>
      </c>
      <c r="H13" s="5">
        <v>26550</v>
      </c>
      <c r="I13" s="5"/>
      <c r="J13" s="5">
        <v>35900</v>
      </c>
      <c r="K13" s="5">
        <v>5000</v>
      </c>
      <c r="M13" s="5"/>
      <c r="Q13" s="5">
        <v>596080</v>
      </c>
      <c r="R13" s="5"/>
      <c r="S13" s="5"/>
      <c r="T13" s="5"/>
      <c r="U13" s="5">
        <v>176137</v>
      </c>
      <c r="V13" s="5">
        <v>419943</v>
      </c>
      <c r="W13" s="5"/>
    </row>
    <row r="14" spans="1:23" x14ac:dyDescent="0.25">
      <c r="A14" t="s">
        <v>33</v>
      </c>
      <c r="B14" t="s">
        <v>44</v>
      </c>
      <c r="C14">
        <v>50</v>
      </c>
      <c r="D14">
        <v>0</v>
      </c>
      <c r="E14">
        <f t="shared" si="1"/>
        <v>50</v>
      </c>
      <c r="F14" s="4">
        <f t="shared" si="0"/>
        <v>2853.82</v>
      </c>
      <c r="G14" s="5">
        <v>132691</v>
      </c>
      <c r="H14" s="5"/>
      <c r="I14" s="5"/>
      <c r="J14" s="5"/>
      <c r="K14" s="5">
        <v>10000</v>
      </c>
      <c r="M14" s="5"/>
      <c r="Q14" s="5">
        <v>142691</v>
      </c>
      <c r="R14" s="5"/>
      <c r="S14" s="5"/>
      <c r="T14" s="5"/>
      <c r="U14" s="5"/>
      <c r="V14" s="5"/>
      <c r="W14" s="5">
        <v>142691</v>
      </c>
    </row>
    <row r="15" spans="1:23" x14ac:dyDescent="0.25">
      <c r="A15" t="s">
        <v>38</v>
      </c>
      <c r="B15" t="s">
        <v>45</v>
      </c>
      <c r="C15">
        <v>100</v>
      </c>
      <c r="D15">
        <v>284</v>
      </c>
      <c r="E15">
        <f t="shared" si="1"/>
        <v>384</v>
      </c>
      <c r="F15" s="4">
        <f t="shared" si="0"/>
        <v>2886.9427083333335</v>
      </c>
      <c r="G15" s="5">
        <v>1040986</v>
      </c>
      <c r="H15" s="5">
        <v>57600</v>
      </c>
      <c r="I15" s="5"/>
      <c r="J15" s="5"/>
      <c r="K15" s="5">
        <v>10000</v>
      </c>
      <c r="M15" s="5"/>
      <c r="N15">
        <v>20</v>
      </c>
      <c r="O15" s="5">
        <v>52320</v>
      </c>
      <c r="Q15" s="5">
        <v>1160906</v>
      </c>
      <c r="R15" s="5"/>
      <c r="S15" s="5"/>
      <c r="T15" s="5">
        <v>264920</v>
      </c>
      <c r="U15" s="5"/>
      <c r="V15" s="5">
        <v>895986</v>
      </c>
      <c r="W15" s="5"/>
    </row>
    <row r="16" spans="1:23" x14ac:dyDescent="0.25">
      <c r="A16" t="s">
        <v>46</v>
      </c>
      <c r="B16" t="s">
        <v>47</v>
      </c>
      <c r="C16">
        <v>95</v>
      </c>
      <c r="D16">
        <v>250</v>
      </c>
      <c r="E16">
        <f t="shared" si="1"/>
        <v>345</v>
      </c>
      <c r="F16" s="4">
        <f t="shared" si="0"/>
        <v>2987.0057971014494</v>
      </c>
      <c r="G16" s="5">
        <v>968767</v>
      </c>
      <c r="H16" s="5">
        <v>51750</v>
      </c>
      <c r="I16" s="5"/>
      <c r="J16" s="5"/>
      <c r="K16" s="5">
        <v>10000</v>
      </c>
      <c r="L16">
        <v>15</v>
      </c>
      <c r="M16" s="5">
        <v>64713</v>
      </c>
      <c r="Q16" s="5">
        <v>1095230</v>
      </c>
      <c r="R16" s="5"/>
      <c r="S16" s="5"/>
      <c r="T16" s="5"/>
      <c r="U16" s="5">
        <v>332035</v>
      </c>
      <c r="V16" s="5">
        <v>763195</v>
      </c>
      <c r="W16" s="5"/>
    </row>
    <row r="17" spans="1:23" x14ac:dyDescent="0.25">
      <c r="A17" t="s">
        <v>46</v>
      </c>
      <c r="B17" t="s">
        <v>48</v>
      </c>
      <c r="C17">
        <v>0</v>
      </c>
      <c r="D17">
        <v>135</v>
      </c>
      <c r="E17">
        <f t="shared" si="1"/>
        <v>135</v>
      </c>
      <c r="F17" s="4">
        <f t="shared" si="0"/>
        <v>3611.4518518518516</v>
      </c>
      <c r="G17" s="5">
        <v>457296</v>
      </c>
      <c r="H17" s="5">
        <v>20250</v>
      </c>
      <c r="I17" s="5"/>
      <c r="J17" s="5"/>
      <c r="K17" s="5">
        <v>10000</v>
      </c>
      <c r="M17" s="5"/>
      <c r="Q17" s="5">
        <v>487546</v>
      </c>
      <c r="R17" s="5"/>
      <c r="S17" s="5"/>
      <c r="T17" s="5"/>
      <c r="U17" s="5"/>
      <c r="V17" s="5">
        <v>487546</v>
      </c>
      <c r="W17" s="5"/>
    </row>
    <row r="18" spans="1:23" x14ac:dyDescent="0.25">
      <c r="A18" t="s">
        <v>35</v>
      </c>
      <c r="B18" t="s">
        <v>49</v>
      </c>
      <c r="C18">
        <v>59</v>
      </c>
      <c r="D18">
        <v>334</v>
      </c>
      <c r="E18">
        <f t="shared" si="1"/>
        <v>393</v>
      </c>
      <c r="F18" s="4">
        <f t="shared" si="0"/>
        <v>3063.4300254452928</v>
      </c>
      <c r="G18" s="5">
        <v>1134978</v>
      </c>
      <c r="H18" s="5">
        <v>58950</v>
      </c>
      <c r="I18" s="5"/>
      <c r="J18" s="5"/>
      <c r="K18" s="5">
        <v>10000</v>
      </c>
      <c r="L18">
        <v>12</v>
      </c>
      <c r="M18" s="5">
        <v>79992</v>
      </c>
      <c r="N18">
        <v>15</v>
      </c>
      <c r="O18" s="5">
        <v>58995</v>
      </c>
      <c r="P18" s="5">
        <v>9190</v>
      </c>
      <c r="Q18" s="5">
        <v>1352105</v>
      </c>
      <c r="R18" s="5"/>
      <c r="S18" s="5"/>
      <c r="T18" s="5">
        <v>147761</v>
      </c>
      <c r="U18" s="5">
        <v>981872</v>
      </c>
      <c r="V18" s="5">
        <v>222472</v>
      </c>
      <c r="W18" s="5"/>
    </row>
    <row r="19" spans="1:23" x14ac:dyDescent="0.25">
      <c r="A19" t="s">
        <v>38</v>
      </c>
      <c r="B19" t="s">
        <v>50</v>
      </c>
      <c r="C19">
        <v>95</v>
      </c>
      <c r="D19">
        <v>191</v>
      </c>
      <c r="E19">
        <f t="shared" si="1"/>
        <v>286</v>
      </c>
      <c r="F19" s="4">
        <f t="shared" si="0"/>
        <v>2685.2622377622379</v>
      </c>
      <c r="G19" s="5">
        <v>613430</v>
      </c>
      <c r="H19" s="5">
        <v>36150</v>
      </c>
      <c r="I19" s="5"/>
      <c r="J19" s="5">
        <v>108405</v>
      </c>
      <c r="K19" s="5">
        <v>10000</v>
      </c>
      <c r="L19">
        <v>20</v>
      </c>
      <c r="M19" s="5">
        <v>40000</v>
      </c>
      <c r="P19" s="5">
        <v>15000</v>
      </c>
      <c r="Q19" s="5">
        <v>822985</v>
      </c>
      <c r="R19" s="5"/>
      <c r="S19" s="5"/>
      <c r="T19" s="5"/>
      <c r="U19" s="5">
        <v>144555</v>
      </c>
      <c r="V19" s="5">
        <v>678430</v>
      </c>
      <c r="W19" s="5"/>
    </row>
    <row r="20" spans="1:23" x14ac:dyDescent="0.25">
      <c r="A20" t="s">
        <v>29</v>
      </c>
      <c r="B20" t="s">
        <v>51</v>
      </c>
      <c r="C20">
        <v>12</v>
      </c>
      <c r="D20">
        <v>160</v>
      </c>
      <c r="E20">
        <f t="shared" si="1"/>
        <v>172</v>
      </c>
      <c r="F20" s="4">
        <f t="shared" si="0"/>
        <v>3722.1744186046512</v>
      </c>
      <c r="G20" s="5">
        <v>604414</v>
      </c>
      <c r="H20" s="5">
        <v>25800</v>
      </c>
      <c r="I20" s="5"/>
      <c r="J20" s="5"/>
      <c r="K20" s="5">
        <v>10000</v>
      </c>
      <c r="M20" s="5"/>
      <c r="Q20" s="5">
        <v>640214</v>
      </c>
      <c r="R20" s="5"/>
      <c r="S20" s="5"/>
      <c r="T20" s="5"/>
      <c r="U20" s="5"/>
      <c r="V20" s="5">
        <v>640214</v>
      </c>
      <c r="W20" s="5"/>
    </row>
    <row r="21" spans="1:23" x14ac:dyDescent="0.25">
      <c r="A21" t="s">
        <v>29</v>
      </c>
      <c r="B21" t="s">
        <v>52</v>
      </c>
      <c r="C21">
        <v>0</v>
      </c>
      <c r="D21">
        <v>182</v>
      </c>
      <c r="E21">
        <f t="shared" si="1"/>
        <v>182</v>
      </c>
      <c r="F21" s="4">
        <f t="shared" si="0"/>
        <v>3501.6483516483518</v>
      </c>
      <c r="G21" s="5">
        <v>600000</v>
      </c>
      <c r="H21" s="5">
        <v>27300</v>
      </c>
      <c r="I21" s="5"/>
      <c r="J21" s="5"/>
      <c r="K21" s="5">
        <v>10000</v>
      </c>
      <c r="M21" s="5"/>
      <c r="Q21" s="5">
        <v>637300</v>
      </c>
      <c r="R21" s="5"/>
      <c r="S21" s="5">
        <v>27300</v>
      </c>
      <c r="T21" s="5"/>
      <c r="U21" s="5"/>
      <c r="V21" s="5">
        <v>610000</v>
      </c>
      <c r="W21" s="5"/>
    </row>
    <row r="22" spans="1:23" x14ac:dyDescent="0.25">
      <c r="A22" t="s">
        <v>38</v>
      </c>
      <c r="B22" t="s">
        <v>53</v>
      </c>
      <c r="C22">
        <v>0</v>
      </c>
      <c r="D22">
        <v>96</v>
      </c>
      <c r="E22">
        <f t="shared" si="1"/>
        <v>96</v>
      </c>
      <c r="F22" s="4">
        <f t="shared" si="0"/>
        <v>2740.5833333333335</v>
      </c>
      <c r="G22" s="5">
        <v>201096</v>
      </c>
      <c r="H22" s="5">
        <v>12000</v>
      </c>
      <c r="I22" s="5"/>
      <c r="J22" s="5">
        <v>40000</v>
      </c>
      <c r="K22" s="5">
        <v>10000</v>
      </c>
      <c r="M22" s="5"/>
      <c r="Q22" s="5">
        <v>263096</v>
      </c>
      <c r="R22" s="5"/>
      <c r="S22" s="5"/>
      <c r="T22" s="5"/>
      <c r="U22" s="5"/>
      <c r="V22" s="5">
        <v>263096</v>
      </c>
      <c r="W22" s="5"/>
    </row>
    <row r="23" spans="1:23" x14ac:dyDescent="0.25">
      <c r="A23" t="s">
        <v>29</v>
      </c>
      <c r="B23" t="s">
        <v>54</v>
      </c>
      <c r="C23">
        <v>48</v>
      </c>
      <c r="D23">
        <v>89</v>
      </c>
      <c r="E23">
        <f t="shared" si="1"/>
        <v>137</v>
      </c>
      <c r="F23" s="4">
        <f t="shared" si="0"/>
        <v>3215.5620437956204</v>
      </c>
      <c r="G23" s="5">
        <v>381447</v>
      </c>
      <c r="H23" s="5">
        <v>19050</v>
      </c>
      <c r="I23" s="5"/>
      <c r="J23" s="5">
        <v>30035</v>
      </c>
      <c r="K23" s="5">
        <v>10000</v>
      </c>
      <c r="M23" s="5"/>
      <c r="Q23" s="5">
        <v>440532</v>
      </c>
      <c r="R23" s="5"/>
      <c r="S23" s="5"/>
      <c r="T23" s="5"/>
      <c r="U23" s="5"/>
      <c r="V23" s="5">
        <v>440532</v>
      </c>
      <c r="W23" s="5"/>
    </row>
    <row r="24" spans="1:23" x14ac:dyDescent="0.25">
      <c r="A24" t="s">
        <v>31</v>
      </c>
      <c r="B24" t="s">
        <v>55</v>
      </c>
      <c r="C24">
        <v>0</v>
      </c>
      <c r="D24">
        <v>165</v>
      </c>
      <c r="E24">
        <f t="shared" si="1"/>
        <v>165</v>
      </c>
      <c r="F24" s="4">
        <f t="shared" si="0"/>
        <v>2807.9939393939394</v>
      </c>
      <c r="G24" s="5">
        <v>428569</v>
      </c>
      <c r="H24" s="5">
        <v>24750</v>
      </c>
      <c r="I24" s="5"/>
      <c r="J24" s="5"/>
      <c r="K24" s="5">
        <v>10000</v>
      </c>
      <c r="M24" s="5"/>
      <c r="N24">
        <v>15</v>
      </c>
      <c r="O24" s="5">
        <v>41905</v>
      </c>
      <c r="Q24" s="5">
        <v>505224</v>
      </c>
      <c r="R24" s="5"/>
      <c r="S24" s="5"/>
      <c r="T24" s="5">
        <v>505224</v>
      </c>
      <c r="U24" s="5"/>
      <c r="V24" s="5"/>
      <c r="W24" s="5"/>
    </row>
    <row r="25" spans="1:23" x14ac:dyDescent="0.25">
      <c r="A25" t="s">
        <v>29</v>
      </c>
      <c r="B25" t="s">
        <v>56</v>
      </c>
      <c r="C25">
        <v>68</v>
      </c>
      <c r="D25">
        <v>60</v>
      </c>
      <c r="E25">
        <f t="shared" si="1"/>
        <v>128</v>
      </c>
      <c r="F25" s="4">
        <f t="shared" si="0"/>
        <v>2862.546875</v>
      </c>
      <c r="G25" s="5">
        <v>337206</v>
      </c>
      <c r="H25" s="5">
        <v>19200</v>
      </c>
      <c r="I25" s="5"/>
      <c r="J25" s="5"/>
      <c r="K25" s="5">
        <v>10000</v>
      </c>
      <c r="M25" s="5"/>
      <c r="Q25" s="5">
        <v>366406</v>
      </c>
      <c r="R25" s="5"/>
      <c r="S25" s="5"/>
      <c r="T25" s="5"/>
      <c r="U25" s="5"/>
      <c r="V25" s="5">
        <v>366406</v>
      </c>
      <c r="W25" s="5"/>
    </row>
    <row r="26" spans="1:23" x14ac:dyDescent="0.25">
      <c r="A26" t="s">
        <v>46</v>
      </c>
      <c r="B26" t="s">
        <v>57</v>
      </c>
      <c r="C26">
        <v>0</v>
      </c>
      <c r="D26">
        <v>206</v>
      </c>
      <c r="E26">
        <f t="shared" si="1"/>
        <v>206</v>
      </c>
      <c r="F26" s="4">
        <f t="shared" si="0"/>
        <v>3232.2087378640776</v>
      </c>
      <c r="G26" s="5">
        <v>474835</v>
      </c>
      <c r="H26" s="5">
        <v>23400</v>
      </c>
      <c r="I26" s="5">
        <v>5600</v>
      </c>
      <c r="J26" s="5">
        <v>152000</v>
      </c>
      <c r="K26" s="5">
        <v>10000</v>
      </c>
      <c r="M26" s="5"/>
      <c r="Q26" s="5">
        <v>665835</v>
      </c>
      <c r="R26" s="5"/>
      <c r="S26" s="5"/>
      <c r="T26" s="5"/>
      <c r="U26" s="5">
        <v>193641</v>
      </c>
      <c r="V26" s="5">
        <v>472194</v>
      </c>
      <c r="W26" s="5"/>
    </row>
    <row r="27" spans="1:23" x14ac:dyDescent="0.25">
      <c r="A27" t="s">
        <v>26</v>
      </c>
      <c r="B27" t="s">
        <v>58</v>
      </c>
      <c r="C27">
        <v>30</v>
      </c>
      <c r="D27">
        <v>116</v>
      </c>
      <c r="E27">
        <f t="shared" si="1"/>
        <v>146</v>
      </c>
      <c r="F27" s="4">
        <f t="shared" si="0"/>
        <v>2663</v>
      </c>
      <c r="G27" s="5">
        <v>331222</v>
      </c>
      <c r="H27" s="5">
        <v>19650</v>
      </c>
      <c r="I27" s="5"/>
      <c r="J27" s="5">
        <v>37926</v>
      </c>
      <c r="K27" s="5">
        <v>0</v>
      </c>
      <c r="M27" s="5"/>
      <c r="Q27" s="5">
        <v>388798</v>
      </c>
      <c r="R27" s="5"/>
      <c r="S27" s="5"/>
      <c r="T27" s="5"/>
      <c r="U27" s="5"/>
      <c r="V27" s="5">
        <v>388798</v>
      </c>
      <c r="W27" s="5"/>
    </row>
    <row r="28" spans="1:23" x14ac:dyDescent="0.25">
      <c r="A28" t="s">
        <v>59</v>
      </c>
      <c r="B28" t="s">
        <v>60</v>
      </c>
      <c r="C28">
        <v>48</v>
      </c>
      <c r="D28">
        <v>45</v>
      </c>
      <c r="E28">
        <f t="shared" si="1"/>
        <v>93</v>
      </c>
      <c r="F28" s="4">
        <f t="shared" si="0"/>
        <v>3007.494623655914</v>
      </c>
      <c r="G28" s="5">
        <v>255747</v>
      </c>
      <c r="H28" s="5">
        <v>13950</v>
      </c>
      <c r="I28" s="5"/>
      <c r="J28" s="5"/>
      <c r="K28" s="5">
        <v>10000</v>
      </c>
      <c r="M28" s="5"/>
      <c r="Q28" s="5">
        <v>279697</v>
      </c>
      <c r="R28" s="5"/>
      <c r="S28" s="5"/>
      <c r="T28" s="5"/>
      <c r="U28" s="5"/>
      <c r="V28" s="5">
        <v>279697</v>
      </c>
      <c r="W28" s="5"/>
    </row>
    <row r="29" spans="1:23" x14ac:dyDescent="0.25">
      <c r="A29" t="s">
        <v>29</v>
      </c>
      <c r="B29" t="s">
        <v>61</v>
      </c>
      <c r="C29">
        <v>49</v>
      </c>
      <c r="D29">
        <v>251</v>
      </c>
      <c r="E29">
        <f t="shared" si="1"/>
        <v>300</v>
      </c>
      <c r="F29" s="4">
        <f t="shared" si="0"/>
        <v>2829.66</v>
      </c>
      <c r="G29" s="5">
        <v>778148</v>
      </c>
      <c r="H29" s="5">
        <v>42750</v>
      </c>
      <c r="I29" s="5"/>
      <c r="J29" s="5">
        <v>18000</v>
      </c>
      <c r="K29" s="5">
        <v>10000</v>
      </c>
      <c r="M29" s="5"/>
      <c r="Q29" s="5">
        <v>848898</v>
      </c>
      <c r="R29" s="5"/>
      <c r="S29" s="5">
        <v>42750</v>
      </c>
      <c r="T29" s="5"/>
      <c r="U29" s="5"/>
      <c r="V29" s="5">
        <v>806148</v>
      </c>
      <c r="W29" s="5"/>
    </row>
    <row r="30" spans="1:23" x14ac:dyDescent="0.25">
      <c r="A30" t="s">
        <v>35</v>
      </c>
      <c r="B30" t="s">
        <v>62</v>
      </c>
      <c r="C30">
        <v>60</v>
      </c>
      <c r="D30">
        <v>330</v>
      </c>
      <c r="E30">
        <f t="shared" si="1"/>
        <v>390</v>
      </c>
      <c r="F30" s="4">
        <f t="shared" si="0"/>
        <v>2754.625641025641</v>
      </c>
      <c r="G30" s="5">
        <v>1005804</v>
      </c>
      <c r="H30" s="5">
        <v>58500</v>
      </c>
      <c r="I30" s="5"/>
      <c r="J30" s="5"/>
      <c r="K30" s="5">
        <v>10000</v>
      </c>
      <c r="M30" s="5"/>
      <c r="P30" s="5">
        <v>7500</v>
      </c>
      <c r="Q30" s="5">
        <v>1081804</v>
      </c>
      <c r="R30" s="5"/>
      <c r="S30" s="5">
        <v>334870</v>
      </c>
      <c r="T30" s="5"/>
      <c r="U30" s="5"/>
      <c r="V30" s="5">
        <v>746934</v>
      </c>
      <c r="W30" s="5"/>
    </row>
    <row r="31" spans="1:23" x14ac:dyDescent="0.25">
      <c r="A31" t="s">
        <v>33</v>
      </c>
      <c r="B31" t="s">
        <v>63</v>
      </c>
      <c r="C31">
        <v>50</v>
      </c>
      <c r="D31">
        <v>0</v>
      </c>
      <c r="E31">
        <f t="shared" si="1"/>
        <v>50</v>
      </c>
      <c r="F31" s="4">
        <f t="shared" si="0"/>
        <v>2304.14</v>
      </c>
      <c r="G31" s="5">
        <v>105207</v>
      </c>
      <c r="H31" s="5"/>
      <c r="I31" s="5"/>
      <c r="J31" s="5"/>
      <c r="K31" s="5">
        <v>10000</v>
      </c>
      <c r="M31" s="5"/>
      <c r="Q31" s="5">
        <v>115207</v>
      </c>
      <c r="R31" s="5"/>
      <c r="S31" s="5"/>
      <c r="T31" s="5"/>
      <c r="U31" s="5"/>
      <c r="V31" s="5"/>
      <c r="W31" s="5">
        <v>115207</v>
      </c>
    </row>
    <row r="32" spans="1:23" x14ac:dyDescent="0.25">
      <c r="A32" t="s">
        <v>33</v>
      </c>
      <c r="B32" t="s">
        <v>64</v>
      </c>
      <c r="C32">
        <v>100</v>
      </c>
      <c r="D32">
        <v>0</v>
      </c>
      <c r="E32">
        <f t="shared" si="1"/>
        <v>100</v>
      </c>
      <c r="F32" s="4">
        <f t="shared" si="0"/>
        <v>3079.33</v>
      </c>
      <c r="G32" s="5">
        <v>302933</v>
      </c>
      <c r="H32" s="5"/>
      <c r="I32" s="5"/>
      <c r="J32" s="5"/>
      <c r="K32" s="5">
        <v>5000</v>
      </c>
      <c r="L32">
        <v>15</v>
      </c>
      <c r="M32" s="5">
        <v>38040</v>
      </c>
      <c r="Q32" s="5">
        <v>345973</v>
      </c>
      <c r="R32" s="5"/>
      <c r="S32" s="5"/>
      <c r="T32" s="5"/>
      <c r="U32" s="5"/>
      <c r="V32" s="5"/>
      <c r="W32" s="5">
        <v>345973</v>
      </c>
    </row>
    <row r="33" spans="1:23" x14ac:dyDescent="0.25">
      <c r="A33" t="s">
        <v>33</v>
      </c>
      <c r="B33" t="s">
        <v>65</v>
      </c>
      <c r="C33">
        <v>53</v>
      </c>
      <c r="D33">
        <v>0</v>
      </c>
      <c r="E33">
        <f t="shared" si="1"/>
        <v>53</v>
      </c>
      <c r="F33" s="4">
        <f t="shared" si="0"/>
        <v>3256.5094339622642</v>
      </c>
      <c r="G33" s="5">
        <v>162595</v>
      </c>
      <c r="H33" s="5"/>
      <c r="I33" s="5"/>
      <c r="J33" s="5"/>
      <c r="K33" s="5">
        <v>10000</v>
      </c>
      <c r="M33" s="5"/>
      <c r="Q33" s="5">
        <v>172595</v>
      </c>
      <c r="R33" s="5"/>
      <c r="S33" s="5"/>
      <c r="T33" s="5"/>
      <c r="U33" s="5"/>
      <c r="V33" s="5"/>
      <c r="W33" s="5">
        <v>172595</v>
      </c>
    </row>
    <row r="34" spans="1:23" x14ac:dyDescent="0.25">
      <c r="A34" t="s">
        <v>40</v>
      </c>
      <c r="B34" t="s">
        <v>66</v>
      </c>
      <c r="C34">
        <v>110</v>
      </c>
      <c r="D34">
        <v>178</v>
      </c>
      <c r="E34">
        <f t="shared" si="1"/>
        <v>288</v>
      </c>
      <c r="F34" s="4">
        <f t="shared" si="0"/>
        <v>3437.5486111111113</v>
      </c>
      <c r="G34" s="5">
        <v>931214</v>
      </c>
      <c r="H34" s="5">
        <v>43200</v>
      </c>
      <c r="I34" s="5">
        <v>5600</v>
      </c>
      <c r="J34" s="5"/>
      <c r="K34" s="5">
        <v>10000</v>
      </c>
      <c r="M34" s="5"/>
      <c r="N34">
        <v>32</v>
      </c>
      <c r="O34" s="5">
        <v>109500</v>
      </c>
      <c r="Q34" s="5">
        <v>1099514</v>
      </c>
      <c r="R34" s="5"/>
      <c r="S34" s="5">
        <v>626268</v>
      </c>
      <c r="T34" s="5">
        <v>269395</v>
      </c>
      <c r="U34" s="5"/>
      <c r="V34" s="5">
        <v>203851</v>
      </c>
      <c r="W34" s="5"/>
    </row>
    <row r="35" spans="1:23" x14ac:dyDescent="0.25">
      <c r="A35" t="s">
        <v>35</v>
      </c>
      <c r="B35" t="s">
        <v>67</v>
      </c>
      <c r="C35">
        <v>28</v>
      </c>
      <c r="D35">
        <v>172</v>
      </c>
      <c r="E35">
        <f t="shared" si="1"/>
        <v>200</v>
      </c>
      <c r="F35" s="4">
        <f t="shared" ref="F35:F66" si="2">SUM(G35,H35,I35,J35,K35,)/E35</f>
        <v>2163.605</v>
      </c>
      <c r="G35" s="5">
        <v>392721</v>
      </c>
      <c r="H35" s="5">
        <v>30000</v>
      </c>
      <c r="I35" s="5"/>
      <c r="J35" s="5"/>
      <c r="K35" s="5">
        <v>10000</v>
      </c>
      <c r="M35" s="5"/>
      <c r="Q35" s="5">
        <v>432721</v>
      </c>
      <c r="R35" s="5"/>
      <c r="S35" s="5"/>
      <c r="T35" s="5"/>
      <c r="U35" s="5"/>
      <c r="V35" s="5">
        <v>432721</v>
      </c>
      <c r="W35" s="5"/>
    </row>
    <row r="36" spans="1:23" x14ac:dyDescent="0.25">
      <c r="A36" t="s">
        <v>33</v>
      </c>
      <c r="B36" t="s">
        <v>68</v>
      </c>
      <c r="C36">
        <v>0</v>
      </c>
      <c r="D36">
        <v>166</v>
      </c>
      <c r="E36">
        <f t="shared" si="1"/>
        <v>166</v>
      </c>
      <c r="F36" s="4">
        <f t="shared" si="2"/>
        <v>3340.6385542168673</v>
      </c>
      <c r="G36" s="5">
        <v>368367</v>
      </c>
      <c r="H36" s="5">
        <v>17400</v>
      </c>
      <c r="I36" s="5"/>
      <c r="J36" s="5">
        <v>158779</v>
      </c>
      <c r="K36" s="5">
        <v>10000</v>
      </c>
      <c r="M36" s="5"/>
      <c r="Q36" s="5">
        <v>554546</v>
      </c>
      <c r="R36" s="5"/>
      <c r="S36" s="5"/>
      <c r="T36" s="5"/>
      <c r="U36" s="5">
        <v>176179</v>
      </c>
      <c r="V36" s="5">
        <v>378367</v>
      </c>
      <c r="W36" s="5"/>
    </row>
    <row r="37" spans="1:23" x14ac:dyDescent="0.25">
      <c r="A37" t="s">
        <v>59</v>
      </c>
      <c r="B37" t="s">
        <v>69</v>
      </c>
      <c r="C37">
        <v>0</v>
      </c>
      <c r="D37">
        <v>90</v>
      </c>
      <c r="E37">
        <f t="shared" si="1"/>
        <v>90</v>
      </c>
      <c r="F37" s="4">
        <f t="shared" si="2"/>
        <v>3335.3</v>
      </c>
      <c r="G37" s="5">
        <v>276677</v>
      </c>
      <c r="H37" s="5">
        <v>13500</v>
      </c>
      <c r="I37" s="5"/>
      <c r="J37" s="5"/>
      <c r="K37" s="5">
        <v>10000</v>
      </c>
      <c r="M37" s="5"/>
      <c r="Q37" s="5">
        <v>300177</v>
      </c>
      <c r="R37" s="5"/>
      <c r="S37" s="5"/>
      <c r="T37" s="5"/>
      <c r="U37" s="5"/>
      <c r="V37" s="5">
        <v>300177</v>
      </c>
      <c r="W37" s="5"/>
    </row>
    <row r="38" spans="1:23" x14ac:dyDescent="0.25">
      <c r="A38" t="s">
        <v>31</v>
      </c>
      <c r="B38" t="s">
        <v>70</v>
      </c>
      <c r="C38">
        <v>0</v>
      </c>
      <c r="D38">
        <v>72</v>
      </c>
      <c r="E38">
        <f t="shared" si="1"/>
        <v>72</v>
      </c>
      <c r="F38" s="4">
        <f t="shared" si="2"/>
        <v>2541.3333333333335</v>
      </c>
      <c r="G38" s="5">
        <v>162176</v>
      </c>
      <c r="H38" s="5">
        <v>10800</v>
      </c>
      <c r="I38" s="5"/>
      <c r="J38" s="5"/>
      <c r="K38" s="5">
        <v>10000</v>
      </c>
      <c r="M38" s="5"/>
      <c r="Q38" s="5">
        <v>182976</v>
      </c>
      <c r="R38" s="5"/>
      <c r="S38" s="5"/>
      <c r="T38" s="5"/>
      <c r="U38" s="5"/>
      <c r="V38" s="5">
        <v>182976</v>
      </c>
      <c r="W38" s="5"/>
    </row>
    <row r="39" spans="1:23" x14ac:dyDescent="0.25">
      <c r="A39" t="s">
        <v>26</v>
      </c>
      <c r="B39" t="s">
        <v>71</v>
      </c>
      <c r="C39">
        <v>0</v>
      </c>
      <c r="D39">
        <v>100</v>
      </c>
      <c r="E39">
        <f t="shared" si="1"/>
        <v>100</v>
      </c>
      <c r="F39" s="4">
        <f t="shared" si="2"/>
        <v>3050</v>
      </c>
      <c r="G39" s="5">
        <v>280000</v>
      </c>
      <c r="H39" s="5">
        <v>15000</v>
      </c>
      <c r="I39" s="5"/>
      <c r="J39" s="5"/>
      <c r="K39" s="5">
        <v>10000</v>
      </c>
      <c r="M39" s="5"/>
      <c r="Q39" s="5">
        <v>305000</v>
      </c>
      <c r="R39" s="5"/>
      <c r="S39" s="5"/>
      <c r="T39" s="5"/>
      <c r="U39" s="5"/>
      <c r="V39" s="5">
        <v>305000</v>
      </c>
      <c r="W39" s="5"/>
    </row>
    <row r="40" spans="1:23" x14ac:dyDescent="0.25">
      <c r="A40" t="s">
        <v>59</v>
      </c>
      <c r="B40" t="s">
        <v>72</v>
      </c>
      <c r="C40">
        <v>36</v>
      </c>
      <c r="D40">
        <v>160</v>
      </c>
      <c r="E40">
        <f t="shared" si="1"/>
        <v>196</v>
      </c>
      <c r="F40" s="4">
        <f t="shared" si="2"/>
        <v>2741.6326530612246</v>
      </c>
      <c r="G40" s="5">
        <v>497960</v>
      </c>
      <c r="H40" s="5">
        <v>29400</v>
      </c>
      <c r="I40" s="5"/>
      <c r="J40" s="5"/>
      <c r="K40" s="5">
        <v>10000</v>
      </c>
      <c r="M40" s="5"/>
      <c r="Q40" s="5">
        <v>537360</v>
      </c>
      <c r="R40" s="5"/>
      <c r="S40" s="5"/>
      <c r="T40" s="5"/>
      <c r="U40" s="5"/>
      <c r="V40" s="5">
        <v>537360</v>
      </c>
      <c r="W40" s="5"/>
    </row>
    <row r="41" spans="1:23" x14ac:dyDescent="0.25">
      <c r="A41" t="s">
        <v>29</v>
      </c>
      <c r="B41" t="s">
        <v>73</v>
      </c>
      <c r="C41">
        <v>130</v>
      </c>
      <c r="D41">
        <v>72</v>
      </c>
      <c r="E41">
        <f t="shared" si="1"/>
        <v>202</v>
      </c>
      <c r="F41" s="4">
        <f t="shared" si="2"/>
        <v>3737.5</v>
      </c>
      <c r="G41" s="5">
        <v>714675</v>
      </c>
      <c r="H41" s="5">
        <v>30300</v>
      </c>
      <c r="I41" s="5"/>
      <c r="J41" s="5"/>
      <c r="K41" s="5">
        <v>10000</v>
      </c>
      <c r="M41" s="5"/>
      <c r="Q41" s="5">
        <v>754975</v>
      </c>
      <c r="R41" s="5"/>
      <c r="S41" s="5">
        <v>30300</v>
      </c>
      <c r="T41" s="5"/>
      <c r="U41" s="5"/>
      <c r="V41" s="5">
        <v>724675</v>
      </c>
      <c r="W41" s="5"/>
    </row>
    <row r="42" spans="1:23" x14ac:dyDescent="0.25">
      <c r="A42" t="s">
        <v>59</v>
      </c>
      <c r="B42" t="s">
        <v>74</v>
      </c>
      <c r="C42">
        <v>150</v>
      </c>
      <c r="D42">
        <v>0</v>
      </c>
      <c r="E42">
        <f t="shared" si="1"/>
        <v>150</v>
      </c>
      <c r="F42" s="4">
        <f t="shared" si="2"/>
        <v>3803.8066666666668</v>
      </c>
      <c r="G42" s="5">
        <v>538071</v>
      </c>
      <c r="H42" s="5">
        <v>22500</v>
      </c>
      <c r="I42" s="5"/>
      <c r="J42" s="5"/>
      <c r="K42" s="5">
        <v>10000</v>
      </c>
      <c r="M42" s="5"/>
      <c r="Q42" s="5">
        <v>570571</v>
      </c>
      <c r="R42" s="5"/>
      <c r="S42" s="5"/>
      <c r="T42" s="5"/>
      <c r="U42" s="5"/>
      <c r="V42" s="5">
        <v>570571</v>
      </c>
      <c r="W42" s="5"/>
    </row>
    <row r="43" spans="1:23" x14ac:dyDescent="0.25">
      <c r="A43" t="s">
        <v>59</v>
      </c>
      <c r="B43" t="s">
        <v>75</v>
      </c>
      <c r="C43">
        <v>102</v>
      </c>
      <c r="D43">
        <v>257</v>
      </c>
      <c r="E43">
        <f t="shared" si="1"/>
        <v>359</v>
      </c>
      <c r="F43" s="4">
        <f t="shared" si="2"/>
        <v>2768.874651810585</v>
      </c>
      <c r="G43" s="5">
        <v>930176</v>
      </c>
      <c r="H43" s="5">
        <v>53850</v>
      </c>
      <c r="I43" s="5"/>
      <c r="J43" s="5"/>
      <c r="K43" s="5">
        <v>10000</v>
      </c>
      <c r="M43" s="5"/>
      <c r="P43" s="5">
        <v>15000</v>
      </c>
      <c r="Q43" s="5">
        <v>1009026</v>
      </c>
      <c r="R43" s="5"/>
      <c r="S43" s="5">
        <v>53850</v>
      </c>
      <c r="T43" s="5"/>
      <c r="U43" s="5"/>
      <c r="V43" s="5">
        <v>955176</v>
      </c>
      <c r="W43" s="5"/>
    </row>
    <row r="44" spans="1:23" x14ac:dyDescent="0.25">
      <c r="A44" t="s">
        <v>46</v>
      </c>
      <c r="B44" t="s">
        <v>76</v>
      </c>
      <c r="C44">
        <v>15</v>
      </c>
      <c r="D44">
        <v>60</v>
      </c>
      <c r="E44">
        <f t="shared" si="1"/>
        <v>75</v>
      </c>
      <c r="F44" s="4">
        <f t="shared" si="2"/>
        <v>3525.9466666666667</v>
      </c>
      <c r="G44" s="5">
        <v>243196</v>
      </c>
      <c r="H44" s="5">
        <v>11250</v>
      </c>
      <c r="I44" s="5"/>
      <c r="J44" s="5"/>
      <c r="K44" s="5">
        <v>10000</v>
      </c>
      <c r="M44" s="5"/>
      <c r="Q44" s="5">
        <v>264446</v>
      </c>
      <c r="R44" s="5"/>
      <c r="S44" s="5"/>
      <c r="T44" s="5"/>
      <c r="U44" s="5"/>
      <c r="V44" s="5">
        <v>264446</v>
      </c>
      <c r="W44" s="5"/>
    </row>
    <row r="45" spans="1:23" x14ac:dyDescent="0.25">
      <c r="A45" t="s">
        <v>26</v>
      </c>
      <c r="B45" t="s">
        <v>77</v>
      </c>
      <c r="C45">
        <v>119</v>
      </c>
      <c r="D45">
        <v>361</v>
      </c>
      <c r="E45">
        <f t="shared" si="1"/>
        <v>480</v>
      </c>
      <c r="F45" s="4">
        <f t="shared" si="2"/>
        <v>2804.0812500000002</v>
      </c>
      <c r="G45" s="5">
        <v>1189169</v>
      </c>
      <c r="H45" s="5">
        <v>67500</v>
      </c>
      <c r="I45" s="5"/>
      <c r="J45" s="5">
        <v>79290</v>
      </c>
      <c r="K45" s="5">
        <v>10000</v>
      </c>
      <c r="M45" s="5"/>
      <c r="N45">
        <v>20</v>
      </c>
      <c r="O45" s="5">
        <v>78220</v>
      </c>
      <c r="P45" s="5">
        <v>15000</v>
      </c>
      <c r="Q45" s="5">
        <v>1439179</v>
      </c>
      <c r="R45" s="5"/>
      <c r="S45" s="5">
        <v>1124232</v>
      </c>
      <c r="T45" s="5">
        <v>314947</v>
      </c>
      <c r="U45" s="5"/>
      <c r="V45" s="5"/>
      <c r="W45" s="5"/>
    </row>
    <row r="46" spans="1:23" x14ac:dyDescent="0.25">
      <c r="A46" t="s">
        <v>38</v>
      </c>
      <c r="B46" t="s">
        <v>78</v>
      </c>
      <c r="C46">
        <v>0</v>
      </c>
      <c r="D46">
        <v>83</v>
      </c>
      <c r="E46">
        <f t="shared" si="1"/>
        <v>83</v>
      </c>
      <c r="F46" s="4">
        <f t="shared" si="2"/>
        <v>3056.2771084337351</v>
      </c>
      <c r="G46" s="5">
        <v>191471</v>
      </c>
      <c r="H46" s="5">
        <v>10200</v>
      </c>
      <c r="I46" s="5"/>
      <c r="J46" s="5">
        <v>42000</v>
      </c>
      <c r="K46" s="5">
        <v>10000</v>
      </c>
      <c r="M46" s="5"/>
      <c r="Q46" s="5">
        <v>253671</v>
      </c>
      <c r="R46" s="5"/>
      <c r="S46" s="5">
        <v>42000</v>
      </c>
      <c r="T46" s="5"/>
      <c r="U46" s="5"/>
      <c r="V46" s="5">
        <v>211671</v>
      </c>
      <c r="W46" s="5"/>
    </row>
    <row r="47" spans="1:23" x14ac:dyDescent="0.25">
      <c r="A47" t="s">
        <v>31</v>
      </c>
      <c r="B47" t="s">
        <v>79</v>
      </c>
      <c r="C47">
        <v>64</v>
      </c>
      <c r="D47">
        <v>15</v>
      </c>
      <c r="E47">
        <f t="shared" si="1"/>
        <v>79</v>
      </c>
      <c r="F47" s="4">
        <f t="shared" si="2"/>
        <v>2558.5443037974683</v>
      </c>
      <c r="G47" s="5">
        <v>180275</v>
      </c>
      <c r="H47" s="5">
        <v>11850</v>
      </c>
      <c r="I47" s="5"/>
      <c r="J47" s="5"/>
      <c r="K47" s="5">
        <v>10000</v>
      </c>
      <c r="M47" s="5"/>
      <c r="Q47" s="5">
        <v>202125</v>
      </c>
      <c r="R47" s="5"/>
      <c r="S47" s="5">
        <v>202125</v>
      </c>
      <c r="T47" s="5"/>
      <c r="U47" s="5"/>
      <c r="V47" s="5"/>
      <c r="W47" s="5"/>
    </row>
    <row r="48" spans="1:23" x14ac:dyDescent="0.25">
      <c r="A48" t="s">
        <v>33</v>
      </c>
      <c r="B48" t="s">
        <v>80</v>
      </c>
      <c r="C48">
        <v>194</v>
      </c>
      <c r="D48">
        <v>0</v>
      </c>
      <c r="E48">
        <f t="shared" si="1"/>
        <v>194</v>
      </c>
      <c r="F48" s="4">
        <f t="shared" si="2"/>
        <v>2945.855670103093</v>
      </c>
      <c r="G48" s="5">
        <v>561496</v>
      </c>
      <c r="H48" s="5"/>
      <c r="I48" s="5"/>
      <c r="J48" s="5"/>
      <c r="K48" s="5">
        <v>10000</v>
      </c>
      <c r="M48" s="5"/>
      <c r="Q48" s="5">
        <v>571496</v>
      </c>
      <c r="R48" s="5">
        <v>571496</v>
      </c>
      <c r="S48" s="5"/>
      <c r="T48" s="5"/>
      <c r="U48" s="5"/>
      <c r="V48" s="5"/>
      <c r="W48" s="5"/>
    </row>
    <row r="49" spans="1:23" x14ac:dyDescent="0.25">
      <c r="A49" t="s">
        <v>38</v>
      </c>
      <c r="B49" t="s">
        <v>81</v>
      </c>
      <c r="C49">
        <v>0</v>
      </c>
      <c r="D49">
        <v>90</v>
      </c>
      <c r="E49">
        <f t="shared" si="1"/>
        <v>90</v>
      </c>
      <c r="F49" s="4">
        <f t="shared" si="2"/>
        <v>2617.3111111111111</v>
      </c>
      <c r="G49" s="5">
        <v>212058</v>
      </c>
      <c r="H49" s="5">
        <v>13500</v>
      </c>
      <c r="I49" s="5"/>
      <c r="J49" s="5"/>
      <c r="K49" s="5">
        <v>10000</v>
      </c>
      <c r="M49" s="5"/>
      <c r="Q49" s="5">
        <v>235558</v>
      </c>
      <c r="R49" s="5"/>
      <c r="S49" s="5">
        <v>235558</v>
      </c>
      <c r="T49" s="5"/>
      <c r="U49" s="5"/>
      <c r="V49" s="5"/>
      <c r="W49" s="5"/>
    </row>
    <row r="50" spans="1:23" x14ac:dyDescent="0.25">
      <c r="A50" t="s">
        <v>59</v>
      </c>
      <c r="B50" t="s">
        <v>82</v>
      </c>
      <c r="C50">
        <v>26</v>
      </c>
      <c r="D50">
        <v>100</v>
      </c>
      <c r="E50">
        <f t="shared" si="1"/>
        <v>126</v>
      </c>
      <c r="F50" s="4">
        <f t="shared" si="2"/>
        <v>3727.3412698412699</v>
      </c>
      <c r="G50" s="5">
        <v>435145</v>
      </c>
      <c r="H50" s="5">
        <v>18900</v>
      </c>
      <c r="I50" s="5">
        <v>5600</v>
      </c>
      <c r="J50" s="5"/>
      <c r="K50" s="5">
        <v>10000</v>
      </c>
      <c r="M50" s="5"/>
      <c r="Q50" s="5">
        <v>469645</v>
      </c>
      <c r="R50" s="5"/>
      <c r="S50" s="5"/>
      <c r="T50" s="5"/>
      <c r="U50" s="5"/>
      <c r="V50" s="5">
        <v>469645</v>
      </c>
      <c r="W50" s="5"/>
    </row>
    <row r="51" spans="1:23" x14ac:dyDescent="0.25">
      <c r="A51" t="s">
        <v>35</v>
      </c>
      <c r="B51" t="s">
        <v>83</v>
      </c>
      <c r="C51">
        <v>85</v>
      </c>
      <c r="D51">
        <v>0</v>
      </c>
      <c r="E51">
        <f t="shared" si="1"/>
        <v>85</v>
      </c>
      <c r="F51" s="4">
        <f t="shared" si="2"/>
        <v>3593.9764705882353</v>
      </c>
      <c r="G51" s="5">
        <v>282738</v>
      </c>
      <c r="H51" s="5">
        <v>12750</v>
      </c>
      <c r="I51" s="5"/>
      <c r="J51" s="5"/>
      <c r="K51" s="5">
        <v>10000</v>
      </c>
      <c r="M51" s="5"/>
      <c r="Q51" s="5">
        <v>305488</v>
      </c>
      <c r="R51" s="5"/>
      <c r="S51" s="5"/>
      <c r="T51" s="5"/>
      <c r="U51" s="5"/>
      <c r="V51" s="5">
        <v>305488</v>
      </c>
      <c r="W51" s="5"/>
    </row>
    <row r="52" spans="1:23" x14ac:dyDescent="0.25">
      <c r="A52" t="s">
        <v>26</v>
      </c>
      <c r="B52" t="s">
        <v>84</v>
      </c>
      <c r="C52">
        <v>115</v>
      </c>
      <c r="D52">
        <v>154</v>
      </c>
      <c r="E52">
        <f t="shared" si="1"/>
        <v>269</v>
      </c>
      <c r="F52" s="4">
        <f t="shared" si="2"/>
        <v>3305.379182156134</v>
      </c>
      <c r="G52" s="5">
        <v>838797</v>
      </c>
      <c r="H52" s="5">
        <v>40350</v>
      </c>
      <c r="I52" s="5"/>
      <c r="J52" s="5"/>
      <c r="K52" s="5">
        <v>10000</v>
      </c>
      <c r="L52">
        <v>20</v>
      </c>
      <c r="M52" s="5">
        <v>42335</v>
      </c>
      <c r="N52">
        <v>20</v>
      </c>
      <c r="O52" s="5">
        <v>37665</v>
      </c>
      <c r="P52" s="5">
        <v>14982</v>
      </c>
      <c r="Q52" s="5">
        <v>984129</v>
      </c>
      <c r="R52" s="5"/>
      <c r="S52" s="5"/>
      <c r="T52" s="5">
        <v>37665</v>
      </c>
      <c r="U52" s="5">
        <v>946464</v>
      </c>
      <c r="V52" s="5"/>
      <c r="W52" s="5"/>
    </row>
    <row r="53" spans="1:23" x14ac:dyDescent="0.25">
      <c r="A53" t="s">
        <v>29</v>
      </c>
      <c r="B53" t="s">
        <v>85</v>
      </c>
      <c r="C53">
        <v>0</v>
      </c>
      <c r="D53">
        <v>150</v>
      </c>
      <c r="E53">
        <f t="shared" si="1"/>
        <v>150</v>
      </c>
      <c r="F53" s="4">
        <f t="shared" si="2"/>
        <v>3226.8666666666668</v>
      </c>
      <c r="G53" s="5">
        <v>451530</v>
      </c>
      <c r="H53" s="5">
        <v>22500</v>
      </c>
      <c r="I53" s="5"/>
      <c r="J53" s="5"/>
      <c r="K53" s="5">
        <v>10000</v>
      </c>
      <c r="M53" s="5"/>
      <c r="Q53" s="5">
        <v>484030</v>
      </c>
      <c r="R53" s="5"/>
      <c r="S53" s="5">
        <v>22500</v>
      </c>
      <c r="T53" s="5"/>
      <c r="U53" s="5"/>
      <c r="V53" s="5">
        <v>461530</v>
      </c>
      <c r="W53" s="5"/>
    </row>
    <row r="54" spans="1:23" x14ac:dyDescent="0.25">
      <c r="A54" t="s">
        <v>38</v>
      </c>
      <c r="B54" t="s">
        <v>86</v>
      </c>
      <c r="C54">
        <v>118</v>
      </c>
      <c r="D54">
        <v>204</v>
      </c>
      <c r="E54">
        <f t="shared" si="1"/>
        <v>322</v>
      </c>
      <c r="F54" s="4">
        <f t="shared" si="2"/>
        <v>2477.8944099378882</v>
      </c>
      <c r="G54" s="5">
        <v>739582</v>
      </c>
      <c r="H54" s="5">
        <v>48300</v>
      </c>
      <c r="I54" s="5"/>
      <c r="J54" s="5"/>
      <c r="K54" s="5">
        <v>10000</v>
      </c>
      <c r="M54" s="5"/>
      <c r="P54" s="5">
        <v>7500</v>
      </c>
      <c r="Q54" s="5">
        <v>805382</v>
      </c>
      <c r="R54" s="5"/>
      <c r="S54" s="5">
        <v>153590</v>
      </c>
      <c r="T54" s="5"/>
      <c r="U54" s="5"/>
      <c r="V54" s="5">
        <v>651792</v>
      </c>
      <c r="W54" s="5"/>
    </row>
    <row r="55" spans="1:23" x14ac:dyDescent="0.25">
      <c r="A55" t="s">
        <v>46</v>
      </c>
      <c r="B55" t="s">
        <v>87</v>
      </c>
      <c r="C55">
        <v>0</v>
      </c>
      <c r="D55">
        <v>110</v>
      </c>
      <c r="E55">
        <f t="shared" si="1"/>
        <v>110</v>
      </c>
      <c r="F55" s="4">
        <f t="shared" si="2"/>
        <v>3148.681818181818</v>
      </c>
      <c r="G55" s="5">
        <v>319855</v>
      </c>
      <c r="H55" s="5">
        <v>16500</v>
      </c>
      <c r="I55" s="5"/>
      <c r="J55" s="5"/>
      <c r="K55" s="5">
        <v>10000</v>
      </c>
      <c r="M55" s="5"/>
      <c r="N55">
        <v>12</v>
      </c>
      <c r="O55" s="5">
        <v>65940</v>
      </c>
      <c r="P55" s="5">
        <v>15000</v>
      </c>
      <c r="Q55" s="5">
        <v>427295</v>
      </c>
      <c r="R55" s="5"/>
      <c r="S55" s="5"/>
      <c r="T55" s="5">
        <v>165940</v>
      </c>
      <c r="U55" s="5"/>
      <c r="V55" s="5">
        <v>261355</v>
      </c>
      <c r="W55" s="5"/>
    </row>
    <row r="56" spans="1:23" x14ac:dyDescent="0.25">
      <c r="A56" t="s">
        <v>46</v>
      </c>
      <c r="B56" t="s">
        <v>88</v>
      </c>
      <c r="C56">
        <v>106</v>
      </c>
      <c r="D56">
        <v>0</v>
      </c>
      <c r="E56">
        <f t="shared" si="1"/>
        <v>106</v>
      </c>
      <c r="F56" s="4">
        <f t="shared" si="2"/>
        <v>3519.2735849056603</v>
      </c>
      <c r="G56" s="5">
        <v>321143</v>
      </c>
      <c r="H56" s="5">
        <v>15900</v>
      </c>
      <c r="I56" s="5"/>
      <c r="J56" s="5">
        <v>26000</v>
      </c>
      <c r="K56" s="5">
        <v>10000</v>
      </c>
      <c r="L56">
        <v>20</v>
      </c>
      <c r="M56" s="5">
        <v>100000</v>
      </c>
      <c r="Q56" s="5">
        <v>473043</v>
      </c>
      <c r="R56" s="5"/>
      <c r="S56" s="5">
        <v>115900</v>
      </c>
      <c r="T56" s="5"/>
      <c r="U56" s="5"/>
      <c r="V56" s="5">
        <v>357143</v>
      </c>
      <c r="W56" s="5"/>
    </row>
    <row r="57" spans="1:23" x14ac:dyDescent="0.25">
      <c r="A57" t="s">
        <v>33</v>
      </c>
      <c r="B57" t="s">
        <v>89</v>
      </c>
      <c r="C57">
        <v>30</v>
      </c>
      <c r="D57">
        <v>64</v>
      </c>
      <c r="E57">
        <f t="shared" si="1"/>
        <v>94</v>
      </c>
      <c r="F57" s="4">
        <f t="shared" si="2"/>
        <v>2934.7127659574467</v>
      </c>
      <c r="G57" s="5">
        <v>256763</v>
      </c>
      <c r="H57" s="5">
        <v>14100</v>
      </c>
      <c r="I57" s="5"/>
      <c r="J57" s="5"/>
      <c r="K57" s="5">
        <v>5000</v>
      </c>
      <c r="M57" s="5"/>
      <c r="N57">
        <v>15</v>
      </c>
      <c r="O57" s="5">
        <v>74808</v>
      </c>
      <c r="Q57" s="5">
        <v>350671</v>
      </c>
      <c r="R57" s="5"/>
      <c r="S57" s="5"/>
      <c r="T57" s="5">
        <v>253297</v>
      </c>
      <c r="U57" s="5"/>
      <c r="V57" s="5">
        <v>97374</v>
      </c>
      <c r="W57" s="5"/>
    </row>
    <row r="58" spans="1:23" x14ac:dyDescent="0.25">
      <c r="A58" t="s">
        <v>59</v>
      </c>
      <c r="B58" t="s">
        <v>90</v>
      </c>
      <c r="C58">
        <v>0</v>
      </c>
      <c r="D58">
        <v>160</v>
      </c>
      <c r="E58">
        <f t="shared" si="1"/>
        <v>160</v>
      </c>
      <c r="F58" s="4">
        <f t="shared" si="2"/>
        <v>3196.5187500000002</v>
      </c>
      <c r="G58" s="5">
        <v>477443</v>
      </c>
      <c r="H58" s="5">
        <v>24000</v>
      </c>
      <c r="I58" s="5"/>
      <c r="J58" s="5"/>
      <c r="K58" s="5">
        <v>10000</v>
      </c>
      <c r="M58" s="5"/>
      <c r="Q58" s="5">
        <v>511443</v>
      </c>
      <c r="R58" s="5"/>
      <c r="S58" s="5"/>
      <c r="T58" s="5"/>
      <c r="U58" s="5"/>
      <c r="V58" s="5">
        <v>511443</v>
      </c>
      <c r="W58" s="5"/>
    </row>
    <row r="59" spans="1:23" x14ac:dyDescent="0.25">
      <c r="A59" t="s">
        <v>46</v>
      </c>
      <c r="B59" t="s">
        <v>91</v>
      </c>
      <c r="C59">
        <v>52</v>
      </c>
      <c r="D59">
        <v>90</v>
      </c>
      <c r="E59">
        <f t="shared" si="1"/>
        <v>142</v>
      </c>
      <c r="F59" s="4">
        <f t="shared" si="2"/>
        <v>4131.9718309859154</v>
      </c>
      <c r="G59" s="5">
        <v>586740</v>
      </c>
      <c r="H59" s="5"/>
      <c r="I59" s="5"/>
      <c r="J59" s="5"/>
      <c r="K59" s="5">
        <v>0</v>
      </c>
      <c r="M59" s="5"/>
      <c r="Q59" s="5">
        <v>586740</v>
      </c>
      <c r="R59" s="5"/>
      <c r="S59" s="5"/>
      <c r="T59" s="5"/>
      <c r="U59" s="5"/>
      <c r="V59" s="5">
        <v>586740</v>
      </c>
      <c r="W59" s="5"/>
    </row>
    <row r="60" spans="1:23" x14ac:dyDescent="0.25">
      <c r="A60" t="s">
        <v>31</v>
      </c>
      <c r="B60" t="s">
        <v>92</v>
      </c>
      <c r="C60">
        <v>68</v>
      </c>
      <c r="D60">
        <v>52</v>
      </c>
      <c r="E60">
        <f t="shared" si="1"/>
        <v>120</v>
      </c>
      <c r="F60" s="4">
        <f t="shared" si="2"/>
        <v>3253.5833333333335</v>
      </c>
      <c r="G60" s="5">
        <v>333930</v>
      </c>
      <c r="H60" s="5">
        <v>16500</v>
      </c>
      <c r="I60" s="5"/>
      <c r="J60" s="5">
        <v>30000</v>
      </c>
      <c r="K60" s="5">
        <v>10000</v>
      </c>
      <c r="M60" s="5"/>
      <c r="P60" s="5">
        <v>15000</v>
      </c>
      <c r="Q60" s="5">
        <v>405430</v>
      </c>
      <c r="R60" s="5"/>
      <c r="S60" s="5"/>
      <c r="T60" s="5"/>
      <c r="U60" s="5">
        <v>46500</v>
      </c>
      <c r="V60" s="5">
        <v>358930</v>
      </c>
      <c r="W60" s="5"/>
    </row>
    <row r="61" spans="1:23" x14ac:dyDescent="0.25">
      <c r="A61" t="s">
        <v>40</v>
      </c>
      <c r="B61" t="s">
        <v>93</v>
      </c>
      <c r="C61">
        <v>92</v>
      </c>
      <c r="D61">
        <v>0</v>
      </c>
      <c r="E61">
        <f t="shared" si="1"/>
        <v>92</v>
      </c>
      <c r="F61" s="4">
        <f t="shared" si="2"/>
        <v>3152.9239130434785</v>
      </c>
      <c r="G61" s="5">
        <v>266269</v>
      </c>
      <c r="H61" s="5">
        <v>13800</v>
      </c>
      <c r="I61" s="5"/>
      <c r="J61" s="5"/>
      <c r="K61" s="5">
        <v>10000</v>
      </c>
      <c r="M61" s="5"/>
      <c r="Q61" s="5">
        <v>290069</v>
      </c>
      <c r="R61" s="5"/>
      <c r="S61" s="5"/>
      <c r="T61" s="5"/>
      <c r="U61" s="5"/>
      <c r="V61" s="5">
        <v>290069</v>
      </c>
      <c r="W61" s="5"/>
    </row>
    <row r="62" spans="1:23" x14ac:dyDescent="0.25">
      <c r="A62" t="s">
        <v>40</v>
      </c>
      <c r="B62" t="s">
        <v>94</v>
      </c>
      <c r="C62">
        <v>36</v>
      </c>
      <c r="D62">
        <v>152</v>
      </c>
      <c r="E62">
        <f t="shared" si="1"/>
        <v>188</v>
      </c>
      <c r="F62" s="4">
        <f t="shared" si="2"/>
        <v>3116.872340425532</v>
      </c>
      <c r="G62" s="5">
        <v>547772</v>
      </c>
      <c r="H62" s="5">
        <v>28200</v>
      </c>
      <c r="I62" s="5"/>
      <c r="J62" s="5"/>
      <c r="K62" s="5">
        <v>10000</v>
      </c>
      <c r="M62" s="5"/>
      <c r="N62">
        <v>24</v>
      </c>
      <c r="O62" s="5">
        <v>80000</v>
      </c>
      <c r="P62" s="5">
        <v>14691</v>
      </c>
      <c r="Q62" s="5">
        <v>680663</v>
      </c>
      <c r="R62" s="5"/>
      <c r="S62" s="5"/>
      <c r="T62" s="5">
        <v>80000</v>
      </c>
      <c r="U62" s="5"/>
      <c r="V62" s="5">
        <v>600663</v>
      </c>
      <c r="W62" s="5"/>
    </row>
    <row r="63" spans="1:23" x14ac:dyDescent="0.25">
      <c r="A63" t="s">
        <v>26</v>
      </c>
      <c r="B63" t="s">
        <v>95</v>
      </c>
      <c r="C63">
        <v>120</v>
      </c>
      <c r="D63">
        <v>253</v>
      </c>
      <c r="E63">
        <f t="shared" si="1"/>
        <v>373</v>
      </c>
      <c r="F63" s="4">
        <f t="shared" si="2"/>
        <v>3119.4638069705093</v>
      </c>
      <c r="G63" s="5">
        <v>940110</v>
      </c>
      <c r="H63" s="5">
        <v>48450</v>
      </c>
      <c r="I63" s="5"/>
      <c r="J63" s="5">
        <v>165000</v>
      </c>
      <c r="K63" s="5">
        <v>10000</v>
      </c>
      <c r="L63">
        <v>10</v>
      </c>
      <c r="M63" s="5">
        <v>48000</v>
      </c>
      <c r="N63">
        <v>10</v>
      </c>
      <c r="O63" s="5">
        <v>35000</v>
      </c>
      <c r="Q63" s="5">
        <v>1246560</v>
      </c>
      <c r="R63" s="5"/>
      <c r="S63" s="5"/>
      <c r="T63" s="5">
        <v>35000</v>
      </c>
      <c r="U63" s="5">
        <v>634650</v>
      </c>
      <c r="V63" s="5">
        <v>576910</v>
      </c>
      <c r="W63" s="5"/>
    </row>
    <row r="64" spans="1:23" x14ac:dyDescent="0.25">
      <c r="A64" t="s">
        <v>26</v>
      </c>
      <c r="B64" t="s">
        <v>96</v>
      </c>
      <c r="C64">
        <v>45</v>
      </c>
      <c r="D64">
        <v>77</v>
      </c>
      <c r="E64">
        <f t="shared" si="1"/>
        <v>122</v>
      </c>
      <c r="F64" s="4">
        <f t="shared" si="2"/>
        <v>2299.5573770491801</v>
      </c>
      <c r="G64" s="5">
        <v>217346</v>
      </c>
      <c r="H64" s="5">
        <v>15600</v>
      </c>
      <c r="I64" s="5"/>
      <c r="J64" s="5">
        <v>37600</v>
      </c>
      <c r="K64" s="5">
        <v>10000</v>
      </c>
      <c r="M64" s="5"/>
      <c r="Q64" s="5">
        <v>280546</v>
      </c>
      <c r="R64" s="5"/>
      <c r="S64" s="5"/>
      <c r="T64" s="5"/>
      <c r="U64" s="5"/>
      <c r="V64" s="5">
        <v>280546</v>
      </c>
      <c r="W64" s="5"/>
    </row>
    <row r="65" spans="1:23" x14ac:dyDescent="0.25">
      <c r="A65" t="s">
        <v>40</v>
      </c>
      <c r="B65" t="s">
        <v>97</v>
      </c>
      <c r="C65">
        <v>96</v>
      </c>
      <c r="D65">
        <v>0</v>
      </c>
      <c r="E65">
        <f t="shared" si="1"/>
        <v>96</v>
      </c>
      <c r="F65" s="4">
        <f t="shared" si="2"/>
        <v>2497.7395833333335</v>
      </c>
      <c r="G65" s="5">
        <v>220383</v>
      </c>
      <c r="H65" s="5">
        <v>14400</v>
      </c>
      <c r="I65" s="5"/>
      <c r="J65" s="5"/>
      <c r="K65" s="5">
        <v>5000</v>
      </c>
      <c r="L65">
        <v>16</v>
      </c>
      <c r="M65" s="5">
        <v>36800</v>
      </c>
      <c r="Q65" s="5">
        <v>276583</v>
      </c>
      <c r="R65" s="5"/>
      <c r="S65" s="5"/>
      <c r="T65" s="5"/>
      <c r="U65" s="5"/>
      <c r="V65" s="5">
        <v>276583</v>
      </c>
      <c r="W65" s="5"/>
    </row>
    <row r="66" spans="1:23" x14ac:dyDescent="0.25">
      <c r="A66" t="s">
        <v>46</v>
      </c>
      <c r="B66" t="s">
        <v>98</v>
      </c>
      <c r="C66">
        <v>147</v>
      </c>
      <c r="D66">
        <v>218</v>
      </c>
      <c r="E66">
        <f t="shared" si="1"/>
        <v>365</v>
      </c>
      <c r="F66" s="4">
        <f t="shared" si="2"/>
        <v>2888.2575342465752</v>
      </c>
      <c r="G66" s="5">
        <v>989464</v>
      </c>
      <c r="H66" s="5">
        <v>54750</v>
      </c>
      <c r="I66" s="5"/>
      <c r="J66" s="5"/>
      <c r="K66" s="5">
        <v>10000</v>
      </c>
      <c r="M66" s="5"/>
      <c r="Q66" s="5">
        <v>1054214</v>
      </c>
      <c r="R66" s="5"/>
      <c r="S66" s="5">
        <v>740818</v>
      </c>
      <c r="T66" s="5"/>
      <c r="U66" s="5"/>
      <c r="V66" s="5">
        <v>313396</v>
      </c>
      <c r="W66" s="5"/>
    </row>
    <row r="67" spans="1:23" x14ac:dyDescent="0.25">
      <c r="A67" t="s">
        <v>40</v>
      </c>
      <c r="B67" t="s">
        <v>99</v>
      </c>
      <c r="C67">
        <v>0</v>
      </c>
      <c r="D67">
        <v>166</v>
      </c>
      <c r="E67">
        <f t="shared" si="1"/>
        <v>166</v>
      </c>
      <c r="F67" s="4">
        <f t="shared" ref="F67:F98" si="3">SUM(G67,H67,I67,J67,K67,)/E67</f>
        <v>2949.0542168674697</v>
      </c>
      <c r="G67" s="5">
        <v>454643</v>
      </c>
      <c r="H67" s="5">
        <v>24900</v>
      </c>
      <c r="I67" s="5"/>
      <c r="J67" s="5"/>
      <c r="K67" s="5">
        <v>10000</v>
      </c>
      <c r="M67" s="5"/>
      <c r="Q67" s="5">
        <v>489543</v>
      </c>
      <c r="R67" s="5"/>
      <c r="S67" s="5"/>
      <c r="T67" s="5"/>
      <c r="U67" s="5"/>
      <c r="V67" s="5">
        <v>489543</v>
      </c>
      <c r="W67" s="5"/>
    </row>
    <row r="68" spans="1:23" x14ac:dyDescent="0.25">
      <c r="A68" t="s">
        <v>40</v>
      </c>
      <c r="B68" t="s">
        <v>100</v>
      </c>
      <c r="C68">
        <v>155</v>
      </c>
      <c r="D68">
        <v>96</v>
      </c>
      <c r="E68">
        <f t="shared" ref="E68:E82" si="4">SUM(C68:D68)</f>
        <v>251</v>
      </c>
      <c r="F68" s="4">
        <f t="shared" si="3"/>
        <v>3592.3107569721114</v>
      </c>
      <c r="G68" s="5">
        <v>854020</v>
      </c>
      <c r="H68" s="5">
        <v>37650</v>
      </c>
      <c r="I68" s="5"/>
      <c r="J68" s="5"/>
      <c r="K68" s="5">
        <v>10000</v>
      </c>
      <c r="M68" s="5"/>
      <c r="N68">
        <v>12</v>
      </c>
      <c r="O68" s="5">
        <v>40000</v>
      </c>
      <c r="Q68" s="5">
        <v>941670</v>
      </c>
      <c r="R68" s="5"/>
      <c r="S68" s="5"/>
      <c r="T68" s="5">
        <v>157804</v>
      </c>
      <c r="U68" s="5"/>
      <c r="V68" s="5">
        <v>783866</v>
      </c>
      <c r="W68" s="5"/>
    </row>
    <row r="69" spans="1:23" x14ac:dyDescent="0.25">
      <c r="A69" t="s">
        <v>33</v>
      </c>
      <c r="B69" t="s">
        <v>101</v>
      </c>
      <c r="C69">
        <v>50</v>
      </c>
      <c r="D69">
        <v>0</v>
      </c>
      <c r="E69">
        <f t="shared" si="4"/>
        <v>50</v>
      </c>
      <c r="F69" s="4">
        <f t="shared" si="3"/>
        <v>3210.52</v>
      </c>
      <c r="G69" s="5">
        <v>150526</v>
      </c>
      <c r="H69" s="5"/>
      <c r="I69" s="5"/>
      <c r="J69" s="5"/>
      <c r="K69" s="5">
        <v>10000</v>
      </c>
      <c r="M69" s="5"/>
      <c r="Q69" s="5">
        <v>160526</v>
      </c>
      <c r="R69" s="5"/>
      <c r="S69" s="5"/>
      <c r="T69" s="5"/>
      <c r="U69" s="5"/>
      <c r="V69" s="5"/>
      <c r="W69" s="5">
        <v>160526</v>
      </c>
    </row>
    <row r="70" spans="1:23" x14ac:dyDescent="0.25">
      <c r="A70" t="s">
        <v>59</v>
      </c>
      <c r="B70" t="s">
        <v>102</v>
      </c>
      <c r="C70">
        <v>0</v>
      </c>
      <c r="D70">
        <v>214</v>
      </c>
      <c r="E70">
        <f t="shared" si="4"/>
        <v>214</v>
      </c>
      <c r="F70" s="4">
        <f t="shared" si="3"/>
        <v>3493.9906542056074</v>
      </c>
      <c r="G70" s="5">
        <v>705614</v>
      </c>
      <c r="H70" s="5">
        <v>32100</v>
      </c>
      <c r="I70" s="5"/>
      <c r="J70" s="5"/>
      <c r="K70" s="5">
        <v>10000</v>
      </c>
      <c r="M70" s="5"/>
      <c r="Q70" s="5">
        <v>747714</v>
      </c>
      <c r="R70" s="5"/>
      <c r="S70" s="5">
        <v>215614</v>
      </c>
      <c r="T70" s="5"/>
      <c r="U70" s="5"/>
      <c r="V70" s="5">
        <v>532100</v>
      </c>
      <c r="W70" s="5"/>
    </row>
    <row r="71" spans="1:23" x14ac:dyDescent="0.25">
      <c r="A71" t="s">
        <v>31</v>
      </c>
      <c r="B71" t="s">
        <v>103</v>
      </c>
      <c r="C71">
        <v>149</v>
      </c>
      <c r="D71">
        <v>0</v>
      </c>
      <c r="E71">
        <f t="shared" si="4"/>
        <v>149</v>
      </c>
      <c r="F71" s="4">
        <f t="shared" si="3"/>
        <v>3636</v>
      </c>
      <c r="G71" s="5">
        <v>509414</v>
      </c>
      <c r="H71" s="5">
        <v>22350</v>
      </c>
      <c r="I71" s="5"/>
      <c r="J71" s="5"/>
      <c r="K71" s="5">
        <v>10000</v>
      </c>
      <c r="M71" s="5"/>
      <c r="P71" s="5">
        <v>15000</v>
      </c>
      <c r="Q71" s="5">
        <v>556764</v>
      </c>
      <c r="R71" s="5"/>
      <c r="S71" s="5"/>
      <c r="T71" s="5"/>
      <c r="U71" s="5"/>
      <c r="V71" s="5">
        <v>556764</v>
      </c>
      <c r="W71" s="5"/>
    </row>
    <row r="72" spans="1:23" x14ac:dyDescent="0.25">
      <c r="A72" t="s">
        <v>104</v>
      </c>
      <c r="B72" t="s">
        <v>105</v>
      </c>
      <c r="C72">
        <v>35</v>
      </c>
      <c r="D72">
        <v>70</v>
      </c>
      <c r="E72">
        <f t="shared" si="4"/>
        <v>105</v>
      </c>
      <c r="F72" s="4">
        <f t="shared" si="3"/>
        <v>3026.361904761905</v>
      </c>
      <c r="G72" s="5">
        <v>297018</v>
      </c>
      <c r="H72" s="5">
        <v>15750</v>
      </c>
      <c r="I72" s="5"/>
      <c r="J72" s="5"/>
      <c r="K72" s="5">
        <v>5000</v>
      </c>
      <c r="M72" s="5"/>
      <c r="P72" s="5">
        <v>15000</v>
      </c>
      <c r="Q72" s="5">
        <v>332768</v>
      </c>
      <c r="R72" s="5"/>
      <c r="S72" s="5"/>
      <c r="T72" s="5"/>
      <c r="U72" s="5"/>
      <c r="V72" s="5">
        <v>332768</v>
      </c>
      <c r="W72" s="5"/>
    </row>
    <row r="73" spans="1:23" x14ac:dyDescent="0.25">
      <c r="A73" t="s">
        <v>104</v>
      </c>
      <c r="B73" t="s">
        <v>106</v>
      </c>
      <c r="C73">
        <v>39</v>
      </c>
      <c r="D73">
        <v>30</v>
      </c>
      <c r="E73">
        <f t="shared" si="4"/>
        <v>69</v>
      </c>
      <c r="F73" s="4">
        <f t="shared" si="3"/>
        <v>2934.536231884058</v>
      </c>
      <c r="G73" s="5">
        <v>187133</v>
      </c>
      <c r="H73" s="5">
        <v>10350</v>
      </c>
      <c r="I73" s="5"/>
      <c r="J73" s="5"/>
      <c r="K73" s="5">
        <v>5000</v>
      </c>
      <c r="M73" s="5"/>
      <c r="Q73" s="5">
        <v>202483</v>
      </c>
      <c r="R73" s="5"/>
      <c r="S73" s="5"/>
      <c r="T73" s="5"/>
      <c r="U73" s="5"/>
      <c r="V73" s="5">
        <v>202483</v>
      </c>
      <c r="W73" s="5"/>
    </row>
    <row r="74" spans="1:23" x14ac:dyDescent="0.25">
      <c r="A74" t="s">
        <v>104</v>
      </c>
      <c r="B74" t="s">
        <v>107</v>
      </c>
      <c r="C74">
        <v>30</v>
      </c>
      <c r="D74">
        <v>39</v>
      </c>
      <c r="E74">
        <f t="shared" si="4"/>
        <v>69</v>
      </c>
      <c r="F74" s="4">
        <f t="shared" si="3"/>
        <v>3097.710144927536</v>
      </c>
      <c r="G74" s="5">
        <v>198392</v>
      </c>
      <c r="H74" s="5">
        <v>10350</v>
      </c>
      <c r="I74" s="5"/>
      <c r="J74" s="5"/>
      <c r="K74" s="5">
        <v>5000</v>
      </c>
      <c r="M74" s="5"/>
      <c r="Q74" s="5">
        <v>213742</v>
      </c>
      <c r="R74" s="5"/>
      <c r="S74" s="5"/>
      <c r="T74" s="5"/>
      <c r="U74" s="5"/>
      <c r="V74" s="5">
        <v>213742</v>
      </c>
      <c r="W74" s="5"/>
    </row>
    <row r="75" spans="1:23" x14ac:dyDescent="0.25">
      <c r="A75" t="s">
        <v>104</v>
      </c>
      <c r="B75" t="s">
        <v>108</v>
      </c>
      <c r="C75">
        <v>39</v>
      </c>
      <c r="D75">
        <v>39</v>
      </c>
      <c r="E75">
        <f t="shared" si="4"/>
        <v>78</v>
      </c>
      <c r="F75" s="4">
        <f t="shared" si="3"/>
        <v>3041.9871794871797</v>
      </c>
      <c r="G75" s="5">
        <v>220575</v>
      </c>
      <c r="H75" s="5">
        <v>11700</v>
      </c>
      <c r="I75" s="5"/>
      <c r="J75" s="5"/>
      <c r="K75" s="5">
        <v>5000</v>
      </c>
      <c r="M75" s="5"/>
      <c r="Q75" s="5">
        <v>237275</v>
      </c>
      <c r="R75" s="5"/>
      <c r="S75" s="5"/>
      <c r="T75" s="5"/>
      <c r="U75" s="5"/>
      <c r="V75" s="5">
        <v>237275</v>
      </c>
      <c r="W75" s="5"/>
    </row>
    <row r="76" spans="1:23" x14ac:dyDescent="0.25">
      <c r="A76" t="s">
        <v>38</v>
      </c>
      <c r="B76" t="s">
        <v>109</v>
      </c>
      <c r="C76">
        <v>78</v>
      </c>
      <c r="D76">
        <v>167</v>
      </c>
      <c r="E76">
        <f t="shared" si="4"/>
        <v>245</v>
      </c>
      <c r="F76" s="4">
        <f t="shared" si="3"/>
        <v>3730.661224489796</v>
      </c>
      <c r="G76" s="5">
        <v>867262</v>
      </c>
      <c r="H76" s="5">
        <v>36750</v>
      </c>
      <c r="I76" s="5"/>
      <c r="J76" s="5"/>
      <c r="K76" s="5">
        <v>10000</v>
      </c>
      <c r="M76" s="5"/>
      <c r="N76">
        <v>20</v>
      </c>
      <c r="O76" s="5">
        <v>80000</v>
      </c>
      <c r="P76" s="5">
        <v>7500</v>
      </c>
      <c r="Q76" s="5">
        <v>1001512</v>
      </c>
      <c r="R76" s="5"/>
      <c r="S76" s="5">
        <v>371173</v>
      </c>
      <c r="T76" s="5">
        <v>80000</v>
      </c>
      <c r="U76" s="5"/>
      <c r="V76" s="5">
        <v>550339</v>
      </c>
      <c r="W76" s="5"/>
    </row>
    <row r="77" spans="1:23" x14ac:dyDescent="0.25">
      <c r="A77" t="s">
        <v>40</v>
      </c>
      <c r="B77" t="s">
        <v>110</v>
      </c>
      <c r="C77">
        <v>62</v>
      </c>
      <c r="D77">
        <v>91</v>
      </c>
      <c r="E77">
        <f t="shared" si="4"/>
        <v>153</v>
      </c>
      <c r="F77" s="4">
        <f t="shared" si="3"/>
        <v>2830.4901960784314</v>
      </c>
      <c r="G77" s="5">
        <v>400115</v>
      </c>
      <c r="H77" s="5">
        <v>22950</v>
      </c>
      <c r="I77" s="5"/>
      <c r="J77" s="5"/>
      <c r="K77" s="5">
        <v>10000</v>
      </c>
      <c r="M77" s="5"/>
      <c r="P77" s="5">
        <v>15000</v>
      </c>
      <c r="Q77" s="5">
        <v>448065</v>
      </c>
      <c r="R77" s="5"/>
      <c r="S77" s="5"/>
      <c r="T77" s="5"/>
      <c r="U77" s="5"/>
      <c r="V77" s="5">
        <v>448065</v>
      </c>
      <c r="W77" s="5"/>
    </row>
    <row r="78" spans="1:23" x14ac:dyDescent="0.25">
      <c r="A78" t="s">
        <v>104</v>
      </c>
      <c r="B78" t="s">
        <v>111</v>
      </c>
      <c r="C78">
        <v>71</v>
      </c>
      <c r="D78">
        <v>37</v>
      </c>
      <c r="E78">
        <f t="shared" si="4"/>
        <v>108</v>
      </c>
      <c r="F78" s="4">
        <f t="shared" si="3"/>
        <v>3381.0555555555557</v>
      </c>
      <c r="G78" s="5">
        <v>338954</v>
      </c>
      <c r="H78" s="5">
        <v>16200</v>
      </c>
      <c r="I78" s="5"/>
      <c r="J78" s="5"/>
      <c r="K78" s="5">
        <v>10000</v>
      </c>
      <c r="L78">
        <v>12</v>
      </c>
      <c r="M78" s="5">
        <v>50000</v>
      </c>
      <c r="Q78" s="5">
        <v>415154</v>
      </c>
      <c r="R78" s="5"/>
      <c r="S78" s="5"/>
      <c r="T78" s="5"/>
      <c r="U78" s="5"/>
      <c r="V78" s="5">
        <v>415154</v>
      </c>
      <c r="W78" s="5"/>
    </row>
    <row r="79" spans="1:23" x14ac:dyDescent="0.25">
      <c r="A79" t="s">
        <v>33</v>
      </c>
      <c r="B79" t="s">
        <v>112</v>
      </c>
      <c r="C79">
        <v>50</v>
      </c>
      <c r="D79">
        <v>0</v>
      </c>
      <c r="E79">
        <f t="shared" si="4"/>
        <v>50</v>
      </c>
      <c r="F79" s="4">
        <f t="shared" si="3"/>
        <v>3584.46</v>
      </c>
      <c r="G79" s="5">
        <v>170198</v>
      </c>
      <c r="H79" s="5"/>
      <c r="I79" s="5"/>
      <c r="J79" s="5"/>
      <c r="K79" s="5">
        <v>9025</v>
      </c>
      <c r="M79" s="5"/>
      <c r="Q79" s="5">
        <v>179223</v>
      </c>
      <c r="R79" s="5"/>
      <c r="S79" s="5"/>
      <c r="T79" s="5"/>
      <c r="U79" s="5"/>
      <c r="V79" s="5"/>
      <c r="W79" s="5">
        <v>179223</v>
      </c>
    </row>
    <row r="80" spans="1:23" x14ac:dyDescent="0.25">
      <c r="A80" t="s">
        <v>26</v>
      </c>
      <c r="B80" t="s">
        <v>113</v>
      </c>
      <c r="C80">
        <v>90</v>
      </c>
      <c r="D80">
        <v>133</v>
      </c>
      <c r="E80">
        <f t="shared" si="4"/>
        <v>223</v>
      </c>
      <c r="F80" s="4">
        <f t="shared" si="3"/>
        <v>2741.5246636771299</v>
      </c>
      <c r="G80" s="5">
        <v>567910</v>
      </c>
      <c r="H80" s="5">
        <v>33450</v>
      </c>
      <c r="I80" s="5"/>
      <c r="J80" s="5"/>
      <c r="K80" s="5">
        <v>10000</v>
      </c>
      <c r="M80" s="5"/>
      <c r="N80">
        <v>20</v>
      </c>
      <c r="O80" s="5">
        <v>50000</v>
      </c>
      <c r="P80" s="5">
        <v>14000</v>
      </c>
      <c r="Q80" s="5">
        <v>675360</v>
      </c>
      <c r="R80" s="5"/>
      <c r="S80" s="5">
        <v>625360</v>
      </c>
      <c r="T80" s="5">
        <v>50000</v>
      </c>
      <c r="U80" s="5"/>
      <c r="V80" s="5"/>
      <c r="W80" s="5"/>
    </row>
    <row r="81" spans="1:23" x14ac:dyDescent="0.25">
      <c r="A81" t="s">
        <v>29</v>
      </c>
      <c r="B81" t="s">
        <v>114</v>
      </c>
      <c r="C81">
        <v>0</v>
      </c>
      <c r="D81">
        <v>179</v>
      </c>
      <c r="E81">
        <f t="shared" si="4"/>
        <v>179</v>
      </c>
      <c r="F81" s="4">
        <f t="shared" si="3"/>
        <v>3409.7206703910615</v>
      </c>
      <c r="G81" s="5">
        <v>573490</v>
      </c>
      <c r="H81" s="5">
        <v>26850</v>
      </c>
      <c r="I81" s="5"/>
      <c r="J81" s="5"/>
      <c r="K81" s="5">
        <v>10000</v>
      </c>
      <c r="M81" s="5"/>
      <c r="Q81" s="5">
        <v>610340</v>
      </c>
      <c r="R81" s="5"/>
      <c r="S81" s="5">
        <v>26850</v>
      </c>
      <c r="T81" s="5"/>
      <c r="U81" s="5"/>
      <c r="V81" s="5">
        <v>583490</v>
      </c>
      <c r="W81" s="5"/>
    </row>
    <row r="82" spans="1:23" ht="15.75" thickBot="1" x14ac:dyDescent="0.3">
      <c r="A82" t="s">
        <v>46</v>
      </c>
      <c r="B82" t="s">
        <v>115</v>
      </c>
      <c r="C82">
        <v>0</v>
      </c>
      <c r="D82">
        <v>119</v>
      </c>
      <c r="E82">
        <f t="shared" si="4"/>
        <v>119</v>
      </c>
      <c r="F82" s="4">
        <f t="shared" si="3"/>
        <v>3517.2352941176468</v>
      </c>
      <c r="G82" s="5">
        <v>359243</v>
      </c>
      <c r="H82" s="5">
        <v>16350</v>
      </c>
      <c r="I82" s="5"/>
      <c r="J82" s="5">
        <v>32958</v>
      </c>
      <c r="K82" s="5">
        <v>10000</v>
      </c>
      <c r="M82" s="5"/>
      <c r="P82" s="5">
        <v>5005</v>
      </c>
      <c r="Q82" s="5">
        <v>423556</v>
      </c>
      <c r="R82" s="5"/>
      <c r="S82" s="5"/>
      <c r="T82" s="5"/>
      <c r="U82" s="5">
        <v>149308</v>
      </c>
      <c r="V82" s="5">
        <v>274248</v>
      </c>
      <c r="W82" s="5"/>
    </row>
    <row r="83" spans="1:23" s="6" customFormat="1" x14ac:dyDescent="0.25">
      <c r="B83" s="7" t="s">
        <v>116</v>
      </c>
      <c r="C83" s="8">
        <f>SUM(C3:C82)</f>
        <v>4364</v>
      </c>
      <c r="D83" s="8">
        <f t="shared" ref="D83:E83" si="5">SUM(D3:D82)</f>
        <v>8976</v>
      </c>
      <c r="E83" s="8">
        <f t="shared" si="5"/>
        <v>13340</v>
      </c>
      <c r="F83" s="9">
        <f>AVERAGE(F3:F82)</f>
        <v>3106.0063875174819</v>
      </c>
      <c r="G83" s="10">
        <f>SUM(G3:G82)</f>
        <v>37449924</v>
      </c>
      <c r="H83" s="10">
        <f t="shared" ref="H83:W83" si="6">SUM(H3:H82)</f>
        <v>1830000</v>
      </c>
      <c r="I83" s="10">
        <f t="shared" si="6"/>
        <v>22400</v>
      </c>
      <c r="J83" s="10">
        <f t="shared" si="6"/>
        <v>1196945</v>
      </c>
      <c r="K83" s="10">
        <f t="shared" si="6"/>
        <v>724025</v>
      </c>
      <c r="L83" s="11">
        <f t="shared" si="6"/>
        <v>156</v>
      </c>
      <c r="M83" s="10">
        <f t="shared" si="6"/>
        <v>579880</v>
      </c>
      <c r="N83" s="11">
        <f t="shared" si="6"/>
        <v>248</v>
      </c>
      <c r="O83" s="10">
        <f t="shared" si="6"/>
        <v>844353</v>
      </c>
      <c r="P83" s="10">
        <f t="shared" si="6"/>
        <v>283268</v>
      </c>
      <c r="Q83" s="10">
        <f t="shared" si="6"/>
        <v>42930795</v>
      </c>
      <c r="R83" s="10">
        <f t="shared" si="6"/>
        <v>571496</v>
      </c>
      <c r="S83" s="10">
        <f t="shared" si="6"/>
        <v>5212349</v>
      </c>
      <c r="T83" s="10">
        <f t="shared" si="6"/>
        <v>2401953</v>
      </c>
      <c r="U83" s="10">
        <f t="shared" si="6"/>
        <v>3978341</v>
      </c>
      <c r="V83" s="10">
        <f t="shared" si="6"/>
        <v>29523508</v>
      </c>
      <c r="W83" s="12">
        <f t="shared" si="6"/>
        <v>1243148</v>
      </c>
    </row>
    <row r="84" spans="1:23" x14ac:dyDescent="0.25">
      <c r="A84" t="s">
        <v>117</v>
      </c>
    </row>
  </sheetData>
  <mergeCells count="3">
    <mergeCell ref="B1:Q1"/>
    <mergeCell ref="R1:U1"/>
    <mergeCell ref="V1:W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0302-EE9B-41C8-998D-D609D1504B90}">
  <dimension ref="A1:D71"/>
  <sheetViews>
    <sheetView zoomScaleNormal="100" workbookViewId="0"/>
  </sheetViews>
  <sheetFormatPr defaultRowHeight="15" x14ac:dyDescent="0.25"/>
  <cols>
    <col min="1" max="1" width="11.7109375" customWidth="1"/>
    <col min="2" max="2" width="11.85546875" customWidth="1"/>
    <col min="3" max="3" width="76.28515625" bestFit="1" customWidth="1"/>
    <col min="4" max="4" width="12.28515625" style="5" bestFit="1" customWidth="1"/>
  </cols>
  <sheetData>
    <row r="1" spans="1:4" x14ac:dyDescent="0.25">
      <c r="A1" t="s">
        <v>118</v>
      </c>
      <c r="B1" t="s">
        <v>119</v>
      </c>
      <c r="C1" t="s">
        <v>120</v>
      </c>
      <c r="D1" s="5" t="s">
        <v>121</v>
      </c>
    </row>
    <row r="2" spans="1:4" x14ac:dyDescent="0.25">
      <c r="A2">
        <v>287</v>
      </c>
      <c r="B2" t="s">
        <v>122</v>
      </c>
      <c r="C2" t="s">
        <v>123</v>
      </c>
      <c r="D2" s="5">
        <v>455200</v>
      </c>
    </row>
    <row r="3" spans="1:4" x14ac:dyDescent="0.25">
      <c r="C3" s="13" t="s">
        <v>124</v>
      </c>
      <c r="D3" s="14">
        <v>455200</v>
      </c>
    </row>
    <row r="4" spans="1:4" x14ac:dyDescent="0.25">
      <c r="A4">
        <v>494</v>
      </c>
      <c r="B4" t="s">
        <v>125</v>
      </c>
      <c r="C4" t="s">
        <v>126</v>
      </c>
      <c r="D4" s="5">
        <v>39021</v>
      </c>
    </row>
    <row r="5" spans="1:4" x14ac:dyDescent="0.25">
      <c r="A5">
        <v>494</v>
      </c>
      <c r="B5" t="s">
        <v>125</v>
      </c>
      <c r="C5" t="s">
        <v>127</v>
      </c>
      <c r="D5" s="5">
        <v>68305</v>
      </c>
    </row>
    <row r="6" spans="1:4" x14ac:dyDescent="0.25">
      <c r="A6">
        <v>494</v>
      </c>
      <c r="B6" t="s">
        <v>125</v>
      </c>
      <c r="C6" t="s">
        <v>128</v>
      </c>
      <c r="D6" s="5">
        <v>54286</v>
      </c>
    </row>
    <row r="7" spans="1:4" x14ac:dyDescent="0.25">
      <c r="A7">
        <v>494</v>
      </c>
      <c r="B7" t="s">
        <v>125</v>
      </c>
      <c r="C7" t="s">
        <v>129</v>
      </c>
      <c r="D7" s="5">
        <v>94274</v>
      </c>
    </row>
    <row r="8" spans="1:4" x14ac:dyDescent="0.25">
      <c r="A8">
        <v>494</v>
      </c>
      <c r="B8" t="s">
        <v>125</v>
      </c>
      <c r="C8" t="s">
        <v>130</v>
      </c>
      <c r="D8" s="5">
        <v>27389</v>
      </c>
    </row>
    <row r="9" spans="1:4" s="13" customFormat="1" x14ac:dyDescent="0.25">
      <c r="C9" s="13" t="s">
        <v>124</v>
      </c>
      <c r="D9" s="15">
        <v>283275</v>
      </c>
    </row>
    <row r="10" spans="1:4" x14ac:dyDescent="0.25">
      <c r="A10">
        <v>667</v>
      </c>
      <c r="B10" t="s">
        <v>122</v>
      </c>
      <c r="C10" t="s">
        <v>95</v>
      </c>
      <c r="D10" s="5">
        <v>952000</v>
      </c>
    </row>
    <row r="11" spans="1:4" x14ac:dyDescent="0.25">
      <c r="A11" s="13"/>
      <c r="B11" s="13"/>
      <c r="C11" s="13" t="s">
        <v>124</v>
      </c>
      <c r="D11" s="15">
        <v>952000</v>
      </c>
    </row>
    <row r="12" spans="1:4" x14ac:dyDescent="0.25">
      <c r="A12">
        <v>668</v>
      </c>
      <c r="B12" t="s">
        <v>122</v>
      </c>
      <c r="C12" t="s">
        <v>131</v>
      </c>
      <c r="D12" s="5">
        <v>149995</v>
      </c>
    </row>
    <row r="13" spans="1:4" x14ac:dyDescent="0.25">
      <c r="A13">
        <v>668</v>
      </c>
      <c r="B13" t="s">
        <v>122</v>
      </c>
      <c r="C13" t="s">
        <v>132</v>
      </c>
      <c r="D13" s="5">
        <v>150000</v>
      </c>
    </row>
    <row r="14" spans="1:4" x14ac:dyDescent="0.25">
      <c r="A14">
        <v>668</v>
      </c>
      <c r="B14" t="s">
        <v>122</v>
      </c>
      <c r="C14" t="s">
        <v>50</v>
      </c>
      <c r="D14" s="5">
        <v>111690</v>
      </c>
    </row>
    <row r="15" spans="1:4" x14ac:dyDescent="0.25">
      <c r="A15">
        <v>668</v>
      </c>
      <c r="B15" t="s">
        <v>122</v>
      </c>
      <c r="C15" t="s">
        <v>133</v>
      </c>
      <c r="D15" s="5">
        <v>120186</v>
      </c>
    </row>
    <row r="16" spans="1:4" x14ac:dyDescent="0.25">
      <c r="A16">
        <v>668</v>
      </c>
      <c r="B16" t="s">
        <v>122</v>
      </c>
      <c r="C16" t="s">
        <v>66</v>
      </c>
      <c r="D16" s="5">
        <v>150000</v>
      </c>
    </row>
    <row r="17" spans="1:4" x14ac:dyDescent="0.25">
      <c r="A17">
        <v>668</v>
      </c>
      <c r="B17" t="s">
        <v>122</v>
      </c>
      <c r="C17" t="s">
        <v>81</v>
      </c>
      <c r="D17" s="5">
        <v>150000</v>
      </c>
    </row>
    <row r="18" spans="1:4" x14ac:dyDescent="0.25">
      <c r="A18">
        <v>668</v>
      </c>
      <c r="B18" t="s">
        <v>122</v>
      </c>
      <c r="C18" t="s">
        <v>83</v>
      </c>
      <c r="D18" s="5">
        <v>150000</v>
      </c>
    </row>
    <row r="19" spans="1:4" x14ac:dyDescent="0.25">
      <c r="A19">
        <v>668</v>
      </c>
      <c r="B19" t="s">
        <v>122</v>
      </c>
      <c r="C19" t="s">
        <v>84</v>
      </c>
      <c r="D19" s="5">
        <v>150000</v>
      </c>
    </row>
    <row r="20" spans="1:4" x14ac:dyDescent="0.25">
      <c r="A20">
        <v>668</v>
      </c>
      <c r="B20" t="s">
        <v>122</v>
      </c>
      <c r="C20" t="s">
        <v>89</v>
      </c>
      <c r="D20" s="5">
        <v>150000</v>
      </c>
    </row>
    <row r="21" spans="1:4" x14ac:dyDescent="0.25">
      <c r="A21">
        <v>668</v>
      </c>
      <c r="B21" t="s">
        <v>122</v>
      </c>
      <c r="C21" t="s">
        <v>95</v>
      </c>
      <c r="D21" s="5">
        <v>150000</v>
      </c>
    </row>
    <row r="22" spans="1:4" x14ac:dyDescent="0.25">
      <c r="A22">
        <v>668</v>
      </c>
      <c r="B22" t="s">
        <v>122</v>
      </c>
      <c r="C22" t="s">
        <v>100</v>
      </c>
      <c r="D22" s="5">
        <v>120000</v>
      </c>
    </row>
    <row r="23" spans="1:4" s="13" customFormat="1" x14ac:dyDescent="0.25">
      <c r="C23" s="13" t="s">
        <v>124</v>
      </c>
      <c r="D23" s="15">
        <v>1551871</v>
      </c>
    </row>
    <row r="24" spans="1:4" x14ac:dyDescent="0.25">
      <c r="A24">
        <v>850</v>
      </c>
      <c r="B24" t="s">
        <v>122</v>
      </c>
      <c r="C24" t="s">
        <v>134</v>
      </c>
      <c r="D24" s="5">
        <v>6665</v>
      </c>
    </row>
    <row r="25" spans="1:4" x14ac:dyDescent="0.25">
      <c r="A25">
        <v>850</v>
      </c>
      <c r="B25" t="s">
        <v>122</v>
      </c>
      <c r="C25" t="s">
        <v>135</v>
      </c>
      <c r="D25" s="5">
        <v>6665</v>
      </c>
    </row>
    <row r="26" spans="1:4" x14ac:dyDescent="0.25">
      <c r="A26">
        <v>850</v>
      </c>
      <c r="B26" t="s">
        <v>122</v>
      </c>
      <c r="C26" t="s">
        <v>136</v>
      </c>
      <c r="D26" s="5">
        <v>6665</v>
      </c>
    </row>
    <row r="27" spans="1:4" x14ac:dyDescent="0.25">
      <c r="A27">
        <v>850</v>
      </c>
      <c r="B27" t="s">
        <v>122</v>
      </c>
      <c r="C27" t="s">
        <v>131</v>
      </c>
      <c r="D27" s="5">
        <v>7339</v>
      </c>
    </row>
    <row r="28" spans="1:4" x14ac:dyDescent="0.25">
      <c r="A28">
        <v>850</v>
      </c>
      <c r="B28" t="s">
        <v>122</v>
      </c>
      <c r="C28" t="s">
        <v>50</v>
      </c>
      <c r="D28" s="5">
        <v>7339</v>
      </c>
    </row>
    <row r="29" spans="1:4" x14ac:dyDescent="0.25">
      <c r="A29">
        <v>850</v>
      </c>
      <c r="B29" t="s">
        <v>122</v>
      </c>
      <c r="C29" t="s">
        <v>137</v>
      </c>
      <c r="D29" s="5">
        <v>6665</v>
      </c>
    </row>
    <row r="30" spans="1:4" x14ac:dyDescent="0.25">
      <c r="A30">
        <v>850</v>
      </c>
      <c r="B30" t="s">
        <v>122</v>
      </c>
      <c r="C30" t="s">
        <v>138</v>
      </c>
      <c r="D30" s="5">
        <v>1446</v>
      </c>
    </row>
    <row r="31" spans="1:4" x14ac:dyDescent="0.25">
      <c r="A31">
        <v>850</v>
      </c>
      <c r="B31" t="s">
        <v>122</v>
      </c>
      <c r="C31" t="s">
        <v>139</v>
      </c>
      <c r="D31" s="5">
        <v>7339</v>
      </c>
    </row>
    <row r="32" spans="1:4" x14ac:dyDescent="0.25">
      <c r="A32">
        <v>850</v>
      </c>
      <c r="B32" t="s">
        <v>122</v>
      </c>
      <c r="C32" t="s">
        <v>133</v>
      </c>
      <c r="D32" s="5">
        <v>6665</v>
      </c>
    </row>
    <row r="33" spans="1:4" x14ac:dyDescent="0.25">
      <c r="A33">
        <v>850</v>
      </c>
      <c r="B33" t="s">
        <v>122</v>
      </c>
      <c r="C33" t="s">
        <v>66</v>
      </c>
      <c r="D33" s="5">
        <v>7339</v>
      </c>
    </row>
    <row r="34" spans="1:4" x14ac:dyDescent="0.25">
      <c r="A34">
        <v>850</v>
      </c>
      <c r="B34" t="s">
        <v>122</v>
      </c>
      <c r="C34" t="s">
        <v>140</v>
      </c>
      <c r="D34" s="5">
        <v>7339</v>
      </c>
    </row>
    <row r="35" spans="1:4" x14ac:dyDescent="0.25">
      <c r="A35">
        <v>850</v>
      </c>
      <c r="B35" t="s">
        <v>122</v>
      </c>
      <c r="C35" t="s">
        <v>141</v>
      </c>
      <c r="D35" s="5">
        <v>7339</v>
      </c>
    </row>
    <row r="36" spans="1:4" x14ac:dyDescent="0.25">
      <c r="A36">
        <v>850</v>
      </c>
      <c r="B36" t="s">
        <v>122</v>
      </c>
      <c r="C36" t="s">
        <v>142</v>
      </c>
      <c r="D36" s="5">
        <v>1446</v>
      </c>
    </row>
    <row r="37" spans="1:4" x14ac:dyDescent="0.25">
      <c r="A37">
        <v>850</v>
      </c>
      <c r="B37" t="s">
        <v>122</v>
      </c>
      <c r="C37" t="s">
        <v>143</v>
      </c>
      <c r="D37" s="5">
        <v>7339</v>
      </c>
    </row>
    <row r="38" spans="1:4" x14ac:dyDescent="0.25">
      <c r="A38">
        <v>850</v>
      </c>
      <c r="B38" t="s">
        <v>122</v>
      </c>
      <c r="C38" t="s">
        <v>144</v>
      </c>
      <c r="D38" s="5">
        <v>7339</v>
      </c>
    </row>
    <row r="39" spans="1:4" x14ac:dyDescent="0.25">
      <c r="A39">
        <v>850</v>
      </c>
      <c r="B39" t="s">
        <v>122</v>
      </c>
      <c r="C39" t="s">
        <v>145</v>
      </c>
      <c r="D39" s="5">
        <v>7339</v>
      </c>
    </row>
    <row r="40" spans="1:4" x14ac:dyDescent="0.25">
      <c r="A40">
        <v>850</v>
      </c>
      <c r="B40" t="s">
        <v>122</v>
      </c>
      <c r="C40" t="s">
        <v>146</v>
      </c>
      <c r="D40" s="5">
        <v>1446</v>
      </c>
    </row>
    <row r="41" spans="1:4" x14ac:dyDescent="0.25">
      <c r="A41">
        <v>850</v>
      </c>
      <c r="B41" t="s">
        <v>122</v>
      </c>
      <c r="C41" t="s">
        <v>147</v>
      </c>
      <c r="D41" s="5">
        <v>7339</v>
      </c>
    </row>
    <row r="42" spans="1:4" x14ac:dyDescent="0.25">
      <c r="A42">
        <v>850</v>
      </c>
      <c r="B42" t="s">
        <v>122</v>
      </c>
      <c r="C42" t="s">
        <v>88</v>
      </c>
      <c r="D42" s="5">
        <v>7339</v>
      </c>
    </row>
    <row r="43" spans="1:4" x14ac:dyDescent="0.25">
      <c r="A43">
        <v>850</v>
      </c>
      <c r="B43" t="s">
        <v>122</v>
      </c>
      <c r="C43" t="s">
        <v>89</v>
      </c>
      <c r="D43" s="5">
        <v>6665</v>
      </c>
    </row>
    <row r="44" spans="1:4" x14ac:dyDescent="0.25">
      <c r="A44">
        <v>850</v>
      </c>
      <c r="B44" t="s">
        <v>122</v>
      </c>
      <c r="C44" t="s">
        <v>148</v>
      </c>
      <c r="D44" s="5">
        <v>6665</v>
      </c>
    </row>
    <row r="45" spans="1:4" x14ac:dyDescent="0.25">
      <c r="A45">
        <v>850</v>
      </c>
      <c r="B45" t="s">
        <v>122</v>
      </c>
      <c r="C45" t="s">
        <v>95</v>
      </c>
      <c r="D45" s="5">
        <v>6665</v>
      </c>
    </row>
    <row r="46" spans="1:4" x14ac:dyDescent="0.25">
      <c r="A46">
        <v>850</v>
      </c>
      <c r="B46" t="s">
        <v>122</v>
      </c>
      <c r="C46" t="s">
        <v>149</v>
      </c>
      <c r="D46" s="5">
        <v>7339</v>
      </c>
    </row>
    <row r="47" spans="1:4" x14ac:dyDescent="0.25">
      <c r="A47">
        <v>850</v>
      </c>
      <c r="B47" t="s">
        <v>122</v>
      </c>
      <c r="C47" t="s">
        <v>150</v>
      </c>
      <c r="D47" s="5">
        <v>6665</v>
      </c>
    </row>
    <row r="48" spans="1:4" x14ac:dyDescent="0.25">
      <c r="A48">
        <v>850</v>
      </c>
      <c r="B48" t="s">
        <v>122</v>
      </c>
      <c r="C48" t="s">
        <v>151</v>
      </c>
      <c r="D48" s="5">
        <v>6665</v>
      </c>
    </row>
    <row r="49" spans="1:4" x14ac:dyDescent="0.25">
      <c r="A49">
        <v>850</v>
      </c>
      <c r="B49" t="s">
        <v>122</v>
      </c>
      <c r="C49" t="s">
        <v>100</v>
      </c>
      <c r="D49" s="5">
        <v>7339</v>
      </c>
    </row>
    <row r="50" spans="1:4" x14ac:dyDescent="0.25">
      <c r="A50">
        <v>850</v>
      </c>
      <c r="B50" t="s">
        <v>122</v>
      </c>
      <c r="C50" t="s">
        <v>152</v>
      </c>
      <c r="D50" s="5">
        <v>6665</v>
      </c>
    </row>
    <row r="51" spans="1:4" x14ac:dyDescent="0.25">
      <c r="A51">
        <v>850</v>
      </c>
      <c r="B51" t="s">
        <v>122</v>
      </c>
      <c r="C51" t="s">
        <v>153</v>
      </c>
      <c r="D51" s="5">
        <v>6665</v>
      </c>
    </row>
    <row r="52" spans="1:4" x14ac:dyDescent="0.25">
      <c r="A52">
        <v>850</v>
      </c>
      <c r="B52" t="s">
        <v>122</v>
      </c>
      <c r="C52" t="s">
        <v>154</v>
      </c>
      <c r="D52" s="5">
        <v>1446</v>
      </c>
    </row>
    <row r="53" spans="1:4" x14ac:dyDescent="0.25">
      <c r="A53">
        <v>850</v>
      </c>
      <c r="B53" t="s">
        <v>122</v>
      </c>
      <c r="C53" t="s">
        <v>155</v>
      </c>
      <c r="D53" s="5">
        <v>6665</v>
      </c>
    </row>
    <row r="54" spans="1:4" x14ac:dyDescent="0.25">
      <c r="A54">
        <v>850</v>
      </c>
      <c r="B54" t="s">
        <v>122</v>
      </c>
      <c r="C54" t="s">
        <v>156</v>
      </c>
      <c r="D54" s="5">
        <v>7339</v>
      </c>
    </row>
    <row r="55" spans="1:4" s="13" customFormat="1" x14ac:dyDescent="0.25">
      <c r="C55" s="13" t="s">
        <v>157</v>
      </c>
      <c r="D55" s="15">
        <v>195175</v>
      </c>
    </row>
    <row r="56" spans="1:4" x14ac:dyDescent="0.25">
      <c r="A56">
        <v>850</v>
      </c>
      <c r="B56" t="s">
        <v>122</v>
      </c>
      <c r="C56" t="s">
        <v>158</v>
      </c>
      <c r="D56" s="5" t="s">
        <v>159</v>
      </c>
    </row>
    <row r="57" spans="1:4" x14ac:dyDescent="0.25">
      <c r="A57">
        <v>850</v>
      </c>
      <c r="B57" t="s">
        <v>122</v>
      </c>
      <c r="C57" t="s">
        <v>160</v>
      </c>
      <c r="D57" s="5">
        <v>2112</v>
      </c>
    </row>
    <row r="58" spans="1:4" x14ac:dyDescent="0.25">
      <c r="A58">
        <v>850</v>
      </c>
      <c r="B58" t="s">
        <v>122</v>
      </c>
      <c r="C58" t="s">
        <v>161</v>
      </c>
      <c r="D58" s="5">
        <v>1446</v>
      </c>
    </row>
    <row r="59" spans="1:4" x14ac:dyDescent="0.25">
      <c r="A59">
        <v>850</v>
      </c>
      <c r="B59" t="s">
        <v>122</v>
      </c>
      <c r="C59" t="s">
        <v>162</v>
      </c>
      <c r="D59" s="5">
        <v>2112</v>
      </c>
    </row>
    <row r="60" spans="1:4" x14ac:dyDescent="0.25">
      <c r="A60">
        <v>850</v>
      </c>
      <c r="B60" t="s">
        <v>122</v>
      </c>
      <c r="C60" t="s">
        <v>163</v>
      </c>
      <c r="D60" s="5">
        <v>1446</v>
      </c>
    </row>
    <row r="61" spans="1:4" x14ac:dyDescent="0.25">
      <c r="A61">
        <v>850</v>
      </c>
      <c r="B61" t="s">
        <v>122</v>
      </c>
      <c r="C61" t="s">
        <v>164</v>
      </c>
      <c r="D61" s="5">
        <v>1446</v>
      </c>
    </row>
    <row r="62" spans="1:4" x14ac:dyDescent="0.25">
      <c r="A62">
        <v>850</v>
      </c>
      <c r="B62" t="s">
        <v>122</v>
      </c>
      <c r="C62" t="s">
        <v>165</v>
      </c>
      <c r="D62" s="5">
        <v>2112</v>
      </c>
    </row>
    <row r="63" spans="1:4" x14ac:dyDescent="0.25">
      <c r="A63">
        <v>850</v>
      </c>
      <c r="B63" t="s">
        <v>122</v>
      </c>
      <c r="C63" t="s">
        <v>166</v>
      </c>
      <c r="D63" s="5">
        <v>2112</v>
      </c>
    </row>
    <row r="64" spans="1:4" x14ac:dyDescent="0.25">
      <c r="A64">
        <v>850</v>
      </c>
      <c r="B64" t="s">
        <v>122</v>
      </c>
      <c r="C64" t="s">
        <v>167</v>
      </c>
      <c r="D64" s="5">
        <v>1446</v>
      </c>
    </row>
    <row r="65" spans="1:4" x14ac:dyDescent="0.25">
      <c r="A65">
        <v>850</v>
      </c>
      <c r="B65" t="s">
        <v>122</v>
      </c>
      <c r="C65" t="s">
        <v>168</v>
      </c>
      <c r="D65" s="5">
        <v>2112</v>
      </c>
    </row>
    <row r="66" spans="1:4" x14ac:dyDescent="0.25">
      <c r="A66">
        <v>850</v>
      </c>
      <c r="B66" t="s">
        <v>122</v>
      </c>
      <c r="C66" t="s">
        <v>169</v>
      </c>
      <c r="D66" s="5">
        <v>2112</v>
      </c>
    </row>
    <row r="67" spans="1:4" x14ac:dyDescent="0.25">
      <c r="A67">
        <v>850</v>
      </c>
      <c r="B67" t="s">
        <v>122</v>
      </c>
      <c r="C67" t="s">
        <v>170</v>
      </c>
      <c r="D67" s="5">
        <v>2112</v>
      </c>
    </row>
    <row r="68" spans="1:4" x14ac:dyDescent="0.25">
      <c r="A68">
        <v>850</v>
      </c>
      <c r="B68" t="s">
        <v>122</v>
      </c>
      <c r="C68" t="s">
        <v>171</v>
      </c>
      <c r="D68" s="5">
        <v>2112</v>
      </c>
    </row>
    <row r="69" spans="1:4" x14ac:dyDescent="0.25">
      <c r="A69">
        <v>850</v>
      </c>
      <c r="B69" t="s">
        <v>122</v>
      </c>
      <c r="C69" t="s">
        <v>172</v>
      </c>
      <c r="D69" s="5">
        <v>2112</v>
      </c>
    </row>
    <row r="70" spans="1:4" s="13" customFormat="1" x14ac:dyDescent="0.25">
      <c r="C70" s="13" t="s">
        <v>157</v>
      </c>
      <c r="D70" s="15">
        <v>24792</v>
      </c>
    </row>
    <row r="71" spans="1:4" s="13" customFormat="1" x14ac:dyDescent="0.25">
      <c r="C71" s="13" t="s">
        <v>124</v>
      </c>
      <c r="D71" s="15">
        <v>219967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DESE-231-66541</_dlc_DocId>
    <_dlc_DocIdUrl xmlns="733efe1c-5bbe-4968-87dc-d400e65c879f">
      <Url>https://sharepoint.doemass.org/ese/webteam/cps/_layouts/DocIdRedir.aspx?ID=DESE-231-66541</Url>
      <Description>DESE-231-66541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DF73C6-8305-49F9-ADB9-D6C0F4BB4A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EB389-1C89-4019-83B1-6FFE414C9533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f2fdac3-5421-455f-b4e4-df6141b3176a"/>
    <ds:schemaRef ds:uri="6d1ab2f6-91f9-4f14-952a-3f3eb0d68341"/>
    <ds:schemaRef ds:uri="http://www.w3.org/XML/1998/namespace"/>
    <ds:schemaRef ds:uri="http://purl.org/dc/dcmitype/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FE4C1FFC-2955-4C95-840E-8E3F2CDC4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DEFAE6B-58F6-4A39-BC77-14977DB8A59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1A Post 12.7.20</vt:lpstr>
      <vt:lpstr>Table 1B Post 12.7.20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ABE Table 1</dc:title>
  <dc:creator>DESE</dc:creator>
  <cp:lastModifiedBy>Zou, Dong (EOE)</cp:lastModifiedBy>
  <dcterms:created xsi:type="dcterms:W3CDTF">2020-12-07T15:51:33Z</dcterms:created>
  <dcterms:modified xsi:type="dcterms:W3CDTF">2020-12-07T23:24:48Z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7 2020</vt:lpwstr>
  </property>
</Properties>
</file>