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2023\"/>
    </mc:Choice>
  </mc:AlternateContent>
  <xr:revisionPtr revIDLastSave="0" documentId="13_ncr:1_{D2221487-E8C0-4EF8-8745-96F60516F200}" xr6:coauthVersionLast="45" xr6:coauthVersionMax="47" xr10:uidLastSave="{00000000-0000-0000-0000-000000000000}"/>
  <bookViews>
    <workbookView xWindow="-120" yWindow="-120" windowWidth="29040" windowHeight="15840" tabRatio="889" xr2:uid="{00000000-000D-0000-FFFF-FFFF00000000}"/>
  </bookViews>
  <sheets>
    <sheet name="Goal 1" sheetId="9" r:id="rId1"/>
    <sheet name="Goal 2" sheetId="35" r:id="rId2"/>
    <sheet name="Goal 3" sheetId="36" r:id="rId3"/>
    <sheet name="Goal 4" sheetId="34" r:id="rId4"/>
    <sheet name="Title I Amendment" sheetId="17" state="hidden" r:id="rId5"/>
    <sheet name="Summary Sheet" sheetId="13" state="hidden" r:id="rId6"/>
    <sheet name="dataESEcontact" sheetId="33" state="hidden" r:id="rId7"/>
    <sheet name="dataLookupValues" sheetId="19" state="hidden" r:id="rId8"/>
    <sheet name="dataDistrictList" sheetId="20" state="hidden" r:id="rId9"/>
    <sheet name="dataExport" sheetId="23" state="hidden" r:id="rId10"/>
    <sheet name="dataSchoolInfo" sheetId="26" state="hidden" r:id="rId11"/>
    <sheet name="dataReservation" sheetId="30" state="hidden" r:id="rId12"/>
  </sheets>
  <definedNames>
    <definedName name="_xlnm._FilterDatabase" localSheetId="8" hidden="1">dataDistrictList!$A$1:$O$1</definedName>
    <definedName name="_xlnm._FilterDatabase" localSheetId="6" hidden="1">dataESEcontact!$A$1:$D$414</definedName>
    <definedName name="_xlnm._FilterDatabase" localSheetId="10"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'Goal 1'!$A$1:$AA$93</definedName>
    <definedName name="_xlnm.Print_Area" localSheetId="5">'Summary Sheet'!$B$1:$J$43</definedName>
    <definedName name="_xlnm.Print_Area" localSheetId="4">'Title I Amendment'!$B$2:$H$72</definedName>
    <definedName name="_xlnm.Print_Titles" localSheetId="0">'Goal 1'!$2:$6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7">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'Goal 1'!$P$18</definedName>
    <definedName name="valTILn10">'Goal 1'!$P$81</definedName>
    <definedName name="valTILn11">'Goal 1'!$P$89</definedName>
    <definedName name="valTILn2">'Goal 1'!$P$27</definedName>
    <definedName name="valTILn3">'Goal 1'!$P$33</definedName>
    <definedName name="valTILn4">'Goal 1'!$P$40</definedName>
    <definedName name="valTILn5a">'Goal 1'!$P$42</definedName>
    <definedName name="valTILn5b">'Goal 1'!$P$43</definedName>
    <definedName name="valTILn6">'Goal 1'!$P$58</definedName>
    <definedName name="valTILn7">'Goal 1'!$P$65</definedName>
    <definedName name="valTILn8">'Goal 1'!$P$72</definedName>
    <definedName name="valTILn9">'Goal 1'!$P$79</definedName>
    <definedName name="valTIoptionA">#REF!</definedName>
    <definedName name="valTitleI">dataLookupValues!$B$22</definedName>
    <definedName name="valTITot">'Goal 1'!$P$91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 i="36" l="1"/>
  <c r="P79" i="36"/>
  <c r="P72" i="36"/>
  <c r="P65" i="36"/>
  <c r="P58" i="36"/>
  <c r="P43" i="36"/>
  <c r="P40" i="36"/>
  <c r="N38" i="36"/>
  <c r="M38" i="36"/>
  <c r="N37" i="36"/>
  <c r="M37" i="36"/>
  <c r="N36" i="36"/>
  <c r="M36" i="36"/>
  <c r="N35" i="36"/>
  <c r="N40" i="36" s="1"/>
  <c r="M35" i="36"/>
  <c r="M40" i="36" s="1"/>
  <c r="P33" i="36"/>
  <c r="M33" i="36"/>
  <c r="N31" i="36"/>
  <c r="N30" i="36"/>
  <c r="N29" i="36"/>
  <c r="N33" i="36" s="1"/>
  <c r="P27" i="36"/>
  <c r="M27" i="36"/>
  <c r="N25" i="36"/>
  <c r="N24" i="36"/>
  <c r="N23" i="36"/>
  <c r="N22" i="36"/>
  <c r="N21" i="36"/>
  <c r="N20" i="36"/>
  <c r="N27" i="36" s="1"/>
  <c r="P18" i="36"/>
  <c r="N18" i="36"/>
  <c r="P42" i="36" s="1"/>
  <c r="P49" i="36" s="1"/>
  <c r="M18" i="36"/>
  <c r="N16" i="36"/>
  <c r="N15" i="36"/>
  <c r="N14" i="36"/>
  <c r="P89" i="35"/>
  <c r="P79" i="35"/>
  <c r="P72" i="35"/>
  <c r="P65" i="35"/>
  <c r="P58" i="35"/>
  <c r="P43" i="35"/>
  <c r="P40" i="35"/>
  <c r="N38" i="35"/>
  <c r="M38" i="35"/>
  <c r="N37" i="35"/>
  <c r="M37" i="35"/>
  <c r="N36" i="35"/>
  <c r="M36" i="35"/>
  <c r="N35" i="35"/>
  <c r="N40" i="35" s="1"/>
  <c r="M35" i="35"/>
  <c r="M40" i="35" s="1"/>
  <c r="P33" i="35"/>
  <c r="M33" i="35"/>
  <c r="N31" i="35"/>
  <c r="N30" i="35"/>
  <c r="N29" i="35"/>
  <c r="N33" i="35" s="1"/>
  <c r="P27" i="35"/>
  <c r="M27" i="35"/>
  <c r="N25" i="35"/>
  <c r="N24" i="35"/>
  <c r="N23" i="35"/>
  <c r="N22" i="35"/>
  <c r="N21" i="35"/>
  <c r="N20" i="35"/>
  <c r="N27" i="35" s="1"/>
  <c r="P18" i="35"/>
  <c r="M18" i="35"/>
  <c r="N16" i="35"/>
  <c r="N15" i="35"/>
  <c r="N14" i="35"/>
  <c r="N18" i="35" s="1"/>
  <c r="P42" i="35" s="1"/>
  <c r="P49" i="35" s="1"/>
  <c r="P89" i="34"/>
  <c r="P79" i="34"/>
  <c r="P72" i="34"/>
  <c r="P65" i="34"/>
  <c r="P58" i="34"/>
  <c r="P43" i="34"/>
  <c r="P40" i="34"/>
  <c r="N38" i="34"/>
  <c r="M38" i="34"/>
  <c r="N37" i="34"/>
  <c r="M37" i="34"/>
  <c r="N36" i="34"/>
  <c r="M36" i="34"/>
  <c r="N35" i="34"/>
  <c r="N40" i="34" s="1"/>
  <c r="M35" i="34"/>
  <c r="M40" i="34" s="1"/>
  <c r="P33" i="34"/>
  <c r="M33" i="34"/>
  <c r="N31" i="34"/>
  <c r="N30" i="34"/>
  <c r="N29" i="34"/>
  <c r="N33" i="34" s="1"/>
  <c r="P27" i="34"/>
  <c r="M27" i="34"/>
  <c r="N25" i="34"/>
  <c r="N24" i="34"/>
  <c r="N23" i="34"/>
  <c r="N22" i="34"/>
  <c r="N21" i="34"/>
  <c r="N27" i="34" s="1"/>
  <c r="N20" i="34"/>
  <c r="P18" i="34"/>
  <c r="M18" i="34"/>
  <c r="N16" i="34"/>
  <c r="N15" i="34"/>
  <c r="N14" i="34"/>
  <c r="N18" i="34" s="1"/>
  <c r="P91" i="36" l="1"/>
  <c r="P91" i="35"/>
  <c r="P42" i="34"/>
  <c r="P49" i="34" s="1"/>
  <c r="P91" i="34" s="1"/>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F283C6B2-2925-4F94-ADE5-11D1CBD1386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93DD91C2-C239-4F82-AB6C-DCE5A2FEAD33}">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D6FAFE2E-92B3-4BC5-A597-9ADDF117A555}">
      <text>
        <r>
          <rPr>
            <sz val="9"/>
            <color indexed="81"/>
            <rFont val="Tahoma"/>
            <family val="2"/>
          </rPr>
          <t xml:space="preserve">Flexed amounts are indicated in the Title IIA grant budget only.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<sst xmlns="http://schemas.openxmlformats.org/spreadsheetml/2006/main" count="24565" uniqueCount="6594">
  <si>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</si>
  <si>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</si>
  <si>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</si>
  <si>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</si>
  <si>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</si>
  <si>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</si>
  <si>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</si>
  <si>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</si>
  <si>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</si>
  <si>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</si>
  <si>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</si>
  <si>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</si>
  <si>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</si>
  <si>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</si>
  <si>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</si>
  <si>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</si>
  <si>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</si>
  <si>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</si>
  <si>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</si>
  <si>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</si>
  <si>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</si>
  <si>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</si>
  <si>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</si>
  <si>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</si>
  <si>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</si>
  <si>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</si>
  <si>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</si>
  <si>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</si>
  <si>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</si>
  <si>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</si>
  <si>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</si>
  <si>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</si>
  <si>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</si>
  <si>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</si>
  <si>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</si>
  <si>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</si>
  <si>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</si>
  <si>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</si>
  <si>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</si>
  <si>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</si>
  <si>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</si>
  <si>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</si>
  <si>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</si>
  <si>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</si>
  <si>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</si>
  <si>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</si>
  <si>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</si>
  <si>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</si>
  <si>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</si>
  <si>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</si>
  <si>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</si>
  <si>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</si>
  <si>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</si>
  <si>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</si>
  <si>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</si>
  <si>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</si>
  <si>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</si>
  <si>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</si>
  <si>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</si>
  <si>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</si>
  <si>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</si>
  <si>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</si>
  <si>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</si>
  <si>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</si>
  <si>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</si>
  <si>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</si>
  <si>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</si>
  <si>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</si>
  <si>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</si>
  <si>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</si>
  <si>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</si>
  <si>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</si>
  <si>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</si>
  <si>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</si>
  <si>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</si>
  <si>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</si>
  <si>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</si>
  <si>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</si>
  <si>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</si>
  <si>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</si>
  <si>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</si>
  <si>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</si>
  <si>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</si>
  <si>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</si>
  <si>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</si>
  <si>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</si>
  <si>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</si>
  <si>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</si>
  <si>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</si>
  <si>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</si>
  <si>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</si>
  <si>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</si>
  <si>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</si>
  <si>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</si>
  <si>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</si>
  <si>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</si>
  <si>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</si>
  <si>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</si>
  <si>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</si>
  <si>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</si>
  <si>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</si>
  <si>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</si>
  <si>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</si>
  <si>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</si>
  <si>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</si>
  <si>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</si>
  <si>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</si>
  <si>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</si>
  <si>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</si>
  <si>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</si>
  <si>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</si>
  <si>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</si>
  <si>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</si>
  <si>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</si>
  <si>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</si>
  <si>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</si>
  <si>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</si>
  <si>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</si>
  <si>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</si>
  <si>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</si>
  <si>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</si>
  <si>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</si>
  <si>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</si>
  <si>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</si>
  <si>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</si>
  <si>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</si>
  <si>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</si>
  <si>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</si>
  <si>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</si>
  <si>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</si>
  <si>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</si>
  <si>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</si>
  <si>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</si>
  <si>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</si>
  <si>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</si>
  <si>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</si>
  <si>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</si>
  <si>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</si>
  <si>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</si>
  <si>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</si>
  <si>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</si>
  <si>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</si>
  <si>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</si>
  <si>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</si>
  <si>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</si>
  <si>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</si>
  <si>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</si>
  <si>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</si>
  <si>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</si>
  <si>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</si>
  <si>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</si>
  <si>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</si>
  <si>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</si>
  <si>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</si>
  <si>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</si>
  <si>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</si>
  <si>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</si>
  <si>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</si>
  <si>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</si>
  <si>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</si>
  <si>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</si>
  <si>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</si>
  <si>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</si>
  <si>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</si>
  <si>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</si>
  <si>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</si>
  <si>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</si>
  <si>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</si>
  <si>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</si>
  <si>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</si>
  <si>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</si>
  <si>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</si>
  <si>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</si>
  <si>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</si>
  <si>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</si>
  <si>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</si>
  <si>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</si>
  <si>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</si>
  <si>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</si>
  <si>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</si>
  <si>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</si>
  <si>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</si>
  <si>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</si>
  <si>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</si>
  <si>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</si>
  <si>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</si>
  <si>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</si>
  <si>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</si>
  <si>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</si>
  <si>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</si>
  <si>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</si>
  <si>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</si>
  <si>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</si>
  <si>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</si>
  <si>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</si>
  <si>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</si>
  <si>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</si>
  <si>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</si>
  <si>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</si>
  <si>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</si>
  <si>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</si>
  <si>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</si>
  <si>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</si>
  <si>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</si>
  <si>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</si>
  <si>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</si>
  <si>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</si>
  <si>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</si>
  <si>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</si>
  <si>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</si>
  <si>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</si>
  <si>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</si>
  <si>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</si>
  <si>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</si>
  <si>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</si>
  <si>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</si>
  <si>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</si>
  <si>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</si>
  <si>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</si>
  <si>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</si>
  <si>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</si>
  <si>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</si>
  <si>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</si>
  <si>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</si>
  <si>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</si>
  <si>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</si>
  <si>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</si>
  <si>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</si>
  <si>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</si>
  <si>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</si>
  <si>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</si>
  <si>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</si>
  <si>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</si>
  <si>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</si>
  <si>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</si>
  <si>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</si>
  <si>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</si>
  <si>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</si>
  <si>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</si>
  <si>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</si>
  <si>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</si>
  <si>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</si>
  <si>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</si>
  <si>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</si>
  <si>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</si>
  <si>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</si>
  <si>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</si>
  <si>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</si>
  <si>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</si>
  <si>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</si>
  <si>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</si>
  <si>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</si>
  <si>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</si>
  <si>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</si>
  <si>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</si>
  <si>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</si>
  <si>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</si>
  <si>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</si>
  <si>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</si>
  <si>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</si>
  <si>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</si>
  <si>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</si>
  <si>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</si>
  <si>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</si>
  <si>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</si>
  <si>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</si>
  <si>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</si>
  <si>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</si>
  <si>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</si>
  <si>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</si>
  <si>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</si>
  <si>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</si>
  <si>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</si>
  <si>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</si>
  <si>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</si>
  <si>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</si>
  <si>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</si>
  <si>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</si>
  <si>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</si>
  <si>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</si>
  <si>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</si>
  <si>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</si>
  <si>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</si>
  <si>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</si>
  <si>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</si>
  <si>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</si>
  <si>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</si>
  <si>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</si>
  <si>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</si>
  <si>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</si>
  <si>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</si>
  <si>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</si>
  <si>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</si>
  <si>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</si>
  <si>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</si>
  <si>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</si>
  <si>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</si>
  <si>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</si>
  <si>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</si>
  <si>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</si>
  <si>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</si>
  <si>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</si>
  <si>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</si>
  <si>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</si>
  <si>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</si>
  <si>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</si>
  <si>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</si>
  <si>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</si>
  <si>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</si>
  <si>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</si>
  <si>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</si>
  <si>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</si>
  <si>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</si>
  <si>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</si>
  <si>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</si>
  <si>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</si>
  <si>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</si>
  <si>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</si>
  <si>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</si>
  <si>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</si>
  <si>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</si>
  <si>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</si>
  <si>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</si>
  <si>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</si>
  <si>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</si>
  <si>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</si>
  <si>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</si>
  <si>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</si>
  <si>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</si>
  <si>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</si>
  <si>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</si>
  <si>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</si>
  <si>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</si>
  <si>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</si>
  <si>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</si>
  <si>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</si>
  <si>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</si>
  <si>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</si>
  <si>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</si>
  <si>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</si>
  <si>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</si>
  <si>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</si>
  <si>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</si>
  <si>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</si>
  <si>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</si>
  <si>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</si>
  <si>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</si>
  <si>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</si>
  <si>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</si>
  <si>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</si>
  <si>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</si>
  <si>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</si>
  <si>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</si>
  <si>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</si>
  <si>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</si>
  <si>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</si>
  <si>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</si>
  <si>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</si>
  <si>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</si>
  <si>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</si>
  <si>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</si>
  <si>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</si>
  <si>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</si>
  <si>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</si>
  <si>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</si>
  <si>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</si>
  <si>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</si>
  <si>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</si>
  <si>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</si>
  <si>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</si>
  <si>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</si>
  <si>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</si>
  <si>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</si>
  <si>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</si>
  <si>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</si>
  <si>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</si>
  <si>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</si>
  <si>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</si>
  <si>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</si>
  <si>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</si>
  <si>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</si>
  <si>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</si>
  <si>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</si>
  <si>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</si>
  <si>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</si>
  <si>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</si>
  <si>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</si>
  <si>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</si>
  <si>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</si>
  <si>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</si>
  <si>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</si>
  <si>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</si>
  <si>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</si>
  <si>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</si>
  <si>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</si>
  <si>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</si>
  <si>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</si>
  <si>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</si>
  <si>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</si>
  <si>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</si>
  <si>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</si>
  <si>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</si>
  <si>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</si>
  <si>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</si>
  <si>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</si>
  <si>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</si>
  <si>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</si>
  <si>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</si>
  <si>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</si>
  <si>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</si>
  <si>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</si>
  <si>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</si>
  <si>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</si>
  <si>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</si>
  <si>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</si>
  <si>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</si>
  <si>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</si>
  <si>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</si>
  <si>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</si>
  <si>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</si>
  <si>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</si>
  <si>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</si>
  <si>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</si>
  <si>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</si>
  <si>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</si>
  <si>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</si>
  <si>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</si>
  <si>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</si>
  <si>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</si>
  <si>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</si>
  <si>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</si>
  <si>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</si>
  <si>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</si>
  <si>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</si>
  <si>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</si>
  <si>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</si>
  <si>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</si>
  <si>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</si>
  <si>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</si>
  <si>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</si>
  <si>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</si>
  <si>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</si>
  <si>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</si>
  <si>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</si>
  <si>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</si>
  <si>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</si>
  <si>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</si>
  <si>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</si>
  <si>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</si>
  <si>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</si>
  <si>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</si>
  <si>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</si>
  <si>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</si>
  <si>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</si>
  <si>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</si>
  <si>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</si>
  <si>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</si>
  <si>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</si>
  <si>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</si>
  <si>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</si>
  <si>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</si>
  <si>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</si>
  <si>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</si>
  <si>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</si>
  <si>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</si>
  <si>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</si>
  <si>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</si>
  <si>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</si>
  <si>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</si>
  <si>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</si>
  <si>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</si>
  <si>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</si>
  <si>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</si>
  <si>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</si>
  <si>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</si>
  <si>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</si>
  <si>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</si>
  <si>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</si>
  <si>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</si>
  <si>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</si>
  <si>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</si>
  <si>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</si>
  <si>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</si>
  <si>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</si>
  <si>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</si>
  <si>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</si>
  <si>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</si>
  <si>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</si>
  <si>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</si>
  <si>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</si>
  <si>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</si>
  <si>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</si>
  <si>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</si>
  <si>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</si>
  <si>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</si>
  <si>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</si>
  <si>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</si>
  <si>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</si>
  <si>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</si>
  <si>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</si>
  <si>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</si>
  <si>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</si>
  <si>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</si>
  <si>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</si>
  <si>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</si>
  <si>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</si>
  <si>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</si>
  <si>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</si>
  <si>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</si>
  <si>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</si>
  <si>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</si>
  <si>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</si>
  <si>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</si>
  <si>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</si>
  <si>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</si>
  <si>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</si>
  <si>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</si>
  <si>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</si>
  <si>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</si>
  <si>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</si>
  <si>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</si>
  <si>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</si>
  <si>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</si>
  <si>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</si>
  <si>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</si>
  <si>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</si>
  <si>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</si>
  <si>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</si>
  <si>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</si>
  <si>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</si>
  <si>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</si>
  <si>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</si>
  <si>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</si>
  <si>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</si>
  <si>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</si>
  <si>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</si>
  <si>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</si>
  <si>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</si>
  <si>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</si>
  <si>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</si>
  <si>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</si>
  <si>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</si>
  <si>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</si>
  <si>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</si>
  <si>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</si>
  <si>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</si>
  <si>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</si>
  <si>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</si>
  <si>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</si>
  <si>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</si>
  <si>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</si>
  <si>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</si>
  <si>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</si>
  <si>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</si>
  <si>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</si>
  <si>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</si>
  <si>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</si>
  <si>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</si>
  <si>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</si>
  <si>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</si>
  <si>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</si>
  <si>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</si>
  <si>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</si>
  <si>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</si>
  <si>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</si>
  <si>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</si>
  <si>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</si>
  <si>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</si>
  <si>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</si>
  <si>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</si>
  <si>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</si>
  <si>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</si>
  <si>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</si>
  <si>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</si>
  <si>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</si>
  <si>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</si>
  <si>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</si>
  <si>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</si>
  <si>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</si>
  <si>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</si>
  <si>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</si>
  <si>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</si>
  <si>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</si>
  <si>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</si>
  <si>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</si>
  <si>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</si>
  <si>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</si>
  <si>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</si>
  <si>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</si>
  <si>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</si>
  <si>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</si>
  <si>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</si>
  <si>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</si>
  <si>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</si>
  <si>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</si>
  <si>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</si>
  <si>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</si>
  <si>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</si>
  <si>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</si>
  <si>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</si>
  <si>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</si>
  <si>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</si>
  <si>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</si>
  <si>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</si>
  <si>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</si>
  <si>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</si>
  <si>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</si>
  <si>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</si>
  <si>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</si>
  <si>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</si>
  <si>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</si>
  <si>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</si>
  <si>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</si>
  <si>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</si>
  <si>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</si>
  <si>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</si>
  <si>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</si>
  <si>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</si>
  <si>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</si>
  <si>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</si>
  <si>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</si>
  <si>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</si>
  <si>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</si>
  <si>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</si>
  <si>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</si>
  <si>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</si>
  <si>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</si>
  <si>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</si>
  <si>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</si>
  <si>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</si>
  <si>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</si>
  <si>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</si>
  <si>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</si>
  <si>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</si>
  <si>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</si>
  <si>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</si>
  <si>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</si>
  <si>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</si>
  <si>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</si>
  <si>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</si>
  <si>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</si>
  <si>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</si>
  <si>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</si>
  <si>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</si>
  <si>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</si>
  <si>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</si>
  <si>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</si>
  <si>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</si>
  <si>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</si>
  <si>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</si>
  <si>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</si>
  <si>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</si>
  <si>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</si>
  <si>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</si>
  <si>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</si>
  <si>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</si>
  <si>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</si>
  <si>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</si>
  <si>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</si>
  <si>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</si>
  <si>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</si>
  <si>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</si>
  <si>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</si>
  <si>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</si>
  <si>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</si>
  <si>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</si>
  <si>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</si>
  <si>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</si>
  <si>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</si>
  <si>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</si>
  <si>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</si>
  <si>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</si>
  <si>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</si>
  <si>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</si>
  <si>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</si>
  <si>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</si>
  <si>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</si>
  <si>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</si>
  <si>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</si>
  <si>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</si>
  <si>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</si>
  <si>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</si>
  <si>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</si>
  <si>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</si>
  <si>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</si>
  <si>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</si>
  <si>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</si>
  <si>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</si>
  <si>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</si>
  <si>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</si>
  <si>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</si>
  <si>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</si>
  <si>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</si>
  <si>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</si>
  <si>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</si>
  <si>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</si>
  <si>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</si>
  <si>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</si>
  <si>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</si>
  <si>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</si>
  <si>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</si>
  <si>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</si>
  <si>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</si>
  <si>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</si>
  <si>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</si>
  <si>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</si>
  <si>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</si>
  <si>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</si>
  <si>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</si>
  <si>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</si>
  <si>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</si>
  <si>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</si>
  <si>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</si>
  <si>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</si>
  <si>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</si>
  <si>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</si>
  <si>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</si>
  <si>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</si>
  <si>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</si>
  <si>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</si>
  <si>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</si>
  <si>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</si>
  <si>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</si>
  <si>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</si>
  <si>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</si>
  <si>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</si>
  <si>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</si>
  <si>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</si>
  <si>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</si>
  <si>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</si>
  <si>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</si>
  <si>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</si>
  <si>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</si>
  <si>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</si>
  <si>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</si>
  <si>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</si>
  <si>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</si>
  <si>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</si>
  <si>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</si>
  <si>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</si>
  <si>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</si>
  <si>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</si>
  <si>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</si>
  <si>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</si>
  <si>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</si>
  <si>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</si>
  <si>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</si>
  <si>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</si>
  <si>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</si>
  <si>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</si>
  <si>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</si>
  <si>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</si>
  <si>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</si>
  <si>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</si>
  <si>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</si>
  <si>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</si>
  <si>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</si>
  <si>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</si>
  <si>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</si>
  <si>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</si>
  <si>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</si>
  <si>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</si>
  <si>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</si>
  <si>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</si>
  <si>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</si>
  <si>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</si>
  <si>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</si>
  <si>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</si>
  <si>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</si>
  <si>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</si>
  <si>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</si>
  <si>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</si>
  <si>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</si>
  <si>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</si>
  <si>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</si>
  <si>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</si>
  <si>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</si>
  <si>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</si>
  <si>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</si>
  <si>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</si>
  <si>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</si>
  <si>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</si>
  <si>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</si>
  <si>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</si>
  <si>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</si>
  <si>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</si>
  <si>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</si>
  <si>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</si>
  <si>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</si>
  <si>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</si>
  <si>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</si>
  <si>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</si>
  <si>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</si>
  <si>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</si>
  <si>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</si>
  <si>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</si>
  <si>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</si>
  <si>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</si>
  <si>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</si>
  <si>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</si>
  <si>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</si>
  <si>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</si>
  <si>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</si>
  <si>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</si>
  <si>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</si>
  <si>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</si>
  <si>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</si>
  <si>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</si>
  <si>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</si>
  <si>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</si>
  <si>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</si>
  <si>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</si>
  <si>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</si>
  <si>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</si>
  <si>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</si>
  <si>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</si>
  <si>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</si>
  <si>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</si>
  <si>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</si>
  <si>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</si>
  <si>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</si>
  <si>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</si>
  <si>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</si>
  <si>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</si>
  <si>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</si>
  <si>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</si>
  <si>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</si>
  <si>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</si>
  <si>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</si>
  <si>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</si>
  <si>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</si>
  <si>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</si>
  <si>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</si>
  <si>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</si>
  <si>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</si>
  <si>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</si>
  <si>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</si>
  <si>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</si>
  <si>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</si>
  <si>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</si>
  <si>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</si>
  <si>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</si>
  <si>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</si>
  <si>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</si>
  <si>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</si>
  <si>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</si>
  <si>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</si>
  <si>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</si>
  <si>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</si>
  <si>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</si>
  <si>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</si>
  <si>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</si>
  <si>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</si>
  <si>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</si>
  <si>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</si>
  <si>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</si>
  <si>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</si>
  <si>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</si>
  <si>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</si>
  <si>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</si>
  <si>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</si>
  <si>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</si>
  <si>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</si>
  <si>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</si>
  <si>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</si>
  <si>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</si>
  <si>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</si>
  <si>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</si>
  <si>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</si>
  <si>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</si>
  <si>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</si>
  <si>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</si>
  <si>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</si>
  <si>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</si>
  <si>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</si>
  <si>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</si>
  <si>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</si>
  <si>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</si>
  <si>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</si>
  <si>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</si>
  <si>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</si>
  <si>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</si>
  <si>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</si>
  <si>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</si>
  <si>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</si>
  <si>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</si>
  <si>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</si>
  <si>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</si>
  <si>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</si>
  <si>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</si>
  <si>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</si>
  <si>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</si>
  <si>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</si>
  <si>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</si>
  <si>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</si>
  <si>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</si>
  <si>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</si>
  <si>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</si>
  <si>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</si>
  <si>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</si>
  <si>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</si>
  <si>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</si>
  <si>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</si>
  <si>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</si>
  <si>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</si>
  <si>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</si>
  <si>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</si>
  <si>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</si>
  <si>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</si>
  <si>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</si>
  <si>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</si>
  <si>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</si>
  <si>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</si>
  <si>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</si>
  <si>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</si>
  <si>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</si>
  <si>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</si>
  <si>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</si>
  <si>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</si>
  <si>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</si>
  <si>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</si>
  <si>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</si>
  <si>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</si>
  <si>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</si>
  <si>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</si>
  <si>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</si>
  <si>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</si>
  <si>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</si>
  <si>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</si>
  <si>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</si>
  <si>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</si>
  <si>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</si>
  <si>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</si>
  <si>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</si>
  <si>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</si>
  <si>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</si>
  <si>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</si>
  <si>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</si>
  <si>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</si>
  <si>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</si>
  <si>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</si>
  <si>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</si>
  <si>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</si>
  <si>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</si>
  <si>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</si>
  <si>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</si>
  <si>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</si>
  <si>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</si>
  <si>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</si>
  <si>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</si>
  <si>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</si>
  <si>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</si>
  <si>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</si>
  <si>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</si>
  <si>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</si>
  <si>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</si>
  <si>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</si>
  <si>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</si>
  <si>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</si>
  <si>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</si>
  <si>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</si>
  <si>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</si>
  <si>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</si>
  <si>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</si>
  <si>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</si>
  <si>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</si>
  <si>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</si>
  <si>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</si>
  <si>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</si>
  <si>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</si>
  <si>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</si>
  <si>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</si>
  <si>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</si>
  <si>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</si>
  <si>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</si>
  <si>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</si>
  <si>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</si>
  <si>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</si>
  <si>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</si>
  <si>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</si>
  <si>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</si>
  <si>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</si>
  <si>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</si>
  <si>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</si>
  <si>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</si>
  <si>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</si>
  <si>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</si>
  <si>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</si>
  <si>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</si>
  <si>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</si>
  <si>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</si>
  <si>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</si>
  <si>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</si>
  <si>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</si>
  <si>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</si>
  <si>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</si>
  <si>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</si>
  <si>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</si>
  <si>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</si>
  <si>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</si>
  <si>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</si>
  <si>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</si>
  <si>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</si>
  <si>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</si>
  <si>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</si>
  <si>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</si>
  <si>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</si>
  <si>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</si>
  <si>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</si>
  <si>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</si>
  <si>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</si>
  <si>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</si>
  <si>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</si>
  <si>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</si>
  <si>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</si>
  <si>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</si>
  <si>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</si>
  <si>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</si>
  <si>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</si>
  <si>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</si>
  <si>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</si>
  <si>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</si>
  <si>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</si>
  <si>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</si>
  <si>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</si>
  <si>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</si>
  <si>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</si>
  <si>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</si>
  <si>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</si>
  <si>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</si>
  <si>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</si>
  <si>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</si>
  <si>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</si>
  <si>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</si>
  <si>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</si>
  <si>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</si>
  <si>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</si>
  <si>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</si>
  <si>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</si>
  <si>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</si>
  <si>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</si>
  <si>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</si>
  <si>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</si>
  <si>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</si>
  <si>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</si>
  <si>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</si>
  <si>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</si>
  <si>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</si>
  <si>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</si>
  <si>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</si>
  <si>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</si>
  <si>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</si>
  <si>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</si>
  <si>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</si>
  <si>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</si>
  <si>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</si>
  <si>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</si>
  <si>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</si>
  <si>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</si>
  <si>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</si>
  <si>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</si>
  <si>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</si>
  <si>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</si>
  <si>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</si>
  <si>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</si>
  <si>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</si>
  <si>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</si>
  <si>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</si>
  <si>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</si>
  <si>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</si>
  <si>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</si>
  <si>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</si>
  <si>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</si>
  <si>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</si>
  <si>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</si>
  <si>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</si>
  <si>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</si>
  <si>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</si>
  <si>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</si>
  <si>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</si>
  <si>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</si>
  <si>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</si>
  <si>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</si>
  <si>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</si>
  <si>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</si>
  <si>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</si>
  <si>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</si>
  <si>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</si>
  <si>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</si>
  <si>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</si>
  <si>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</si>
  <si>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</si>
  <si>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</si>
  <si>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</si>
  <si>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</si>
  <si>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</si>
  <si>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</si>
  <si>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</si>
  <si>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</si>
  <si>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</si>
  <si>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</si>
  <si>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</si>
  <si>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</si>
  <si>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</si>
  <si>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</si>
  <si>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</si>
  <si>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</si>
  <si>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</si>
  <si>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</si>
  <si>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</si>
  <si>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</si>
  <si>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</si>
  <si>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</si>
  <si>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</si>
  <si>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</si>
  <si>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</si>
  <si>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</si>
  <si>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</si>
  <si>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</si>
  <si>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</si>
  <si>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</si>
  <si>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</si>
  <si>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</si>
  <si>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</si>
  <si>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</si>
  <si>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</si>
  <si>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</si>
  <si>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</si>
  <si>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</si>
  <si>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</si>
  <si>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</si>
  <si>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</si>
  <si>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</si>
  <si>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</si>
  <si>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</si>
  <si>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</si>
  <si>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</si>
  <si>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</si>
  <si>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</si>
  <si>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</si>
  <si>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</si>
  <si>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</si>
  <si>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</si>
  <si>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</si>
  <si>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</si>
  <si>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</si>
  <si>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</si>
  <si>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</si>
  <si>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</si>
  <si>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</si>
  <si>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</si>
  <si>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</si>
  <si>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</si>
  <si>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</si>
  <si>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</si>
  <si>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</si>
  <si>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</si>
  <si>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</si>
  <si>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</si>
  <si>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</si>
  <si>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</si>
  <si>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</si>
  <si>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</si>
  <si>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</si>
  <si>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</si>
  <si>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</si>
  <si>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</si>
  <si>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</si>
  <si>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</si>
  <si>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</si>
  <si>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</si>
  <si>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</si>
  <si>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</si>
  <si>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</si>
  <si>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</si>
  <si>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</si>
  <si>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</si>
  <si>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</si>
  <si>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</si>
  <si>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</si>
  <si>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</si>
  <si>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</si>
  <si>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</si>
  <si>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</si>
  <si>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</si>
  <si>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</si>
  <si>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</si>
  <si>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</si>
  <si>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</si>
  <si>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</si>
  <si>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</si>
  <si>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</si>
  <si>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</si>
  <si>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</si>
  <si>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</si>
  <si>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</si>
  <si>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</si>
  <si>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</si>
  <si>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</si>
  <si>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</si>
  <si>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</si>
  <si>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</si>
  <si>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</si>
  <si>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</si>
  <si>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</si>
  <si>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</si>
  <si>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</si>
  <si>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</si>
  <si>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</si>
  <si>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</si>
  <si>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</si>
  <si>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</si>
  <si>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</si>
  <si>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</si>
  <si>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</si>
  <si>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</si>
  <si>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</si>
  <si>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</si>
  <si>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</si>
  <si>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</si>
  <si>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</si>
  <si>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</si>
  <si>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</si>
  <si>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</si>
  <si>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</si>
  <si>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</si>
  <si>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</si>
  <si>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</si>
  <si>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</si>
  <si>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</si>
  <si>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</si>
  <si>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</si>
  <si>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</si>
  <si>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</si>
  <si>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</si>
  <si>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</si>
  <si>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</si>
  <si>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</si>
  <si>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</si>
  <si>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</si>
  <si>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</si>
  <si>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</si>
  <si>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</si>
  <si>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</si>
  <si>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</si>
  <si>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</si>
  <si>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</si>
  <si>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</si>
  <si>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</si>
  <si>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</si>
  <si>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</si>
  <si>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</si>
  <si>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</si>
  <si>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</si>
  <si>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</si>
  <si>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</si>
  <si>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</si>
  <si>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</si>
  <si>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</si>
  <si>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</si>
  <si>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</si>
  <si>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</si>
  <si>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</si>
  <si>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</si>
  <si>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</si>
  <si>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</si>
  <si>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</si>
  <si>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</si>
  <si>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</si>
  <si>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</si>
  <si>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</si>
  <si>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</si>
  <si>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</si>
  <si>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</si>
  <si>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</si>
  <si>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</si>
  <si>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</si>
  <si>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</si>
  <si>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</si>
  <si>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</si>
  <si>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</si>
  <si>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</si>
  <si>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</si>
  <si>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</si>
  <si>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</si>
  <si>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</si>
  <si>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</si>
  <si>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</si>
  <si>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</si>
  <si>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</si>
  <si>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</si>
  <si>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</si>
  <si>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</si>
  <si>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</si>
  <si>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</si>
  <si>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</si>
  <si>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</si>
  <si>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</si>
  <si>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</si>
  <si>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</si>
  <si>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</si>
  <si>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</si>
  <si>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</si>
  <si>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</si>
  <si>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</si>
  <si>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</si>
  <si>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</si>
  <si>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</si>
  <si>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</si>
  <si>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</si>
  <si>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</si>
  <si>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</si>
  <si>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</si>
  <si>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</si>
  <si>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</si>
  <si>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</si>
  <si>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</si>
  <si>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</si>
  <si>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</si>
  <si>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</si>
  <si>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</si>
  <si>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</si>
  <si>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</si>
  <si>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</si>
  <si>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</si>
  <si>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</si>
  <si>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</si>
  <si>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</si>
  <si>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</si>
  <si>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</si>
  <si>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</si>
  <si>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</si>
  <si>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</si>
  <si>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</si>
  <si>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</si>
  <si>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</si>
  <si>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</si>
  <si>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</si>
  <si>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</si>
  <si>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</si>
  <si>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</si>
  <si>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</si>
  <si>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</si>
  <si>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</si>
  <si>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</si>
  <si>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</si>
  <si>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</si>
  <si>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</si>
  <si>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</si>
  <si>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</si>
  <si>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</si>
  <si>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</si>
  <si>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</si>
  <si>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</si>
  <si>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</si>
  <si>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</si>
  <si>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</si>
  <si>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</si>
  <si>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</si>
  <si>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</si>
  <si>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</si>
  <si>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</si>
  <si>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</si>
  <si>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</si>
  <si>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</si>
  <si>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</si>
  <si>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</si>
  <si>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</si>
  <si>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</si>
  <si>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</si>
  <si>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</si>
  <si>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</si>
  <si>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</si>
  <si>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</si>
  <si>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</si>
  <si>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</si>
  <si>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</si>
  <si>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</si>
  <si>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</si>
  <si>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</si>
  <si>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</si>
  <si>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</si>
  <si>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</si>
  <si>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</si>
  <si>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</si>
  <si>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</si>
  <si>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</si>
  <si>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</si>
  <si>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</si>
  <si>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</si>
  <si>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</si>
  <si>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</si>
  <si>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</si>
  <si>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</si>
  <si>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</si>
  <si>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</si>
  <si>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</si>
  <si>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</si>
  <si>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</si>
  <si>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</si>
  <si>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</si>
  <si>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</si>
  <si>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</si>
  <si>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</si>
  <si>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</si>
  <si>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</si>
  <si>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</si>
  <si>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</si>
  <si>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</si>
  <si>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</si>
  <si>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</si>
  <si>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</si>
  <si>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</si>
  <si>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</si>
  <si>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</si>
  <si>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</si>
  <si>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</si>
  <si>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</si>
  <si>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</si>
  <si>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</si>
  <si>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</si>
  <si>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</si>
  <si>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</si>
  <si>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</si>
  <si>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</si>
  <si>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</si>
  <si>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</si>
  <si>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</si>
  <si>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</si>
  <si>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</si>
  <si>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</si>
  <si>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</si>
  <si>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</si>
  <si>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</si>
  <si>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</si>
  <si>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</si>
  <si>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</si>
  <si>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</si>
  <si>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</si>
  <si>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</si>
  <si>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</si>
  <si>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</si>
  <si>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</si>
  <si>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</si>
  <si>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</si>
  <si>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</si>
  <si>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</si>
  <si>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</si>
  <si>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</si>
  <si>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</si>
  <si>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</si>
  <si>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</si>
  <si>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</si>
  <si>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</si>
  <si>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</si>
  <si>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</si>
  <si>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</si>
  <si>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</si>
  <si>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</si>
  <si>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</si>
  <si>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</si>
  <si>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</si>
  <si>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</si>
  <si>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</si>
  <si>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</si>
  <si>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</si>
  <si>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</si>
  <si>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</si>
  <si>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</si>
  <si>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</si>
  <si>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</si>
  <si>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</si>
  <si>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</si>
  <si>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</si>
  <si>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</si>
  <si>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</si>
  <si>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</si>
  <si>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</si>
  <si>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</si>
  <si>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</si>
  <si>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</si>
  <si>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</si>
  <si>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</si>
  <si>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</si>
  <si>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</si>
  <si>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</si>
  <si>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</si>
  <si>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</si>
  <si>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</si>
  <si>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</si>
  <si>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</si>
  <si>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</si>
  <si>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</si>
  <si>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</si>
  <si>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</si>
  <si>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</si>
  <si>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</si>
  <si>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</si>
  <si>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</si>
  <si>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</si>
  <si>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</si>
  <si>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</si>
  <si>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</si>
  <si>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</si>
  <si>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</si>
  <si>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</si>
  <si>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</si>
  <si>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</si>
  <si>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</si>
  <si>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</si>
  <si>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</si>
  <si>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</si>
  <si>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</si>
  <si>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</si>
  <si>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</si>
  <si>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</si>
  <si>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</si>
  <si>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</si>
  <si>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</si>
  <si>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</si>
  <si>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</si>
  <si>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</si>
  <si>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</si>
  <si>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</si>
  <si>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</si>
  <si>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</si>
  <si>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</si>
  <si>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</si>
  <si>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</si>
  <si>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</si>
  <si>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</si>
  <si>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</si>
  <si>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</si>
  <si>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</si>
  <si>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</si>
  <si>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</si>
  <si>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</si>
  <si>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</si>
  <si>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</si>
  <si>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</si>
  <si>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</si>
  <si>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</si>
  <si>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</si>
  <si>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</si>
  <si>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</si>
  <si>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</si>
  <si>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</si>
  <si>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</si>
  <si>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</si>
  <si>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</si>
  <si>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</si>
  <si>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</si>
  <si>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</si>
  <si>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</si>
  <si>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</si>
  <si>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</si>
  <si>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</si>
  <si>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</si>
  <si>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</si>
  <si>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</si>
  <si>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</si>
  <si>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</si>
  <si>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</si>
  <si>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</si>
  <si>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</si>
  <si>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</si>
  <si>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</si>
  <si>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</si>
  <si>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</si>
  <si>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</si>
  <si>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</si>
  <si>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</si>
  <si>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</si>
  <si>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</si>
  <si>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</si>
  <si>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</si>
  <si>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</si>
  <si>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</si>
  <si>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</si>
  <si>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</si>
  <si>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</si>
  <si>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</si>
  <si>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</si>
  <si>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</si>
  <si>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</si>
  <si>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</si>
  <si>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</si>
  <si>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</si>
  <si>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</si>
  <si>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</si>
  <si>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</si>
  <si>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</si>
  <si>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</si>
  <si>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</si>
  <si>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</si>
  <si>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</si>
  <si>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</si>
  <si>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</si>
  <si>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</si>
  <si>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</si>
  <si>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</si>
  <si>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</si>
  <si>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</si>
  <si>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</si>
  <si>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</si>
  <si>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</si>
  <si>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</si>
  <si>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</si>
  <si>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</si>
  <si>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</si>
  <si>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</si>
  <si>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</si>
  <si>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</si>
  <si>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</si>
  <si>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</si>
  <si>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</si>
  <si>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</si>
  <si>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</si>
  <si>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</si>
  <si>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</si>
  <si>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</si>
  <si>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</si>
  <si>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</si>
  <si>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</si>
  <si>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</si>
  <si>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</si>
  <si>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</si>
  <si>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</si>
  <si>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</si>
  <si>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</si>
  <si>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</si>
  <si>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</si>
  <si>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</si>
  <si>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</si>
  <si>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</si>
  <si>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</si>
  <si>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</si>
  <si>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</si>
  <si>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</si>
  <si>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</si>
  <si>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</si>
  <si>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</si>
  <si>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</si>
  <si>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</si>
  <si>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</si>
  <si>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</si>
  <si>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</si>
  <si>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</si>
  <si>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</si>
  <si>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</si>
  <si>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</si>
  <si>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</si>
  <si>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</si>
  <si>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</si>
  <si>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</si>
  <si>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</si>
  <si>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</si>
  <si>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</si>
  <si>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</si>
  <si>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</si>
  <si>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</si>
  <si>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</si>
  <si>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</si>
  <si>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</si>
  <si>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</si>
  <si>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</si>
  <si>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</si>
  <si>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</si>
  <si>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</si>
  <si>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</si>
  <si>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</si>
  <si>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</si>
  <si>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</si>
  <si>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</si>
  <si>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</si>
  <si>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</si>
  <si>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</si>
  <si>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</si>
  <si>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</si>
  <si>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</si>
  <si>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</si>
  <si>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</si>
  <si>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</si>
  <si>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</si>
  <si>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</si>
  <si>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</si>
  <si>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</si>
  <si>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</si>
  <si>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</si>
  <si>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</si>
  <si>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</si>
  <si>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</si>
  <si>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</si>
  <si>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</si>
  <si>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</si>
  <si>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</si>
  <si>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</si>
  <si>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</si>
  <si>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</si>
  <si>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</si>
  <si>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</si>
  <si>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</si>
  <si>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</si>
  <si>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</si>
  <si>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</si>
  <si>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</si>
  <si>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</si>
  <si>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</si>
  <si>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</si>
  <si>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</si>
  <si>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</si>
  <si>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</si>
  <si>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</si>
  <si>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</si>
  <si>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</si>
  <si>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</si>
  <si>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</si>
  <si>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</si>
  <si>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</si>
  <si>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</si>
  <si>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</si>
  <si>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</si>
  <si>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</si>
  <si>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</si>
  <si>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</si>
  <si>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</si>
  <si>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</si>
  <si>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</si>
  <si>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</si>
  <si>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</si>
  <si>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</si>
  <si>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</si>
  <si>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</si>
  <si>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</si>
  <si>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</si>
  <si>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</si>
  <si>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</si>
  <si>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</si>
  <si>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</si>
  <si>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</si>
  <si>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</si>
  <si>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</si>
  <si>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</si>
  <si>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</si>
  <si>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</si>
  <si>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</si>
  <si>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</si>
  <si>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</si>
  <si>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</si>
  <si>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</si>
  <si>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</si>
  <si>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</si>
  <si>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</si>
  <si>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</si>
  <si>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</si>
  <si>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</si>
  <si>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</si>
  <si>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</si>
  <si>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</si>
  <si>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</si>
  <si>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</si>
  <si>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</si>
  <si>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</si>
  <si>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</si>
  <si>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</si>
  <si>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</si>
  <si>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</si>
  <si>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</si>
  <si>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</si>
  <si>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</si>
  <si>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</si>
  <si>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</si>
  <si>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</si>
  <si>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</si>
  <si>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</si>
  <si>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</si>
  <si>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</si>
  <si>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</si>
  <si>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</si>
  <si>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</si>
  <si>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</si>
  <si>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</si>
  <si>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</si>
  <si>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</si>
  <si>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</si>
  <si>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</si>
  <si>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</si>
  <si>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</si>
  <si>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</si>
  <si>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</si>
  <si>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</si>
  <si>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</si>
  <si>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</si>
  <si>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</si>
  <si>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</si>
  <si>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</si>
  <si>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</si>
  <si>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</si>
  <si>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</si>
  <si>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</si>
  <si>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</si>
  <si>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</si>
  <si>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</si>
  <si>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</si>
  <si>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</si>
  <si>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</si>
  <si>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</si>
  <si>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</si>
  <si>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</si>
  <si>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</si>
  <si>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</si>
  <si>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</si>
  <si>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</si>
  <si>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</si>
  <si>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</si>
  <si>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</si>
  <si>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</si>
  <si>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</si>
  <si>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</si>
  <si>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</si>
  <si>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</si>
  <si>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</si>
  <si>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</si>
  <si>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</si>
  <si>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</si>
  <si>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</si>
  <si>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</si>
  <si>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</si>
  <si>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</si>
  <si>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</si>
  <si>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</si>
  <si>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</si>
  <si>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</si>
  <si>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</si>
  <si>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</si>
  <si>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</si>
  <si>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</si>
  <si>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</si>
  <si>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</si>
  <si>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</si>
  <si>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</si>
  <si>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</si>
  <si>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</si>
  <si>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</si>
  <si>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</si>
  <si>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</si>
  <si>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</si>
  <si>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</si>
  <si>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</si>
  <si>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</si>
  <si>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</si>
  <si>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</si>
  <si>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</si>
  <si>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</si>
  <si>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</si>
  <si>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</si>
  <si>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</si>
  <si>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</si>
  <si>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</si>
  <si>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</si>
  <si>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</si>
  <si>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</si>
  <si>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</si>
  <si>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</si>
  <si>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</si>
  <si>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</si>
  <si>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</si>
  <si>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</si>
  <si>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</si>
  <si>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</si>
  <si>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</si>
  <si>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</si>
  <si>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</si>
  <si>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</si>
  <si>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</si>
  <si>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</si>
  <si>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</si>
  <si>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</si>
  <si>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</si>
  <si>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</si>
  <si>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</si>
  <si>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</si>
  <si>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</si>
  <si>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</si>
  <si>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</si>
  <si>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</si>
  <si>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</si>
  <si>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</si>
  <si>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</si>
  <si>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</si>
  <si>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</si>
  <si>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</si>
  <si>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</si>
  <si>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</si>
  <si>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</si>
  <si>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</si>
  <si>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</si>
  <si>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</si>
  <si>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</si>
  <si>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</si>
  <si>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</si>
  <si>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</si>
  <si>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</si>
  <si>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</si>
  <si>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</si>
  <si>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</si>
  <si>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</si>
  <si>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</si>
  <si>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</si>
  <si>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</si>
  <si>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</si>
  <si>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</si>
  <si>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</si>
  <si>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</si>
  <si>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</si>
  <si>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</si>
  <si>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</si>
  <si>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</si>
  <si>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</si>
  <si>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</si>
  <si>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</si>
  <si>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</si>
  <si>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</si>
  <si>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</si>
  <si>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</si>
  <si>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</si>
  <si>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</si>
  <si>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</si>
  <si>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</si>
  <si>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</si>
  <si>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</si>
  <si>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</si>
  <si>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</si>
  <si>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</si>
  <si>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</si>
  <si>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</si>
  <si>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</si>
  <si>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</si>
  <si>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</si>
  <si>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</si>
  <si>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</si>
  <si>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</si>
  <si>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</si>
  <si>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</si>
  <si>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</si>
  <si>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</si>
  <si>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</si>
  <si>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</si>
  <si>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</si>
  <si>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</si>
  <si>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</si>
  <si>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</si>
  <si>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</si>
  <si>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</si>
  <si>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</si>
  <si>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</si>
  <si>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</si>
  <si>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</si>
  <si>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</si>
  <si>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</si>
  <si>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</si>
  <si>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</si>
  <si>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</si>
  <si>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</si>
  <si>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</si>
  <si>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</si>
  <si>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</si>
  <si>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</si>
  <si>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</si>
  <si>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</si>
  <si>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</si>
  <si>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</si>
  <si>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</si>
  <si>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</si>
  <si>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</si>
  <si>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</si>
  <si>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</si>
  <si>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</si>
  <si>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</si>
  <si>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</si>
  <si>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</si>
  <si>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</si>
  <si>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</si>
  <si>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</si>
  <si>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</si>
  <si>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</si>
  <si>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</si>
  <si>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</si>
  <si>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</si>
  <si>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</si>
  <si>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</si>
  <si>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</si>
  <si>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</si>
  <si>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</si>
  <si>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</si>
  <si>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</si>
  <si>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</si>
  <si>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</si>
  <si>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</si>
  <si>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</si>
  <si>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</si>
  <si>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</si>
  <si>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</si>
  <si>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</si>
  <si>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</si>
  <si>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</si>
  <si>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</si>
  <si>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</si>
  <si>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</si>
  <si>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</si>
  <si>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</si>
  <si>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</si>
  <si>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</si>
  <si>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</si>
  <si>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</si>
  <si>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</si>
  <si>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</si>
  <si>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</si>
  <si>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</si>
  <si>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</si>
  <si>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</si>
  <si>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</si>
  <si>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</si>
  <si>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</si>
  <si>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</si>
  <si>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</si>
  <si>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</si>
  <si>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</si>
  <si>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</si>
  <si>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</si>
  <si>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</si>
  <si>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</si>
  <si>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</si>
  <si>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</si>
  <si>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</si>
  <si>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</si>
  <si>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</si>
  <si>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</si>
  <si>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</si>
  <si>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</si>
  <si>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</si>
  <si>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</si>
  <si>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</si>
  <si>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</si>
  <si>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</si>
  <si>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</si>
  <si>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</si>
  <si>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</si>
  <si>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</si>
  <si>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</si>
  <si>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</si>
  <si>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</si>
  <si>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</si>
  <si>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</si>
  <si>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</si>
  <si>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</si>
  <si>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</si>
  <si>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</si>
  <si>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</si>
  <si>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</si>
  <si>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</si>
  <si>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</si>
  <si>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</si>
  <si>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</si>
  <si>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</si>
  <si>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</si>
  <si>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</si>
  <si>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</si>
  <si>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</si>
  <si>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</si>
  <si>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</si>
  <si>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</si>
  <si>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</si>
  <si>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</si>
  <si>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</si>
  <si>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</si>
  <si>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</si>
  <si>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</si>
  <si>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</si>
  <si>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</si>
  <si>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</si>
  <si>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</si>
  <si>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</si>
  <si>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</si>
  <si>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</si>
  <si>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</si>
  <si>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</si>
  <si>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</si>
  <si>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</si>
  <si>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</si>
  <si>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</si>
  <si>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</si>
  <si>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</si>
  <si>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</si>
  <si>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</si>
  <si>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</si>
  <si>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</si>
  <si>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</si>
  <si>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</si>
  <si>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</si>
  <si>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</si>
  <si>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</si>
  <si>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</si>
  <si>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</si>
  <si>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</si>
  <si>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</si>
  <si>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</si>
  <si>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</si>
  <si>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</si>
  <si>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</si>
  <si>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</si>
  <si>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</si>
  <si>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</si>
  <si>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</si>
  <si>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</si>
  <si>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</si>
  <si>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</si>
  <si>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</si>
  <si>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</si>
  <si>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</si>
  <si>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</si>
  <si>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</si>
  <si>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</si>
  <si>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</si>
  <si>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</si>
  <si>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</si>
  <si>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</si>
  <si>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</si>
  <si>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</si>
  <si>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</si>
  <si>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</si>
  <si>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</si>
  <si>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</si>
  <si>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</si>
  <si>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</si>
  <si>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</si>
  <si>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</si>
  <si>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</si>
  <si>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</si>
  <si>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</si>
  <si>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</si>
  <si>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</si>
  <si>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</si>
  <si>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</si>
  <si>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</si>
  <si>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</si>
  <si>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</si>
  <si>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</si>
  <si>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</si>
  <si>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</si>
  <si>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</si>
  <si>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</si>
  <si>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</si>
  <si>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</si>
  <si>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</si>
  <si>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</si>
  <si>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</si>
  <si>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</si>
  <si>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</si>
  <si>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</si>
  <si>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</si>
  <si>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</si>
  <si>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</si>
  <si>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</si>
  <si>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</si>
  <si>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</si>
  <si>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</si>
  <si>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</si>
  <si>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</si>
  <si>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</si>
  <si>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</si>
  <si>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</si>
  <si>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</si>
  <si>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</si>
  <si>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</si>
  <si>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</si>
  <si>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</si>
  <si>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</si>
  <si>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</si>
  <si>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</si>
  <si>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</si>
  <si>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</si>
  <si>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</si>
  <si>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</si>
  <si>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</si>
  <si>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</si>
  <si>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</si>
  <si>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</si>
  <si>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</si>
  <si>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</si>
  <si>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</si>
  <si>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</si>
  <si>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</si>
  <si>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</si>
  <si>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</si>
  <si>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</si>
  <si>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</si>
  <si>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</si>
  <si>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</si>
  <si>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</si>
  <si>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</si>
  <si>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</si>
  <si>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</si>
  <si>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</si>
  <si>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</si>
  <si>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</si>
  <si>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</si>
  <si>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</si>
  <si>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</si>
  <si>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</si>
  <si>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</si>
  <si>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</si>
  <si>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</si>
  <si>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</si>
  <si>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</si>
  <si>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</si>
  <si>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</si>
  <si>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</si>
  <si>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</si>
  <si>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</si>
  <si>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</si>
  <si>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</si>
  <si>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</si>
  <si>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</si>
  <si>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</si>
  <si>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</si>
  <si>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</si>
  <si>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</si>
  <si>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</si>
  <si>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</si>
  <si>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</si>
  <si>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</si>
  <si>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</si>
  <si>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</si>
  <si>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</si>
  <si>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</si>
  <si>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</si>
  <si>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</si>
  <si>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</si>
  <si>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</si>
  <si>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</si>
  <si>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</si>
  <si>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</si>
  <si>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</si>
  <si>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</si>
  <si>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</si>
  <si>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</si>
  <si>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</si>
  <si>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</si>
  <si>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</si>
  <si>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</si>
  <si>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</si>
  <si>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</si>
  <si>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</si>
  <si>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</si>
  <si>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</si>
  <si>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</si>
  <si>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</si>
  <si>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</si>
  <si>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</si>
  <si>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</si>
  <si>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</si>
  <si>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</si>
  <si>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</si>
  <si>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</si>
  <si>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</si>
  <si>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</si>
  <si>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</si>
  <si>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</si>
  <si>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</si>
  <si>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</si>
  <si>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</si>
  <si>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</si>
  <si>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</si>
  <si>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</si>
  <si>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</si>
  <si>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</si>
  <si>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</si>
  <si>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</si>
  <si>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</si>
  <si>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</si>
  <si>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</si>
  <si>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</si>
  <si>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</si>
  <si>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</si>
  <si>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</si>
  <si>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</si>
  <si>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</si>
  <si>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</si>
  <si>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</si>
  <si>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</si>
  <si>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</si>
  <si>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</si>
  <si>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</si>
  <si>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</si>
  <si>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</si>
  <si>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</si>
  <si>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</si>
  <si>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</si>
  <si>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</si>
  <si>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</si>
  <si>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</si>
  <si>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</si>
  <si>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</si>
  <si>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</si>
  <si>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</si>
  <si>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</si>
  <si>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</si>
  <si>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</si>
  <si>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</si>
  <si>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</si>
  <si>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</si>
  <si>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</si>
  <si>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</si>
  <si>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</si>
  <si>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</si>
  <si>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</si>
  <si>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</si>
  <si>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</si>
  <si>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</si>
  <si>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</si>
  <si>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</si>
  <si>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</si>
  <si>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</si>
  <si>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</si>
  <si>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</si>
  <si>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</si>
  <si>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</si>
  <si>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</si>
  <si>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</si>
  <si>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</si>
  <si>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</si>
  <si>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</si>
  <si>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</si>
  <si>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</si>
  <si>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</si>
  <si>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</si>
  <si>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</si>
  <si>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</si>
  <si>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</si>
  <si>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</si>
  <si>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</si>
  <si>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</si>
  <si>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</si>
  <si>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</si>
  <si>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</si>
  <si>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</si>
  <si>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</si>
  <si>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</si>
  <si>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</si>
  <si>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</si>
  <si>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</si>
  <si>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</si>
  <si>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</si>
  <si>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</si>
  <si>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</si>
  <si>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</si>
  <si>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</si>
  <si>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</si>
  <si>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</si>
  <si>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</si>
  <si>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</si>
  <si>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</si>
  <si>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</si>
  <si>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</si>
  <si>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</si>
  <si>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</si>
  <si>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</si>
  <si>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</si>
  <si>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</si>
  <si>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</si>
  <si>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</si>
  <si>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</si>
  <si>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</si>
  <si>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</si>
  <si>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</si>
  <si>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</si>
  <si>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</si>
  <si>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</si>
  <si>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</si>
  <si>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</si>
  <si>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</si>
  <si>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</si>
  <si>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</si>
  <si>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</si>
  <si>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</si>
  <si>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</si>
  <si>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</si>
  <si>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</si>
  <si>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</si>
  <si>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</si>
  <si>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</si>
  <si>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</si>
  <si>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</si>
  <si>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</si>
  <si>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</si>
  <si>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</si>
  <si>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</si>
  <si>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</si>
  <si>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</si>
  <si>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</si>
  <si>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</si>
  <si>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</si>
  <si>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</si>
  <si>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</si>
  <si>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</si>
  <si>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</si>
  <si>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</si>
  <si>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</si>
  <si>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</si>
  <si>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</si>
  <si>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</si>
  <si>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</si>
  <si>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</si>
  <si>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</si>
  <si>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</si>
  <si>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</si>
  <si>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</si>
  <si>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</si>
  <si>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</si>
  <si>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</si>
  <si>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</si>
  <si>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</si>
  <si>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</si>
  <si>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</si>
  <si>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</si>
  <si>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</si>
  <si>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</si>
  <si>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</si>
  <si>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</si>
  <si>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</si>
  <si>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</si>
  <si>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</si>
  <si>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</si>
  <si>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</si>
  <si>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</si>
  <si>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</si>
  <si>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</si>
  <si>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</si>
  <si>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</si>
  <si>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</si>
  <si>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</si>
  <si>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</si>
  <si>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</si>
  <si>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</si>
  <si>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</si>
  <si>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</si>
  <si>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</si>
  <si>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</si>
  <si>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</si>
  <si>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</si>
  <si>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</si>
  <si>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</si>
  <si>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</si>
  <si>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</si>
  <si>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</si>
  <si>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</si>
  <si>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</si>
  <si>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</si>
  <si>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</si>
  <si>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</si>
  <si>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</si>
  <si>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</si>
  <si>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</si>
  <si>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</si>
  <si>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</si>
  <si>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</si>
  <si>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</si>
  <si>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</si>
  <si>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</si>
  <si>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</si>
  <si>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</si>
  <si>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</si>
  <si>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</si>
  <si>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</si>
  <si>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</si>
  <si>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</si>
  <si>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</si>
  <si>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</si>
  <si>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</si>
  <si>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</si>
  <si>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</si>
  <si>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</si>
  <si>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</si>
  <si>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</si>
  <si>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</si>
  <si>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</si>
  <si>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</si>
  <si>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</si>
  <si>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</si>
  <si>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</si>
  <si>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</si>
  <si>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</si>
  <si>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</si>
  <si>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</si>
  <si>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</si>
  <si>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</si>
  <si>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</si>
  <si>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</si>
  <si>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</si>
  <si>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</si>
  <si>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</si>
  <si>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</si>
  <si>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</si>
  <si>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</si>
  <si>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</si>
  <si>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</si>
  <si>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</si>
  <si>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</si>
  <si>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</si>
  <si>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</si>
  <si>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</si>
  <si>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</si>
  <si>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</si>
  <si>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</si>
  <si>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</si>
  <si>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</si>
  <si>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</si>
  <si>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</si>
  <si>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</si>
  <si>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</si>
  <si>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</si>
  <si>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</si>
  <si>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</si>
  <si>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</si>
  <si>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</si>
  <si>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</si>
  <si>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</si>
  <si>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</si>
  <si>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</si>
  <si>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</si>
  <si>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</si>
  <si>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</si>
  <si>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</si>
  <si>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</si>
  <si>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</si>
  <si>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</si>
  <si>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</si>
  <si>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</si>
  <si>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</si>
  <si>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</si>
  <si>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</si>
  <si>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</si>
  <si>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</si>
  <si>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</si>
  <si>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</si>
  <si>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</si>
  <si>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</si>
  <si>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</si>
  <si>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</si>
  <si>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</si>
  <si>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</si>
  <si>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</si>
  <si>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</si>
  <si>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</si>
  <si>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</si>
  <si>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</si>
  <si>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</si>
  <si>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</si>
  <si>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</si>
  <si>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</si>
  <si>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</si>
  <si>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</si>
  <si>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</si>
  <si>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</si>
  <si>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</si>
  <si>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</si>
  <si>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</si>
  <si>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</si>
  <si>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</si>
  <si>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</si>
  <si>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</si>
  <si>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</si>
  <si>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</si>
  <si>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</si>
  <si>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</si>
  <si>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</si>
  <si>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</si>
  <si>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</si>
  <si>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</si>
  <si>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</si>
  <si>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</si>
  <si>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</si>
  <si>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</si>
  <si>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</si>
  <si>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</si>
  <si>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</si>
  <si>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</si>
  <si>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</si>
  <si>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</si>
  <si>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</si>
  <si>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</si>
  <si>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</si>
  <si>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</si>
  <si>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</si>
  <si>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</si>
  <si>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</si>
  <si>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</si>
  <si>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</si>
  <si>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</si>
  <si>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</si>
  <si>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</si>
  <si>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</si>
  <si>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</si>
  <si>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</si>
  <si>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</si>
  <si>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</si>
  <si>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</si>
  <si>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</si>
  <si>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</si>
  <si>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</si>
  <si>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</si>
  <si>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</si>
  <si>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</si>
  <si>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</si>
  <si>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</si>
  <si>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</si>
  <si>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</si>
  <si>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</si>
  <si>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</si>
  <si>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</si>
  <si>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</si>
  <si>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</si>
  <si>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</si>
  <si>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</si>
  <si>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</si>
  <si>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</si>
  <si>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</si>
  <si>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</si>
  <si>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</si>
  <si>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</si>
  <si>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</si>
  <si>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</si>
  <si>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</si>
  <si>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</si>
  <si>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</si>
  <si>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</si>
  <si>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</si>
  <si>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</si>
  <si>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</si>
  <si>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</si>
  <si>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</si>
  <si>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</si>
  <si>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</si>
  <si>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</si>
  <si>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</si>
  <si>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</si>
  <si>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</si>
  <si>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</si>
  <si>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</si>
  <si>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</si>
  <si>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</si>
  <si>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</si>
  <si>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</si>
  <si>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</si>
  <si>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</si>
  <si>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</si>
  <si>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</si>
  <si>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</si>
  <si>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</si>
  <si>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</si>
  <si>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</si>
  <si>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</si>
  <si>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</si>
  <si>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</si>
  <si>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</si>
  <si>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</si>
  <si>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</si>
  <si>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</si>
  <si>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</si>
  <si>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</si>
  <si>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</si>
  <si>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</si>
  <si>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</si>
  <si>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</si>
  <si>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</si>
  <si>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</si>
  <si>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</si>
  <si>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</si>
  <si>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</si>
  <si>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</si>
  <si>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</si>
  <si>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</si>
  <si>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</si>
  <si>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</si>
  <si>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</si>
  <si>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</si>
  <si>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</si>
  <si>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</si>
  <si>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</si>
  <si>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</si>
  <si>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</si>
  <si>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</si>
  <si>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</si>
  <si>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</si>
  <si>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</si>
  <si>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</si>
  <si>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</si>
  <si>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</si>
  <si>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</si>
  <si>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</si>
  <si>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</si>
  <si>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</si>
  <si>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</si>
  <si>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</si>
  <si>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</si>
  <si>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</si>
  <si>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</si>
  <si>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</si>
  <si>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</si>
  <si>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</si>
  <si>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</si>
  <si>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</si>
  <si>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</si>
  <si>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</si>
  <si>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</si>
  <si>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</si>
  <si>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</si>
  <si>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</si>
  <si>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</si>
  <si>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</si>
  <si>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</si>
  <si>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</si>
  <si>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</si>
  <si>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</si>
  <si>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</si>
  <si>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</si>
  <si>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</si>
  <si>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</si>
  <si>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</si>
  <si>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</si>
  <si>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</si>
  <si>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</si>
  <si>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</si>
  <si>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</si>
  <si>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</si>
  <si>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</si>
  <si>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</si>
  <si>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</si>
  <si>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</si>
  <si>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</si>
  <si>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</si>
  <si>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</si>
  <si>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</si>
  <si>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</si>
  <si>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</si>
  <si>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</si>
  <si>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</si>
  <si>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</si>
  <si>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</si>
  <si>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</si>
  <si>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</si>
  <si>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</si>
  <si>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</si>
  <si>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</si>
  <si>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</si>
  <si>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</si>
  <si>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</si>
  <si>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</si>
  <si>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</si>
  <si>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</si>
  <si>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</si>
  <si>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</si>
  <si>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</si>
  <si>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</si>
  <si>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</si>
  <si>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</si>
  <si>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</si>
  <si>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</si>
  <si>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</si>
  <si>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</si>
  <si>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</si>
  <si>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</si>
  <si>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</si>
  <si>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</si>
  <si>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</si>
  <si>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</si>
  <si>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</si>
  <si>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</si>
  <si>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</si>
  <si>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</si>
  <si>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</si>
  <si>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</si>
  <si>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</si>
  <si>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</si>
  <si>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</si>
  <si>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</si>
  <si>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</si>
  <si>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</si>
  <si>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</si>
  <si>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</si>
  <si>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</si>
  <si>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</si>
  <si>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</si>
  <si>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</si>
  <si>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</si>
  <si>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</si>
  <si>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</si>
  <si>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</si>
  <si>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</si>
  <si>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</si>
  <si>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</si>
  <si>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</si>
  <si>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</si>
  <si>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</si>
  <si>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</si>
  <si>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</si>
  <si>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</si>
  <si>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</si>
  <si>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</si>
  <si>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</si>
  <si>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</si>
  <si>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</si>
  <si>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</si>
  <si>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</si>
  <si>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</si>
  <si>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</si>
  <si>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</si>
  <si>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</si>
  <si>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</si>
  <si>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</si>
  <si>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</si>
  <si>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</si>
  <si>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</si>
  <si>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</si>
  <si>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</si>
  <si>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</si>
  <si>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</si>
  <si>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</si>
  <si>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</si>
  <si>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</si>
  <si>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</si>
  <si>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</si>
  <si>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</si>
  <si>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</si>
  <si>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</si>
  <si>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</si>
  <si>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</si>
  <si>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</si>
  <si>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</si>
  <si>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</si>
  <si>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</si>
  <si>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</si>
  <si>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</si>
  <si>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</si>
  <si>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</si>
  <si>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</si>
  <si>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</si>
  <si>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</si>
  <si>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</si>
  <si>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</si>
  <si>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</si>
  <si>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</si>
  <si>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</si>
  <si>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</si>
  <si>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</si>
  <si>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</si>
  <si>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</si>
  <si>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</si>
  <si>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</si>
  <si>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</si>
  <si>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</si>
  <si>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</si>
  <si>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</si>
  <si>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</si>
  <si>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</si>
  <si>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</si>
  <si>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</si>
  <si>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</si>
  <si>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</si>
  <si>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</si>
  <si>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</si>
  <si>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</si>
  <si>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</si>
  <si>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</si>
  <si>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</si>
  <si>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</si>
  <si>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</si>
  <si>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</si>
  <si>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</si>
  <si>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</si>
  <si>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</si>
  <si>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</si>
  <si>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</si>
  <si>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</si>
  <si>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</si>
  <si>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</si>
  <si>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</si>
  <si>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</si>
  <si>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</si>
  <si>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</si>
  <si>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</si>
  <si>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</si>
  <si>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</si>
  <si>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</si>
  <si>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</si>
  <si>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</si>
  <si>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</si>
  <si>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</si>
  <si>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</si>
  <si>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</si>
  <si>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</si>
  <si>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</si>
  <si>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</si>
  <si>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</si>
  <si>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</si>
  <si>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</si>
  <si>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</si>
  <si>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</si>
  <si>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</si>
  <si>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</si>
  <si>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</si>
  <si>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</si>
  <si>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</si>
  <si>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</si>
  <si>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</si>
  <si>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</si>
  <si>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</si>
  <si>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</si>
  <si>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</si>
  <si>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</si>
  <si>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</si>
  <si>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</si>
  <si>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</si>
  <si>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</si>
  <si>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</si>
  <si>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</si>
  <si>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</si>
  <si>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</si>
  <si>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</si>
  <si>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</si>
  <si>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</si>
  <si>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</si>
  <si>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</si>
  <si>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</si>
  <si>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</si>
  <si>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</si>
  <si>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</si>
  <si>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</si>
  <si>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</si>
  <si>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</si>
  <si>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</si>
  <si>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</si>
  <si>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</si>
  <si>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</si>
  <si>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</si>
  <si>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</si>
  <si>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</si>
  <si>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</si>
  <si>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</si>
  <si>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</si>
  <si>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</si>
  <si>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</si>
  <si>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</si>
  <si>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</si>
  <si>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</si>
  <si>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</si>
  <si>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</si>
  <si>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</si>
  <si>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</si>
  <si>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</si>
  <si>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</si>
  <si>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</si>
  <si>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</si>
  <si>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</si>
  <si>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</si>
  <si>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</si>
  <si>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</si>
  <si>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</si>
  <si>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</si>
  <si>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</si>
  <si>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</si>
  <si>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</si>
  <si>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</si>
  <si>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</si>
  <si>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</si>
  <si>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</si>
  <si>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</si>
  <si>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</si>
  <si>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</si>
  <si>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</si>
  <si>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</si>
  <si>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</si>
  <si>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</si>
  <si>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</si>
  <si>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</si>
  <si>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</si>
  <si>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</si>
  <si>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</si>
  <si>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</si>
  <si>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</si>
  <si>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</si>
  <si>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</si>
  <si>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</si>
  <si>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</si>
  <si>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</si>
  <si>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</si>
  <si>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</si>
  <si>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</si>
  <si>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</si>
  <si>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</si>
  <si>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</si>
  <si>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</si>
  <si>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</si>
  <si>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</si>
  <si>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</si>
  <si>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</si>
  <si>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</si>
  <si>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</si>
  <si>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</si>
  <si>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</si>
  <si>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</si>
  <si>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</si>
  <si>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</si>
  <si>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</si>
  <si>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</si>
  <si>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</si>
  <si>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</si>
  <si>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</si>
  <si>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</si>
  <si>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</si>
  <si>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</si>
  <si>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</si>
  <si>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</si>
  <si>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</si>
  <si>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</si>
  <si>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</si>
  <si>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</si>
  <si>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</si>
  <si>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</si>
  <si>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</si>
  <si>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</si>
  <si>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</si>
  <si>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</si>
  <si>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</si>
  <si>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</si>
  <si>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</si>
  <si>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</si>
  <si>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</si>
  <si>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</si>
  <si>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</si>
  <si>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</si>
  <si>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</si>
  <si>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</si>
  <si>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</si>
  <si>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</si>
  <si>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</si>
  <si>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</si>
  <si>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</si>
  <si>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</si>
  <si>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</si>
  <si>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</si>
  <si>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</si>
  <si>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</si>
  <si>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</si>
  <si>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</si>
  <si>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</si>
  <si>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</si>
  <si>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</si>
  <si>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</si>
  <si>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</si>
  <si>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</si>
  <si>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</si>
  <si>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</si>
  <si>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</si>
  <si>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</si>
  <si>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</si>
  <si>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</si>
  <si>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</si>
  <si>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</si>
  <si>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</si>
  <si>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</si>
  <si>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</si>
  <si>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</si>
  <si>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</si>
  <si>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</si>
  <si>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</si>
  <si>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</si>
  <si>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</si>
  <si>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</si>
  <si>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</si>
  <si>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</si>
  <si>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</si>
  <si>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</si>
  <si>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</si>
  <si>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</si>
  <si>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</si>
  <si>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</si>
  <si>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</si>
  <si>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</si>
  <si>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</si>
  <si>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</si>
  <si>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</si>
  <si>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</si>
  <si>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</si>
  <si>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</si>
  <si>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</si>
  <si>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</si>
  <si>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</si>
  <si>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</si>
  <si>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</si>
  <si>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</si>
  <si>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</si>
  <si>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</si>
  <si>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</si>
  <si>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</si>
  <si>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</si>
  <si>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</si>
  <si>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</si>
  <si>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</si>
  <si>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</si>
  <si>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</si>
  <si>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</si>
  <si>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</si>
  <si>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</si>
  <si>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</si>
  <si>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</si>
  <si>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</si>
  <si>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</si>
  <si>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</si>
  <si>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</si>
  <si>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</si>
  <si>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</si>
  <si>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</si>
  <si>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</si>
  <si>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</si>
  <si>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</si>
  <si>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</si>
  <si>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</si>
  <si>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</si>
  <si>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</si>
  <si>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</si>
  <si>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</si>
  <si>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</si>
  <si>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</si>
  <si>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</si>
  <si>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</si>
  <si>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</si>
  <si>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</si>
  <si>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</si>
  <si>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</si>
  <si>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</si>
  <si>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</si>
  <si>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</si>
  <si>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</si>
  <si>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</si>
  <si>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</si>
  <si>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</si>
  <si>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</si>
  <si>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</si>
  <si>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</si>
  <si>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</si>
  <si>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</si>
  <si>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</si>
  <si>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</si>
  <si>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</si>
  <si>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</si>
  <si>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</si>
  <si>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</si>
  <si>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</si>
  <si>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</si>
  <si>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</si>
  <si>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</si>
  <si>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</si>
  <si>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</si>
  <si>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</si>
  <si>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</si>
  <si>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</si>
  <si>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</si>
  <si>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</si>
  <si>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</si>
  <si>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</si>
  <si>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</si>
  <si>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</si>
  <si>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</si>
  <si>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</si>
  <si>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</si>
  <si>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</si>
  <si>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</si>
  <si>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</si>
  <si>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</si>
  <si>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</si>
  <si>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</si>
  <si>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</si>
  <si>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</si>
  <si>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</si>
  <si>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</si>
  <si>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</si>
  <si>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</si>
  <si>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</si>
  <si>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</si>
  <si>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</si>
  <si>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</si>
  <si>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</si>
  <si>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</si>
  <si>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</si>
  <si>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</si>
  <si>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</si>
  <si>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</si>
  <si>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</si>
  <si>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</si>
  <si>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</si>
  <si>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</si>
  <si>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</si>
  <si>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</si>
  <si>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</si>
  <si>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</si>
  <si>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</si>
  <si>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</si>
  <si>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</si>
  <si>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</si>
  <si>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</si>
  <si>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</si>
  <si>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</si>
  <si>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</si>
  <si>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</si>
  <si>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</si>
  <si>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</si>
  <si>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</si>
  <si>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</si>
  <si>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</si>
  <si>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</si>
  <si>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</si>
  <si>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</si>
  <si>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</si>
  <si>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</si>
  <si>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</si>
  <si>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</si>
  <si>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</si>
  <si>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</si>
  <si>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</si>
  <si>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</si>
  <si>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</si>
  <si>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</si>
  <si>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</si>
  <si>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</si>
  <si>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</si>
  <si>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</si>
  <si>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</si>
  <si>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</si>
  <si>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</si>
  <si>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</si>
  <si>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</si>
  <si>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</si>
  <si>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</si>
  <si>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</si>
  <si>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</si>
  <si>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</si>
  <si>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</si>
  <si>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</si>
  <si>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</si>
  <si>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</si>
  <si>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</si>
  <si>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</si>
  <si>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</si>
  <si>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</si>
  <si>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</si>
  <si>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</si>
  <si>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</si>
  <si>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</si>
  <si>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</si>
  <si>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</si>
  <si>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</si>
  <si>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</si>
  <si>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</si>
  <si>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</si>
  <si>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</si>
  <si>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</si>
  <si>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</si>
  <si>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</si>
  <si>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</si>
  <si>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</si>
  <si>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</si>
  <si>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</si>
  <si>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</si>
  <si>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</si>
  <si>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</si>
  <si>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</si>
  <si>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</si>
  <si>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</si>
  <si>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</si>
  <si>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</si>
  <si>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</si>
  <si>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</si>
  <si>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</si>
  <si>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</si>
  <si>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</si>
  <si>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</si>
  <si>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</si>
  <si>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</si>
  <si>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</si>
  <si>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</si>
  <si>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</si>
  <si>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</si>
  <si>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</si>
  <si>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</si>
  <si>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</si>
  <si>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</si>
  <si>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</si>
  <si>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</si>
  <si>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</si>
  <si>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</si>
  <si>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</si>
  <si>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</si>
  <si>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</si>
  <si>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</si>
  <si>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</si>
  <si>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</si>
  <si>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</si>
  <si>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</si>
  <si>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</si>
  <si>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</si>
  <si>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</si>
  <si>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</si>
  <si>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</si>
  <si>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</si>
  <si>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</si>
  <si>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</si>
  <si>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</si>
  <si>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</si>
  <si>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</si>
  <si>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</si>
  <si>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</si>
  <si>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</si>
  <si>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</si>
  <si>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</si>
  <si>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</si>
  <si>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</si>
  <si>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</si>
  <si>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</si>
  <si>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</si>
  <si>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</si>
  <si>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</si>
  <si>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</si>
  <si>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</si>
  <si>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</si>
  <si>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</si>
  <si>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</si>
  <si>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</si>
  <si>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</si>
  <si>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</si>
  <si>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</si>
  <si>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</si>
  <si>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</si>
  <si>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</si>
  <si>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</si>
  <si>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</si>
  <si>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</si>
  <si>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</si>
  <si>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</si>
  <si>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</si>
  <si>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</si>
  <si>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</si>
  <si>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</si>
  <si>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</si>
  <si>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</si>
  <si>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</si>
  <si>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</si>
  <si>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</si>
  <si>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</si>
  <si>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</si>
  <si>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</si>
  <si>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</si>
  <si>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</si>
  <si>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</si>
  <si>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</si>
  <si>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</si>
  <si>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</si>
  <si>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</si>
  <si>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</si>
  <si>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</si>
  <si>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</si>
  <si>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</si>
  <si>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</si>
  <si>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</si>
  <si>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</si>
  <si>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</si>
  <si>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</si>
  <si>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</si>
  <si>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</si>
  <si>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</si>
  <si>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</si>
  <si>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</si>
  <si>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</si>
  <si>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</si>
  <si>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</si>
  <si>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</si>
  <si>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</si>
  <si>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</si>
  <si>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</si>
  <si>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</si>
  <si>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</si>
  <si>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</si>
  <si>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</si>
  <si>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</si>
  <si>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</si>
  <si>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</si>
  <si>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</si>
  <si>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</si>
  <si>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</si>
  <si>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</si>
  <si>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</si>
  <si>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</si>
  <si>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</si>
  <si>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</si>
  <si>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</si>
  <si>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</si>
  <si>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</si>
  <si>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</si>
  <si>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</si>
  <si>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</si>
  <si>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</si>
  <si>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</si>
  <si>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</si>
  <si>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</si>
  <si>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</si>
  <si>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</si>
  <si>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</si>
  <si>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</si>
  <si>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</si>
  <si>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</si>
  <si>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</si>
  <si>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</si>
  <si>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</si>
  <si>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</si>
  <si>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</si>
  <si>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</si>
  <si>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</si>
  <si>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</si>
  <si>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</si>
  <si>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</si>
  <si>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</si>
  <si>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</si>
  <si>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</si>
  <si>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</si>
  <si>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</si>
  <si>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</si>
  <si>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</si>
  <si>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</si>
  <si>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</si>
  <si>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</si>
  <si>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</si>
  <si>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</si>
  <si>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</si>
  <si>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</si>
  <si>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</si>
  <si>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</si>
  <si>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</si>
  <si>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</si>
  <si>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</si>
  <si>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</si>
  <si>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</si>
  <si>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</si>
  <si>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</si>
  <si>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</si>
  <si>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</si>
  <si>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</si>
  <si>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</si>
  <si>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</si>
  <si>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</si>
  <si>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</si>
  <si>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</si>
  <si>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</si>
  <si>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</si>
  <si>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</si>
  <si>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</si>
  <si>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</si>
  <si>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</si>
  <si>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</si>
  <si>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</si>
  <si>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</si>
  <si>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</si>
  <si>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</si>
  <si>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</si>
  <si>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</si>
  <si>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</si>
  <si>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</si>
  <si>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</si>
  <si>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</si>
  <si>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</si>
  <si>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</si>
  <si>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</si>
  <si>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</si>
  <si>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</si>
  <si>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</si>
  <si>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</si>
  <si>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</si>
  <si>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</si>
  <si>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</si>
  <si>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</si>
  <si>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</si>
  <si>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</si>
  <si>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</si>
  <si>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</si>
  <si>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</si>
  <si>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</si>
  <si>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</si>
  <si>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</si>
  <si>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</si>
  <si>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</si>
  <si>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</si>
  <si>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</si>
  <si>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</si>
  <si>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</si>
  <si>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</si>
  <si>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</si>
  <si>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</si>
  <si>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</si>
  <si>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</si>
  <si>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</si>
  <si>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</si>
  <si>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</si>
  <si>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</si>
  <si>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</si>
  <si>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</si>
  <si>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</si>
  <si>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</si>
  <si>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</si>
  <si>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</si>
  <si>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</si>
  <si>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</si>
  <si>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</si>
  <si>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</si>
  <si>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</si>
  <si>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</si>
  <si>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</si>
  <si>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</si>
  <si>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</si>
  <si>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</si>
  <si>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</si>
  <si>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</si>
  <si>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</si>
  <si>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</si>
  <si>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</si>
  <si>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</si>
  <si>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</si>
  <si>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</si>
  <si>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</si>
  <si>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</si>
  <si>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</si>
  <si>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</si>
  <si>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</si>
  <si>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</si>
  <si>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</si>
  <si>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</si>
  <si>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</si>
  <si>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</si>
  <si>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</si>
  <si>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</si>
  <si>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</si>
  <si>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</si>
  <si>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</si>
  <si>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</si>
  <si>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</si>
  <si>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</si>
  <si>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</si>
  <si>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</si>
  <si>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</si>
  <si>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</si>
  <si>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</si>
  <si>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</si>
  <si>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</si>
  <si>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</si>
  <si>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</si>
  <si>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</si>
  <si>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</si>
  <si>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</si>
  <si>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</si>
  <si>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</si>
  <si>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</si>
  <si>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</si>
  <si>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</si>
  <si>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</si>
  <si>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</si>
  <si>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</si>
  <si>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</si>
  <si>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</si>
  <si>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</si>
  <si>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</si>
  <si>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</si>
  <si>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</si>
  <si>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</si>
  <si>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</si>
  <si>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</si>
  <si>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</si>
  <si>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</si>
  <si>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</si>
  <si>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</si>
  <si>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</si>
  <si>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</si>
  <si>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</si>
  <si>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</si>
  <si>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</si>
  <si>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</si>
  <si>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</si>
  <si>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</si>
  <si>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</si>
  <si>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</si>
  <si>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</si>
  <si>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</si>
  <si>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</si>
  <si>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</si>
  <si>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</si>
  <si>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</si>
  <si>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</si>
  <si>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</si>
  <si>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</si>
  <si>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</si>
  <si>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</si>
  <si>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</si>
  <si>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</si>
  <si>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</si>
  <si>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</si>
  <si>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</si>
  <si>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</si>
  <si>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</si>
  <si>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</si>
  <si>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</si>
  <si>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</si>
  <si>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</si>
  <si>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</si>
  <si>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</si>
  <si>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</si>
  <si>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</si>
  <si>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</si>
  <si>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</si>
  <si>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</si>
  <si>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</si>
  <si>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</si>
  <si>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</si>
  <si>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</si>
  <si>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</si>
  <si>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</si>
  <si>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</si>
  <si>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</si>
  <si>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</si>
  <si>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</si>
  <si>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</si>
  <si>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</si>
  <si>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</si>
  <si>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</si>
  <si>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</si>
  <si>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</si>
  <si>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</si>
  <si>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</si>
  <si>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</si>
  <si>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</si>
  <si>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</si>
  <si>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</si>
  <si>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</si>
  <si>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</si>
  <si>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</si>
  <si>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</si>
  <si>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</si>
  <si>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</si>
  <si>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</si>
  <si>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</si>
  <si>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</si>
  <si>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</si>
  <si>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</si>
  <si>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</si>
  <si>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</si>
  <si>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</si>
  <si>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</si>
  <si>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</si>
  <si>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</si>
  <si>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</si>
  <si>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</si>
  <si>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</si>
  <si>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</si>
  <si>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</si>
  <si>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</si>
  <si>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</si>
  <si>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</si>
  <si>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</si>
  <si>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</si>
  <si>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</si>
  <si>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</si>
  <si>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</si>
  <si>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</si>
  <si>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</si>
  <si>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</si>
  <si>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</si>
  <si>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</si>
  <si>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</si>
  <si>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</si>
  <si>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</si>
  <si>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</si>
  <si>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</si>
  <si>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</si>
  <si>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</si>
  <si>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</si>
  <si>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</si>
  <si>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</si>
  <si>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</si>
  <si>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</si>
  <si>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</si>
  <si>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</si>
  <si>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</si>
  <si>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</si>
  <si>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</si>
  <si>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</si>
  <si>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</si>
  <si>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</si>
  <si>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</si>
  <si>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</si>
  <si>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</si>
  <si>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</si>
  <si>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</si>
  <si>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</si>
  <si>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</si>
  <si>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</si>
  <si>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</si>
  <si>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</si>
  <si>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</si>
  <si>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</si>
  <si>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</si>
  <si>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</si>
  <si>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</si>
  <si>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</si>
  <si>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</si>
  <si>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</si>
  <si>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</si>
  <si>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</si>
  <si>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</si>
  <si>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</si>
  <si>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</si>
  <si>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</si>
  <si>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</si>
  <si>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</si>
  <si>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</si>
  <si>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</si>
  <si>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</si>
  <si>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</si>
  <si>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</si>
  <si>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</si>
  <si>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</si>
  <si>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</si>
  <si>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</si>
  <si>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</si>
  <si>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</si>
  <si>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</si>
  <si>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</si>
  <si>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</si>
  <si>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</si>
  <si>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</si>
  <si>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</si>
  <si>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</si>
  <si>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</si>
  <si>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</si>
  <si>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</si>
  <si>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</si>
  <si>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</si>
  <si>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</si>
  <si>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</si>
  <si>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</si>
  <si>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</si>
  <si>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</si>
  <si>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</si>
  <si>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</si>
  <si>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</si>
  <si>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</si>
  <si>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</si>
  <si>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</si>
  <si>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</si>
  <si>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</si>
  <si>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</si>
  <si>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</si>
  <si>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</si>
  <si>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</si>
  <si>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</si>
  <si>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</si>
  <si>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</si>
  <si>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</si>
  <si>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</si>
  <si>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</si>
  <si>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</si>
  <si>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</si>
  <si>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</si>
  <si>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</si>
  <si>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</si>
  <si>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</si>
  <si>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</si>
  <si>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</si>
  <si>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</si>
  <si>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</si>
  <si>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</si>
  <si>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</si>
  <si>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</si>
  <si>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</si>
  <si>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</si>
  <si>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</si>
  <si>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</si>
  <si>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</si>
  <si>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</si>
  <si>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</si>
  <si>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</si>
  <si>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</si>
  <si>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</si>
  <si>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</si>
  <si>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</si>
  <si>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</si>
  <si>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</si>
  <si>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</si>
  <si>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</si>
  <si>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</si>
  <si>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</si>
  <si>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</si>
  <si>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</si>
  <si>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</si>
  <si>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</si>
  <si>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</si>
  <si>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</si>
  <si>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</si>
  <si>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</si>
  <si>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</si>
  <si>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</si>
  <si>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</si>
  <si>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</si>
  <si>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</si>
  <si>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</si>
  <si>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</si>
  <si>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</si>
  <si>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</si>
  <si>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</si>
  <si>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</si>
  <si>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</si>
  <si>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</si>
  <si>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</si>
  <si>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</si>
  <si>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</si>
  <si>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</si>
  <si>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</si>
  <si>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</si>
  <si>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</si>
  <si>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</si>
  <si>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</si>
  <si>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</si>
  <si>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</si>
  <si>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</si>
  <si>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</si>
  <si>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</si>
  <si>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</si>
  <si>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</si>
  <si>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</si>
  <si>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</si>
  <si>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</si>
  <si>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</si>
  <si>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</si>
  <si>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</si>
  <si>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</si>
  <si>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</si>
  <si>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</si>
  <si>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</si>
  <si>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</si>
  <si>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</si>
  <si>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</si>
  <si>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</si>
  <si>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</si>
  <si>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</si>
  <si>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</si>
  <si>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</si>
  <si>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</si>
  <si>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</si>
  <si>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</si>
  <si>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</si>
  <si>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</si>
  <si>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</si>
  <si>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</si>
  <si>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</si>
  <si>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</si>
  <si>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</si>
  <si>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</si>
  <si>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</si>
  <si>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</si>
  <si>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</si>
  <si>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</si>
  <si>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</si>
  <si>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</si>
  <si>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</si>
  <si>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</si>
  <si>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</si>
  <si>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</si>
  <si>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</si>
  <si>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</si>
  <si>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</si>
  <si>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</si>
  <si>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</si>
  <si>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</si>
  <si>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</si>
  <si>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</si>
  <si>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</si>
  <si>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</si>
  <si>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</si>
  <si>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</si>
  <si>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</si>
  <si>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</si>
  <si>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</si>
  <si>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</si>
  <si>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</si>
  <si>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</si>
  <si>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</si>
  <si>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</si>
  <si>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</si>
  <si>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</si>
  <si>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</si>
  <si>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</si>
  <si>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</si>
  <si>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</si>
  <si>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</si>
  <si>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</si>
  <si>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</si>
  <si>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</si>
  <si>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</si>
  <si>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</si>
  <si>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</si>
  <si>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</si>
  <si>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</si>
  <si>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</si>
  <si>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</si>
  <si>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</si>
  <si>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</si>
  <si>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</si>
  <si>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</si>
  <si>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</si>
  <si>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</si>
  <si>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</si>
  <si>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</si>
  <si>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</si>
  <si>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</si>
  <si>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</si>
  <si>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</si>
  <si>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</si>
  <si>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</si>
  <si>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</si>
  <si>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</si>
  <si>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</si>
  <si>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</si>
  <si>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</si>
  <si>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</si>
  <si>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</si>
  <si>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</si>
  <si>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</si>
  <si>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</si>
  <si>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</si>
  <si>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</si>
  <si>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</si>
  <si>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</si>
  <si>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</si>
  <si>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</si>
  <si>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</si>
  <si>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</si>
  <si>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</si>
  <si>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</si>
  <si>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</si>
  <si>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</si>
  <si>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</si>
  <si>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</si>
  <si>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</si>
  <si>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</si>
  <si>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</si>
  <si>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</si>
  <si>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</si>
  <si>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</si>
  <si>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</si>
  <si>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</si>
  <si>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</si>
  <si>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</si>
  <si>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</si>
  <si>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</si>
  <si>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</si>
  <si>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</si>
  <si>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</si>
  <si>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</si>
  <si>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</si>
  <si>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</si>
  <si>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</si>
  <si>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</si>
  <si>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</si>
  <si>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</si>
  <si>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</si>
  <si>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</si>
  <si>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</si>
  <si>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</si>
  <si>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</si>
  <si>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</si>
  <si>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</si>
  <si>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</si>
  <si>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</si>
  <si>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</si>
  <si>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</si>
  <si>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</si>
  <si>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</si>
  <si>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</si>
  <si>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</si>
  <si>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</si>
  <si>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</si>
  <si>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</si>
  <si>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</si>
  <si>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</si>
  <si>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</si>
  <si>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</si>
  <si>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</si>
  <si>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</si>
  <si>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</si>
  <si>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</si>
  <si>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</si>
  <si>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</si>
  <si>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</si>
  <si>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</si>
  <si>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</si>
  <si>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</si>
  <si>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</si>
  <si>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</si>
  <si>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</si>
  <si>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</si>
  <si>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</si>
  <si>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</si>
  <si>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</si>
  <si>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</si>
  <si>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</si>
  <si>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</si>
  <si>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</si>
  <si>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</si>
  <si>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</si>
  <si>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</si>
  <si>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</si>
  <si>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</si>
  <si>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</si>
  <si>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</si>
  <si>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</si>
  <si>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</si>
  <si>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</si>
  <si>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</si>
  <si>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</si>
  <si>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</si>
  <si>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</si>
  <si>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</si>
  <si>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</si>
  <si>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</si>
  <si>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</si>
  <si>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</si>
  <si>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</si>
  <si>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</si>
  <si>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</si>
  <si>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</si>
  <si>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</si>
  <si>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</si>
  <si>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</si>
  <si>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</si>
  <si>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</si>
  <si>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</si>
  <si>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</si>
  <si>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</si>
  <si>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</si>
  <si>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</si>
  <si>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</si>
  <si>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</si>
  <si>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</si>
  <si>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</si>
  <si>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</si>
  <si>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</si>
  <si>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</si>
  <si>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</si>
  <si>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</si>
  <si>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</si>
  <si>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</si>
  <si>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</si>
  <si>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</si>
  <si>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</si>
  <si>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</si>
  <si>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</si>
  <si>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</si>
  <si>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</si>
  <si>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</si>
  <si>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</si>
  <si>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</si>
  <si>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</si>
  <si>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</si>
  <si>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</si>
  <si>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</si>
  <si>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</si>
  <si>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</si>
  <si>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</si>
  <si>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</si>
  <si>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</si>
  <si>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</si>
  <si>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</si>
  <si>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</si>
  <si>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</si>
  <si>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</si>
  <si>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</si>
  <si>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</si>
  <si>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</si>
  <si>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</si>
  <si>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</si>
  <si>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</si>
  <si>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</si>
  <si>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</si>
  <si>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</si>
  <si>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</si>
  <si>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</si>
  <si>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</si>
  <si>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</si>
  <si>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</si>
  <si>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</si>
  <si>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</si>
  <si>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</si>
  <si>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</si>
  <si>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</si>
  <si>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</si>
  <si>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</si>
  <si>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</si>
  <si>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</si>
  <si>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</si>
  <si>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</si>
  <si>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</si>
  <si>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</si>
  <si>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</si>
  <si>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</si>
  <si>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</si>
  <si>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</si>
  <si>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</si>
  <si>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</si>
  <si>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</si>
  <si>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</si>
  <si>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</si>
  <si>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</si>
  <si>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</si>
  <si>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</si>
  <si>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</si>
  <si>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</si>
  <si>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</si>
  <si>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</si>
  <si>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</si>
  <si>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</si>
  <si>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</si>
  <si>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</si>
  <si>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</si>
  <si>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</si>
  <si>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</si>
  <si>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</si>
  <si>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</si>
  <si>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</si>
  <si>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</si>
  <si>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</si>
  <si>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</si>
  <si>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</si>
  <si>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</si>
  <si>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</si>
  <si>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</si>
  <si>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</si>
  <si>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</si>
  <si>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</si>
  <si>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</si>
  <si>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</si>
  <si>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</si>
  <si>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</si>
  <si>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</si>
  <si>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</si>
  <si>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</si>
  <si>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</si>
  <si>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</si>
  <si>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</si>
  <si>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</si>
  <si>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</si>
  <si>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</si>
  <si>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</si>
  <si>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</si>
  <si>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</si>
  <si>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</si>
  <si>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</si>
  <si>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</si>
  <si>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</si>
  <si>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</si>
  <si>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</si>
  <si>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</si>
  <si>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</si>
  <si>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</si>
  <si>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</si>
  <si>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</si>
  <si>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</si>
  <si>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</si>
  <si>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</si>
  <si>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</si>
  <si>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</si>
  <si>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</si>
  <si>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</si>
  <si>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</si>
  <si>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</si>
  <si>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</si>
  <si>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</si>
  <si>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</si>
  <si>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</si>
  <si>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</si>
  <si>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</si>
  <si>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</si>
  <si>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</si>
  <si>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</si>
  <si>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</si>
  <si>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</si>
  <si>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</si>
  <si>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</si>
  <si>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</si>
  <si>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</si>
  <si>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</si>
  <si>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</si>
  <si>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</si>
  <si>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</si>
  <si>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</si>
  <si>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</si>
  <si>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</si>
  <si>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</si>
  <si>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</si>
  <si>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</si>
  <si>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</si>
  <si>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</si>
  <si>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</si>
  <si>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</si>
  <si>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</si>
  <si>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</si>
  <si>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</si>
  <si>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</si>
  <si>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</si>
  <si>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</si>
  <si>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</si>
  <si>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</si>
  <si>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</si>
  <si>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</si>
  <si>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</si>
  <si>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</si>
  <si>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</si>
  <si>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</si>
  <si>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</si>
  <si>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</si>
  <si>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</si>
  <si>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</si>
  <si>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</si>
  <si>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</si>
  <si>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</si>
  <si>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</si>
  <si>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</si>
  <si>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</si>
  <si>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</si>
  <si>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</si>
  <si>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</si>
  <si>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</si>
  <si>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</si>
  <si>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</si>
  <si>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</si>
  <si>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</si>
  <si>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</si>
  <si>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</si>
  <si>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</si>
  <si>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</si>
  <si>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</si>
  <si>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</si>
  <si>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</si>
  <si>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</si>
  <si>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</si>
  <si>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</si>
  <si>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</si>
  <si>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</si>
  <si>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</si>
  <si>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</si>
  <si>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</si>
  <si>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</si>
  <si>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</si>
  <si>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</si>
  <si>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</si>
  <si>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</si>
  <si>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</si>
  <si>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</si>
  <si>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</si>
  <si>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</si>
  <si>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</si>
  <si>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</si>
  <si>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</si>
  <si>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</si>
  <si>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</si>
  <si>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</si>
  <si>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</si>
  <si>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</si>
  <si>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</si>
  <si>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</si>
  <si>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</si>
  <si>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</si>
  <si>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</si>
  <si>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</si>
  <si>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</si>
  <si>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</si>
  <si>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</si>
  <si>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</si>
  <si>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</si>
  <si>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</si>
  <si>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</si>
  <si>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</si>
  <si>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</si>
  <si>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</si>
  <si>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</si>
  <si>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</si>
  <si>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</si>
  <si>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</si>
  <si>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</si>
  <si>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</si>
  <si>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</si>
  <si>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</si>
  <si>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</si>
  <si>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</si>
  <si>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</si>
  <si>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</si>
  <si>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</si>
  <si>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</si>
  <si>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</si>
  <si>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</si>
  <si>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</si>
  <si>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</si>
  <si>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</si>
  <si>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</si>
  <si>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</si>
  <si>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</si>
  <si>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</si>
  <si>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</si>
  <si>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</si>
  <si>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</si>
  <si>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</si>
  <si>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</si>
  <si>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</si>
  <si>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</si>
  <si>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</si>
  <si>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</si>
  <si>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</si>
  <si>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</si>
  <si>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</si>
  <si>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</si>
  <si>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</si>
  <si>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</si>
  <si>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</si>
  <si>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</si>
  <si>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</si>
  <si>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</si>
  <si>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</si>
  <si>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</si>
  <si>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</si>
  <si>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</si>
  <si>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</si>
  <si>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</si>
  <si>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</si>
  <si>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</si>
  <si>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</si>
  <si>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</si>
  <si>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</si>
  <si>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</si>
  <si>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</si>
  <si>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</si>
  <si>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</si>
  <si>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</si>
  <si>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</si>
  <si>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</si>
  <si>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</si>
  <si>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</si>
  <si>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</si>
  <si>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</si>
  <si>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</si>
  <si>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</si>
  <si>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</si>
  <si>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</si>
  <si>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</si>
  <si>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</si>
  <si>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</si>
  <si>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</si>
  <si>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</si>
  <si>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</si>
  <si>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</si>
  <si>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</si>
  <si>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</si>
  <si>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</si>
  <si>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</si>
  <si>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</si>
  <si>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</si>
  <si>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</si>
  <si>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</si>
  <si>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</si>
  <si>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</si>
  <si>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</si>
  <si>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</si>
  <si>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</si>
  <si>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</si>
  <si>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</si>
  <si>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</si>
  <si>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</si>
  <si>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</si>
  <si>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</si>
  <si>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</si>
  <si>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</si>
  <si>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</si>
  <si>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</si>
  <si>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</si>
  <si>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</si>
  <si>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</si>
  <si>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</si>
  <si>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</si>
  <si>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</si>
  <si>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</si>
  <si>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</si>
  <si>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</si>
  <si>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</si>
  <si>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</si>
  <si>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</si>
  <si>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</si>
  <si>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</si>
  <si>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</si>
  <si>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</si>
  <si>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</si>
  <si>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</si>
  <si>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</si>
  <si>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</si>
  <si>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</si>
  <si>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</si>
  <si>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</si>
  <si>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</si>
  <si>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</si>
  <si>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</si>
  <si>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</si>
  <si>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</si>
  <si>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</si>
  <si>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</si>
  <si>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</si>
  <si>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</si>
  <si>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</si>
  <si>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</si>
  <si>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</si>
  <si>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</si>
  <si>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</si>
  <si>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</si>
  <si>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</si>
  <si>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</si>
  <si>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</si>
  <si>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</si>
  <si>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</si>
  <si>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</si>
  <si>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</si>
  <si>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</si>
  <si>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</si>
  <si>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</si>
  <si>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</si>
  <si>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</si>
  <si>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</si>
  <si>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</si>
  <si>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</si>
  <si>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</si>
  <si>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</si>
  <si>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</si>
  <si>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</si>
  <si>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</si>
  <si>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</si>
  <si>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</si>
  <si>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</si>
  <si>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</si>
  <si>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</si>
  <si>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</si>
  <si>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</si>
  <si>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</si>
  <si>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</si>
  <si>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</si>
  <si>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</si>
  <si>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</si>
  <si>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</si>
  <si>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</si>
  <si>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</si>
  <si>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</si>
  <si>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</si>
  <si>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</si>
  <si>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</si>
  <si>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</si>
  <si>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</si>
  <si>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</si>
  <si>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</si>
  <si>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</si>
  <si>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</si>
  <si>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</si>
  <si>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</si>
  <si>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</si>
  <si>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</si>
  <si>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</si>
  <si>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</si>
  <si>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</si>
  <si>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</si>
  <si>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</si>
  <si>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</si>
  <si>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</si>
  <si>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</si>
  <si>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</si>
  <si>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</si>
  <si>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</si>
  <si>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</si>
  <si>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</si>
  <si>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</si>
  <si>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</si>
  <si>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</si>
  <si>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</si>
  <si>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</si>
  <si>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</si>
  <si>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</si>
  <si>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</si>
  <si>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</si>
  <si>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</si>
  <si>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</si>
  <si>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</si>
  <si>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</si>
  <si>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</si>
  <si>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</si>
  <si>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</si>
  <si>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</si>
  <si>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</si>
  <si>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</si>
  <si>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</si>
  <si>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</si>
  <si>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</si>
  <si>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</si>
  <si>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</si>
  <si>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</si>
  <si>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</si>
  <si>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</si>
  <si>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</si>
  <si>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</si>
  <si>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</si>
  <si>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</si>
  <si>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</si>
  <si>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</si>
  <si>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</si>
  <si>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</si>
  <si>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</si>
  <si>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</si>
  <si>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</si>
  <si>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</si>
  <si>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</si>
  <si>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</si>
  <si>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</si>
  <si>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</si>
  <si>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</si>
  <si>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</si>
  <si>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</si>
  <si>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</si>
  <si>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</si>
  <si>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</si>
  <si>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</si>
  <si>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</si>
  <si>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</si>
  <si>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</si>
  <si>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</si>
  <si>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</si>
  <si>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</si>
  <si>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</si>
  <si>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</si>
  <si>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</si>
  <si>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</si>
  <si>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</si>
  <si>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</si>
  <si>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</si>
  <si>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</si>
  <si>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</si>
  <si>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</si>
  <si>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</si>
  <si>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</si>
  <si>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</si>
  <si>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</si>
  <si>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</si>
  <si>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</si>
  <si>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</si>
  <si>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</si>
  <si>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</si>
  <si>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</si>
  <si>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</si>
  <si>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</si>
  <si>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</si>
  <si>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</si>
  <si>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</si>
  <si>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</si>
  <si>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</si>
  <si>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</si>
  <si>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</si>
  <si>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</si>
  <si>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</si>
  <si>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</si>
  <si>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</si>
  <si>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</si>
  <si>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</si>
  <si>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</si>
  <si>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</si>
  <si>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</si>
  <si>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</si>
  <si>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</si>
  <si>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</si>
  <si>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</si>
  <si>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</si>
  <si>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</si>
  <si>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</si>
  <si>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</si>
  <si>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</si>
  <si>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</si>
  <si>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</si>
  <si>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</si>
  <si>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</si>
  <si>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</si>
  <si>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</si>
  <si>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</si>
  <si>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</si>
  <si>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</si>
  <si>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</si>
  <si>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</si>
  <si>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</si>
  <si>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</si>
  <si>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</si>
  <si>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</si>
  <si>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</si>
  <si>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</si>
  <si>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</si>
  <si>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</si>
  <si>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</si>
  <si>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</si>
  <si>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</si>
  <si>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</si>
  <si>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</si>
  <si>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</si>
  <si>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</si>
  <si>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</si>
  <si>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</si>
  <si>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</si>
  <si>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</si>
  <si>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</si>
  <si>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</si>
  <si>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</si>
  <si>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</si>
  <si>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</si>
  <si>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</si>
  <si>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</si>
  <si>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</si>
  <si>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</si>
  <si>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</si>
  <si>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</si>
  <si>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</si>
  <si>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</si>
  <si>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</si>
  <si>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</si>
  <si>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</si>
  <si>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</si>
  <si>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</si>
  <si>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</si>
  <si>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</si>
  <si>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</si>
  <si>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</si>
  <si>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</si>
  <si>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</si>
  <si>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</si>
  <si>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</si>
  <si>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</si>
  <si>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</si>
  <si>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</si>
  <si>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</si>
  <si>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</si>
  <si>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</si>
  <si>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</si>
  <si>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</si>
  <si>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</si>
  <si>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</si>
  <si>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</si>
  <si>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</si>
  <si>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</si>
  <si>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</si>
  <si>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</si>
  <si>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</si>
  <si>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</si>
  <si>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</si>
  <si>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</si>
  <si>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</si>
  <si>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</si>
  <si>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</si>
  <si>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</si>
  <si>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</si>
  <si>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</si>
  <si>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</si>
  <si>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</si>
  <si>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</si>
  <si>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</si>
  <si>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</si>
  <si>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</si>
  <si>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</si>
  <si>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</si>
  <si>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</si>
  <si>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</si>
  <si>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</si>
  <si>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</si>
  <si>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</si>
  <si>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</si>
  <si>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</si>
  <si>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</si>
  <si>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</si>
  <si>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</si>
  <si>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</si>
  <si>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</si>
  <si>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</si>
  <si>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</si>
  <si>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</si>
  <si>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</si>
  <si>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</si>
  <si>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</si>
  <si>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</si>
  <si>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</si>
  <si>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</si>
  <si>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</si>
  <si>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</si>
  <si>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</si>
  <si>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</si>
  <si>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</si>
  <si>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</si>
  <si>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</si>
  <si>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</si>
  <si>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</si>
  <si>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</si>
  <si>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</si>
  <si>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</si>
  <si>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</si>
  <si>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</si>
  <si>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</si>
  <si>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</si>
  <si>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</si>
  <si>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</si>
  <si>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</si>
  <si>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</si>
  <si>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</si>
  <si>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</si>
  <si>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</si>
  <si>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</si>
  <si>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</si>
  <si>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</si>
  <si>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</si>
  <si>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</si>
  <si>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</si>
  <si>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</si>
  <si>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</si>
  <si>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</si>
  <si>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</si>
  <si>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</si>
  <si>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</si>
  <si>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</si>
  <si>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</si>
  <si>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</si>
  <si>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</si>
  <si>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</si>
  <si>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</si>
  <si>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</si>
  <si>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</si>
  <si>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</si>
  <si>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</si>
  <si>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</si>
  <si>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</si>
  <si>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</si>
  <si>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</si>
  <si>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</si>
  <si>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</si>
  <si>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</si>
  <si>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</si>
  <si>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</si>
  <si>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</si>
  <si>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</si>
  <si>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</si>
  <si>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</si>
  <si>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</si>
  <si>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</si>
  <si>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</si>
  <si>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</si>
  <si>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</si>
  <si>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</si>
  <si>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</si>
  <si>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</si>
  <si>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</si>
  <si>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</si>
  <si>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</si>
  <si>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</si>
  <si>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</si>
  <si>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</si>
  <si>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</si>
  <si>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</si>
  <si>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</si>
  <si>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</si>
  <si>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</si>
  <si>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</si>
  <si>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</si>
  <si>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</si>
  <si>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</si>
  <si>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</si>
  <si>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</si>
  <si>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</si>
  <si>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</si>
  <si>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</si>
  <si>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</si>
  <si>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</si>
  <si>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</si>
  <si>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</si>
  <si>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</si>
  <si>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</si>
  <si>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</si>
  <si>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</si>
  <si>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</si>
  <si>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</si>
  <si>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</si>
  <si>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</si>
  <si>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</si>
  <si>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</si>
  <si>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</si>
  <si>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</si>
  <si>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</si>
  <si>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</si>
  <si>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</si>
  <si>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</si>
  <si>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</si>
  <si>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</si>
  <si>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</si>
  <si>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</si>
  <si>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</si>
  <si>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</si>
  <si>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</si>
  <si>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</si>
  <si>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</si>
  <si>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</si>
  <si>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</si>
  <si>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</si>
  <si>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</si>
  <si>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</si>
  <si>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</si>
  <si>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</si>
  <si>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</si>
  <si>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</si>
  <si>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</si>
  <si>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</si>
  <si>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</si>
  <si>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</si>
  <si>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</si>
  <si>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</si>
  <si>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</si>
  <si>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</si>
  <si>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</si>
  <si>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</si>
  <si>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</si>
  <si>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</si>
  <si>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</si>
  <si>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</si>
  <si>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</si>
  <si>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</si>
  <si>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</si>
  <si>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</si>
  <si>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</si>
  <si>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</si>
  <si>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</si>
  <si>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</si>
  <si>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</si>
  <si>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</si>
  <si>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</si>
  <si>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</si>
  <si>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</si>
  <si>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</si>
  <si>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</si>
  <si>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</si>
  <si>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</si>
  <si>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</si>
  <si>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</si>
  <si>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</si>
  <si>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</si>
  <si>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</si>
  <si>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</si>
  <si>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</si>
  <si>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</si>
  <si>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</si>
  <si>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</si>
  <si>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</si>
  <si>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</si>
  <si>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</si>
  <si>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</si>
  <si>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</si>
  <si>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</si>
  <si>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</si>
  <si>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</si>
  <si>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</si>
  <si>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</si>
  <si>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</si>
  <si>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</si>
  <si>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</si>
  <si>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</si>
  <si>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</si>
  <si>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</si>
  <si>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</si>
  <si>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</si>
  <si>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</si>
  <si>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</si>
  <si>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</si>
  <si>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</si>
  <si>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</si>
  <si>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</si>
  <si>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</si>
  <si>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</si>
  <si>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</si>
  <si>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</si>
  <si>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</si>
  <si>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</si>
  <si>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</si>
  <si>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</si>
  <si>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</si>
  <si>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</si>
  <si>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</si>
  <si>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</si>
  <si>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</si>
  <si>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</si>
  <si>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</si>
  <si>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</si>
  <si>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</si>
  <si>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</si>
  <si>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</si>
  <si>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</si>
  <si>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</si>
  <si>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</si>
  <si>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</si>
  <si>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</si>
  <si>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</si>
  <si>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</si>
  <si>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</si>
  <si>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</si>
  <si>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</si>
  <si>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</si>
  <si>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</si>
  <si>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</si>
  <si>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</si>
  <si>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</si>
  <si>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</si>
  <si>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</si>
  <si>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</si>
  <si>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</si>
  <si>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</si>
  <si>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</si>
  <si>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</si>
  <si>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</si>
  <si>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</si>
  <si>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</si>
  <si>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</si>
  <si>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</si>
  <si>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</si>
  <si>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</si>
  <si>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</si>
  <si>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</si>
  <si>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</si>
  <si>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</si>
  <si>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</si>
  <si>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</si>
  <si>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</si>
  <si>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</si>
  <si>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</si>
  <si>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</si>
  <si>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</si>
  <si>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</si>
  <si>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</si>
  <si>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</si>
  <si>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</si>
  <si>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</si>
  <si>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</si>
  <si>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</si>
  <si>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</si>
  <si>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</si>
  <si>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</si>
  <si>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</si>
  <si>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</si>
  <si>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</si>
  <si>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</si>
  <si>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</si>
  <si>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</si>
  <si>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</si>
  <si>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</si>
  <si>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</si>
  <si>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</si>
  <si>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</si>
  <si>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</si>
  <si>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</si>
  <si>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</si>
  <si>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</si>
  <si>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</si>
  <si>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</si>
  <si>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</si>
  <si>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</si>
  <si>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</si>
  <si>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</si>
  <si>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</si>
  <si>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</si>
  <si>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</si>
  <si>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</si>
  <si>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</si>
  <si>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</si>
  <si>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</si>
  <si>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</si>
  <si>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</si>
  <si>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</si>
  <si>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</si>
  <si>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</si>
  <si>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</si>
  <si>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</si>
  <si>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</si>
  <si>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</si>
  <si>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</si>
  <si>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</si>
  <si>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</si>
  <si>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</si>
  <si>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</si>
  <si>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</si>
  <si>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</si>
  <si>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</si>
  <si>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</si>
  <si>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</si>
  <si>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</si>
  <si>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</si>
  <si>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</si>
  <si>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</si>
  <si>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</si>
  <si>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</si>
  <si>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</si>
  <si>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</si>
  <si>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</si>
  <si>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</si>
  <si>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</si>
  <si>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</si>
  <si>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</si>
  <si>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</si>
  <si>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</si>
  <si>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</si>
  <si>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</si>
  <si>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</si>
  <si>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</si>
  <si>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</si>
  <si>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</si>
  <si>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</si>
  <si>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</si>
  <si>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</si>
  <si>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</si>
  <si>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</si>
  <si>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</si>
  <si>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</si>
  <si>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</si>
  <si>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</si>
  <si>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</si>
  <si>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</si>
  <si>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</si>
  <si>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</si>
  <si>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</si>
  <si>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</si>
  <si>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</si>
  <si>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</si>
  <si>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</si>
  <si>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</si>
  <si>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</si>
  <si>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</si>
  <si>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</si>
  <si>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</si>
  <si>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</si>
  <si>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</si>
  <si>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</si>
  <si>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</si>
  <si>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</si>
  <si>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</si>
  <si>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</si>
  <si>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</si>
  <si>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</si>
  <si>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</si>
  <si>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</si>
  <si>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</si>
  <si>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</si>
  <si>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</si>
  <si>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</si>
  <si>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</si>
  <si>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</si>
  <si>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</si>
  <si>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</si>
  <si>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</si>
  <si>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</si>
  <si>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</si>
  <si>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</si>
  <si>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</si>
  <si>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</si>
  <si>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</si>
  <si>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</si>
  <si>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</si>
  <si>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</si>
  <si>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</si>
  <si>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</si>
  <si>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</si>
  <si>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</si>
  <si>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</si>
  <si>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</si>
  <si>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</si>
  <si>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</si>
  <si>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</si>
  <si>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</si>
  <si>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</si>
  <si>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</si>
  <si>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</si>
  <si>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</si>
  <si>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</si>
  <si>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</si>
  <si>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</si>
  <si>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</si>
  <si>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</si>
  <si>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</si>
  <si>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</si>
  <si>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</si>
  <si>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</si>
  <si>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</si>
  <si>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</si>
  <si>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</si>
  <si>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</si>
  <si>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</si>
  <si>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</si>
  <si>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</si>
  <si>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</si>
  <si>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</si>
  <si>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</si>
  <si>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</si>
  <si>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</si>
  <si>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</si>
  <si>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</si>
  <si>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</si>
  <si>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</si>
  <si>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</si>
  <si>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</si>
  <si>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</si>
  <si>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</si>
  <si>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</si>
  <si>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</si>
  <si>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</si>
  <si>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</si>
  <si>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</si>
  <si>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</si>
  <si>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</si>
  <si>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</si>
  <si>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</si>
  <si>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</si>
  <si>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</si>
  <si>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</si>
  <si>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</si>
  <si>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</si>
  <si>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</si>
  <si>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</si>
  <si>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</si>
  <si>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</si>
  <si>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</si>
  <si>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</si>
  <si>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</si>
  <si>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</si>
  <si>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</si>
  <si>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</si>
  <si>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</si>
  <si>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</si>
  <si>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</si>
  <si>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</si>
  <si>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</si>
  <si>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</si>
  <si>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</si>
  <si>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</si>
  <si>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</si>
  <si>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</si>
  <si>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</si>
  <si>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</si>
  <si>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</si>
  <si>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</si>
  <si>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</si>
  <si>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</si>
  <si>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</si>
  <si>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</si>
  <si>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</si>
  <si>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</si>
  <si>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</si>
  <si>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</si>
  <si>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</si>
  <si>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</si>
  <si>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</si>
  <si>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</si>
  <si>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</si>
  <si>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</si>
  <si>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</si>
  <si>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</si>
  <si>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</si>
  <si>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</si>
  <si>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</si>
  <si>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</si>
  <si>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</si>
  <si>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</si>
  <si>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</si>
  <si>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</si>
  <si>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</si>
  <si>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</si>
  <si>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</si>
  <si>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</si>
  <si>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</si>
  <si>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</si>
  <si>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</si>
  <si>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</si>
  <si>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</si>
  <si>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</si>
  <si>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</si>
  <si>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</si>
  <si>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</si>
  <si>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</si>
  <si>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</si>
  <si>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</si>
  <si>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</si>
  <si>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</si>
  <si>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</si>
  <si>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</si>
  <si>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</si>
  <si>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</si>
  <si>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</si>
  <si>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</si>
  <si>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</si>
  <si>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</si>
  <si>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</si>
  <si>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</si>
  <si>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</si>
  <si>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</si>
  <si>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</si>
  <si>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</si>
  <si>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</si>
  <si>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</si>
  <si>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</si>
  <si>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</si>
  <si>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</si>
  <si>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</si>
  <si>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</si>
  <si>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</si>
  <si>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</si>
  <si>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</si>
  <si>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</si>
  <si>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</si>
  <si>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</si>
  <si>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</si>
  <si>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</si>
  <si>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</si>
  <si>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</si>
  <si>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</si>
  <si>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</si>
  <si>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</si>
  <si>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</si>
  <si>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</si>
  <si>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</si>
  <si>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</si>
  <si>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</si>
  <si>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</si>
  <si>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</si>
  <si>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</si>
  <si>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</si>
  <si>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</si>
  <si>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</si>
  <si>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</si>
  <si>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</si>
  <si>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</si>
  <si>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</si>
  <si>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</si>
  <si>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</si>
  <si>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</si>
  <si>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</si>
  <si>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</si>
  <si>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</si>
  <si>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</si>
  <si>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</si>
  <si>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</si>
  <si>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</si>
  <si>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</si>
  <si>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</si>
  <si>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</si>
  <si>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</si>
  <si>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</si>
  <si>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</si>
  <si>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</si>
  <si>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</si>
  <si>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</si>
  <si>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</si>
  <si>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</si>
  <si>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</si>
  <si>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</si>
  <si>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</si>
  <si>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</si>
  <si>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</si>
  <si>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</si>
  <si>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</si>
  <si>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</si>
  <si>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</si>
  <si>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</si>
  <si>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</si>
  <si>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</si>
  <si>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</si>
  <si>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</si>
  <si>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</si>
  <si>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</si>
  <si>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</si>
  <si>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</si>
  <si>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</si>
  <si>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</si>
  <si>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</si>
  <si>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</si>
  <si>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</si>
  <si>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</si>
  <si>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</si>
  <si>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</si>
  <si>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</si>
  <si>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</si>
  <si>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</si>
  <si>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</si>
  <si>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</si>
  <si>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</si>
  <si>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</si>
  <si>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</si>
  <si>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</si>
  <si>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</si>
  <si>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</si>
  <si>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</si>
  <si>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</si>
  <si>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</si>
  <si>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</si>
  <si>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</si>
  <si>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</si>
  <si>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</si>
  <si>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</si>
  <si>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</si>
  <si>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</si>
  <si>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</si>
  <si>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</si>
  <si>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</si>
  <si>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</si>
  <si>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</si>
  <si>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</si>
  <si>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</si>
  <si>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</si>
  <si>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</si>
  <si>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</si>
  <si>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</si>
  <si>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</si>
  <si>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</si>
  <si>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</si>
  <si>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</si>
  <si>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</si>
  <si>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</si>
  <si>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</si>
  <si>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</si>
  <si>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</si>
  <si>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</si>
  <si>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</si>
  <si>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</si>
  <si>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</si>
  <si>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</si>
  <si>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</si>
  <si>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</si>
  <si>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</si>
  <si>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</si>
  <si>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</si>
  <si>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</si>
  <si>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</si>
  <si>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</si>
  <si>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</si>
  <si>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</si>
  <si>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</si>
  <si>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</si>
  <si>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</si>
  <si>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</si>
  <si>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</si>
  <si>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</si>
  <si>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</si>
  <si>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</si>
  <si>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</si>
  <si>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</si>
  <si>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</si>
  <si>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</si>
  <si>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</si>
  <si>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</si>
  <si>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</si>
  <si>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</si>
  <si>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</si>
  <si>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</si>
  <si>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</si>
  <si>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</si>
  <si>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</si>
  <si>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</si>
  <si>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</si>
  <si>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</si>
  <si>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</si>
  <si>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</si>
  <si>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</si>
  <si>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</si>
  <si>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</si>
  <si>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</si>
  <si>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</si>
  <si>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</si>
  <si>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</si>
  <si>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</si>
  <si>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</si>
  <si>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</si>
  <si>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</si>
  <si>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</si>
  <si>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</si>
  <si>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</si>
  <si>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</si>
  <si>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</si>
  <si>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</si>
  <si>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</si>
  <si>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</si>
  <si>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</si>
  <si>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</si>
  <si>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</si>
  <si>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</si>
  <si>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</si>
  <si>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</si>
  <si>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</si>
  <si>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</si>
  <si>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</si>
  <si>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</si>
  <si>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</si>
  <si>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</si>
  <si>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</si>
  <si>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</si>
  <si>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</si>
  <si>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</si>
  <si>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</si>
  <si>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</si>
  <si>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</si>
  <si>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</si>
  <si>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</si>
  <si>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</si>
  <si>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</si>
  <si>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</si>
  <si>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</si>
  <si>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</si>
  <si>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</si>
  <si>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</si>
  <si>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</si>
  <si>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</si>
  <si>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</si>
  <si>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</si>
  <si>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</si>
  <si>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</si>
  <si>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</si>
  <si>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</si>
  <si>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</si>
  <si>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</si>
  <si>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</si>
  <si>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</si>
  <si>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</si>
  <si>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</si>
  <si>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</si>
  <si>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</si>
  <si>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</si>
  <si>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</si>
  <si>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</si>
  <si>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</si>
  <si>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</si>
  <si>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</si>
  <si>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</si>
  <si>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</si>
  <si>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</si>
  <si>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</si>
  <si>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</si>
  <si>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</si>
  <si>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</si>
  <si>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</si>
  <si>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</si>
  <si>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</si>
  <si>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</si>
  <si>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</si>
  <si>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</si>
  <si>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</si>
  <si>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</si>
  <si>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</si>
  <si>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</si>
  <si>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</si>
  <si>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</si>
  <si>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</si>
  <si>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</si>
  <si>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</si>
  <si>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</si>
  <si>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</si>
  <si>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</si>
  <si>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</si>
  <si>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</si>
  <si>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</si>
  <si>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</si>
  <si>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</si>
  <si>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</si>
  <si>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</si>
  <si>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</si>
  <si>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</si>
  <si>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</si>
  <si>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</si>
  <si>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</si>
  <si>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</si>
  <si>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</si>
  <si>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</si>
  <si>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</si>
  <si>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</si>
  <si>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</si>
  <si>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</si>
  <si>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</si>
  <si>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</si>
  <si>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</si>
  <si>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</si>
  <si>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</si>
  <si>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</si>
  <si>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</si>
  <si>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</si>
  <si>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</si>
  <si>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</si>
  <si>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</si>
  <si>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</si>
  <si>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</si>
  <si>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</si>
  <si>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</si>
  <si>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</si>
  <si>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</si>
  <si>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</si>
  <si>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</si>
  <si>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</si>
  <si>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</si>
  <si>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</si>
  <si>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</si>
  <si>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</si>
  <si>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</si>
  <si>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</si>
  <si>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</si>
  <si>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</si>
  <si>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</si>
  <si>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</si>
  <si>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</si>
  <si>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</si>
  <si>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</si>
  <si>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</si>
  <si>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</si>
  <si>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</si>
  <si>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</si>
  <si>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</si>
  <si>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</si>
  <si>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</si>
  <si>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</si>
  <si>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</si>
  <si>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</si>
  <si>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</si>
  <si>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</si>
  <si>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</si>
  <si>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</si>
  <si>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</si>
  <si>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</si>
  <si>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</si>
  <si>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</si>
  <si>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</si>
  <si>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</si>
  <si>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</si>
  <si>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</si>
  <si>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</si>
  <si>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</si>
  <si>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</si>
  <si>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</si>
  <si>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</si>
  <si>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</si>
  <si>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</si>
  <si>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</si>
  <si>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</si>
  <si>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</si>
  <si>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</si>
  <si>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</si>
  <si>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</si>
  <si>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</si>
  <si>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</si>
  <si>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</si>
  <si>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</si>
  <si>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</si>
  <si>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</si>
  <si>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</si>
  <si>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</si>
  <si>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</si>
  <si>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</si>
  <si>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</si>
  <si>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</si>
  <si>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</si>
  <si>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</si>
  <si>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</si>
  <si>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</si>
  <si>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</si>
  <si>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</si>
  <si>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</si>
  <si>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</si>
  <si>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</si>
  <si>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</si>
  <si>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</si>
  <si>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</si>
  <si>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</si>
  <si>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</si>
  <si>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</si>
  <si>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</si>
  <si>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</si>
  <si>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</si>
  <si>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</si>
  <si>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</si>
  <si>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</si>
  <si>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</si>
  <si>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</si>
  <si>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</si>
  <si>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</si>
  <si>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</si>
  <si>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</si>
  <si>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</si>
  <si>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</si>
  <si>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</si>
  <si>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</si>
  <si>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</si>
  <si>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</si>
  <si>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</si>
  <si>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</si>
  <si>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</si>
  <si>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</si>
  <si>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</si>
  <si>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</si>
  <si>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</si>
  <si>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</si>
  <si>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</si>
  <si>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</si>
  <si>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</si>
  <si>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</si>
  <si>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</si>
  <si>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</si>
  <si>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</si>
  <si>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</si>
  <si>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</si>
  <si>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</si>
  <si>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</si>
  <si>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</si>
  <si>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</si>
  <si>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</si>
  <si>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</si>
  <si>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</si>
  <si>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</si>
  <si>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</si>
  <si>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</si>
  <si>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</si>
  <si>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</si>
  <si>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</si>
  <si>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</si>
  <si>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</si>
  <si>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</si>
  <si>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</si>
  <si>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</si>
  <si>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</si>
  <si>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</si>
  <si>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</si>
  <si>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</si>
  <si>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</si>
  <si>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</si>
  <si>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</si>
  <si>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</si>
  <si>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</si>
  <si>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</si>
  <si>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</si>
  <si>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</si>
  <si>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</si>
  <si>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</si>
  <si>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</si>
  <si>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</si>
  <si>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</si>
  <si>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</si>
  <si>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</si>
  <si>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</si>
  <si>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</si>
  <si>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</si>
  <si>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</si>
  <si>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</si>
  <si>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</si>
  <si>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</si>
  <si>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</si>
  <si>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</si>
  <si>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</si>
  <si>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</si>
  <si>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</si>
  <si>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</si>
  <si>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</si>
  <si>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</si>
  <si>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</si>
  <si>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</si>
  <si>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</si>
  <si>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</si>
  <si>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</si>
  <si>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</si>
  <si>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</si>
  <si>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</si>
  <si>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</si>
  <si>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</si>
  <si>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</si>
  <si>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</si>
  <si>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</si>
  <si>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</si>
  <si>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</si>
  <si>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</si>
  <si>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</si>
  <si>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</si>
  <si>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</si>
  <si>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</si>
  <si>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</si>
  <si>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</si>
  <si>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</si>
  <si>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</si>
  <si>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</si>
  <si>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</si>
  <si>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</si>
  <si>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</si>
  <si>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</si>
  <si>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</si>
  <si>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</si>
  <si>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</si>
  <si>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</si>
  <si>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</si>
  <si>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</si>
  <si>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</si>
  <si>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</si>
  <si>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</si>
  <si>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</si>
  <si>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</si>
  <si>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</si>
  <si>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</si>
  <si>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</si>
  <si>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</si>
  <si>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</si>
  <si>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</si>
  <si>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</si>
  <si>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</si>
  <si>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</si>
  <si>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</si>
  <si>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</si>
  <si>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</si>
  <si>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</si>
  <si>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</si>
  <si>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</si>
  <si>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</si>
  <si>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</si>
  <si>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</si>
  <si>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</si>
  <si>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</si>
  <si>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</si>
  <si>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</si>
  <si>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</si>
  <si>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</si>
  <si>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</si>
  <si>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</si>
  <si>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</si>
  <si>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</si>
  <si>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</si>
  <si>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</si>
  <si>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</si>
  <si>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</si>
  <si>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</si>
  <si>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</si>
  <si>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</si>
  <si>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</si>
  <si>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</si>
  <si>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</si>
  <si>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</si>
  <si>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</si>
  <si>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</si>
  <si>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</si>
  <si>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</si>
  <si>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</si>
  <si>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</si>
  <si>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</si>
  <si>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</si>
  <si>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</si>
  <si>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</si>
  <si>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</si>
  <si>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</si>
  <si>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</si>
  <si>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</si>
  <si>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</si>
  <si>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</si>
  <si>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</si>
  <si>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</si>
  <si>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</si>
  <si>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</si>
  <si>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</si>
  <si>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</si>
  <si>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</si>
  <si>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</si>
  <si>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</si>
  <si>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</si>
  <si>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</si>
  <si>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</si>
  <si>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</si>
  <si>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</si>
  <si>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</si>
  <si>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</si>
  <si>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</si>
  <si>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</si>
  <si>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</si>
  <si>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</si>
  <si>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</si>
  <si>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</si>
  <si>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</si>
  <si>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</si>
  <si>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</si>
  <si>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</si>
  <si>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</si>
  <si>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</si>
  <si>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</si>
  <si>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</si>
  <si>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</si>
  <si>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</si>
  <si>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</si>
  <si>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</si>
  <si>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</si>
  <si>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</si>
  <si>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</si>
  <si>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</si>
  <si>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</si>
  <si>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</si>
  <si>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</si>
  <si>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</si>
  <si>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</si>
  <si>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</si>
  <si>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</si>
  <si>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</si>
  <si>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</si>
  <si>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</si>
  <si>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</si>
  <si>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</si>
  <si>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</si>
  <si>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</si>
  <si>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</si>
  <si>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</si>
  <si>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</si>
  <si>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</si>
  <si>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</si>
  <si>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</si>
  <si>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</si>
  <si>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</si>
  <si>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</si>
  <si>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</si>
  <si>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</si>
  <si>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</si>
  <si>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</si>
  <si>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</si>
  <si>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</si>
  <si>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</si>
  <si>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</si>
  <si>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</si>
  <si>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</si>
  <si>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</si>
  <si>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</si>
  <si>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</si>
  <si>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</si>
  <si>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</si>
  <si>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</si>
  <si>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</si>
  <si>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</si>
  <si>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</si>
  <si>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</si>
  <si>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</si>
  <si>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</si>
  <si>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</si>
  <si>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</si>
  <si>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</si>
  <si>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</si>
  <si>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</si>
  <si>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</si>
  <si>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</si>
  <si>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</si>
  <si>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</si>
  <si>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</si>
  <si>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</si>
  <si>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</si>
  <si>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</si>
  <si>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</si>
  <si>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</si>
  <si>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</si>
  <si>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</si>
  <si>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</si>
  <si>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</si>
  <si>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</si>
  <si>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</si>
  <si>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</si>
  <si>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</si>
  <si>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</si>
  <si>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</si>
  <si>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</si>
  <si>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</si>
  <si>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</si>
  <si>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</si>
  <si>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</si>
  <si>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</si>
  <si>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</si>
  <si>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</si>
  <si>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</si>
  <si>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</si>
  <si>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</si>
  <si>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</si>
  <si>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</si>
  <si>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</si>
  <si>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</si>
  <si>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</si>
  <si>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</si>
  <si>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</si>
  <si>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</si>
  <si>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</si>
  <si>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</si>
  <si>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</si>
  <si>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</si>
  <si>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</si>
  <si>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</si>
  <si>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</si>
  <si>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</si>
  <si>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</si>
  <si>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</si>
  <si>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</si>
  <si>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</si>
  <si>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</si>
  <si>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</si>
  <si>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</si>
  <si>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</si>
  <si>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</si>
  <si>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</si>
  <si>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</si>
  <si>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</si>
  <si>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</si>
  <si>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</si>
  <si>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</si>
  <si>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</si>
  <si>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</si>
  <si>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</si>
  <si>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</si>
  <si>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</si>
  <si>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</si>
  <si>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</si>
  <si>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</si>
  <si>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</si>
  <si>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</si>
  <si>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</si>
  <si>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</si>
  <si>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</si>
  <si>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</si>
  <si>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</si>
  <si>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</si>
  <si>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</si>
  <si>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</si>
  <si>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</si>
  <si>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</si>
  <si>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</si>
  <si>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</si>
  <si>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</si>
  <si>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</si>
  <si>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</si>
  <si>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</si>
  <si>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</si>
  <si>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</si>
  <si>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</si>
  <si>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</si>
  <si>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</si>
  <si>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</si>
  <si>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</si>
  <si>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</si>
  <si>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</si>
  <si>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</si>
  <si>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</si>
  <si>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</si>
  <si>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</si>
  <si>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</si>
  <si>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</si>
  <si>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</si>
  <si>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</si>
  <si>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</si>
  <si>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</si>
  <si>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</si>
  <si>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</si>
  <si>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</si>
  <si>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</si>
  <si>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</si>
  <si>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</si>
  <si>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</si>
  <si>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</si>
  <si>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</si>
  <si>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</si>
  <si>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</si>
  <si>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</si>
  <si>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</si>
  <si>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</si>
  <si>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</si>
  <si>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</si>
  <si>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</si>
  <si>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</si>
  <si>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</si>
  <si>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</si>
  <si>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</si>
  <si>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</si>
  <si>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</si>
  <si>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</si>
  <si>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</si>
  <si>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</si>
  <si>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</si>
  <si>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</si>
  <si>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</si>
  <si>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</si>
  <si>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</si>
  <si>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</si>
  <si>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</si>
  <si>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</si>
  <si>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</si>
  <si>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</si>
  <si>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</si>
  <si>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</si>
  <si>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</si>
  <si>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</si>
  <si>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</si>
  <si>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</si>
  <si>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</si>
  <si>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</si>
  <si>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</si>
  <si>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</si>
  <si>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</si>
  <si>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</si>
  <si>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</si>
  <si>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</si>
  <si>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</si>
  <si>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</si>
  <si>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</si>
  <si>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</si>
  <si>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</si>
  <si>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</si>
  <si>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</si>
  <si>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</si>
  <si>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</si>
  <si>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</si>
  <si>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</si>
  <si>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</si>
  <si>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</si>
  <si>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</si>
  <si>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</si>
  <si>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</si>
  <si>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</si>
  <si>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</si>
  <si>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</si>
  <si>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</si>
  <si>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</si>
  <si>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</si>
  <si>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</si>
  <si>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</si>
  <si>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</si>
  <si>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</si>
  <si>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</si>
  <si>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</si>
  <si>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</si>
  <si>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</si>
  <si>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</si>
  <si>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</si>
  <si>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</si>
  <si>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</si>
  <si>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</si>
  <si>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</si>
  <si>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</si>
  <si>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</si>
  <si>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</si>
  <si>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</si>
  <si>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</si>
  <si>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</si>
  <si>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</si>
  <si>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</si>
  <si>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</si>
  <si>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</si>
  <si>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</si>
  <si>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</si>
  <si>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</si>
  <si>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</si>
  <si>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</si>
  <si>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</si>
  <si>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</si>
  <si>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</si>
  <si>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</si>
  <si>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</si>
  <si>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</si>
  <si>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</si>
  <si>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</si>
  <si>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</si>
  <si>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</si>
  <si>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</si>
  <si>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</si>
  <si>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</si>
  <si>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</si>
  <si>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</si>
  <si>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</si>
  <si>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</si>
  <si>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</si>
  <si>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</si>
  <si>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</si>
  <si>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</si>
  <si>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</si>
  <si>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</si>
  <si>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</si>
  <si>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</si>
  <si>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</si>
  <si>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</si>
  <si>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</si>
  <si>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</si>
  <si>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</si>
  <si>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</si>
  <si>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</si>
  <si>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</si>
  <si>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</si>
  <si>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</si>
  <si>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</si>
  <si>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</si>
  <si>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</si>
  <si>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</si>
  <si>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</si>
  <si>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</si>
  <si>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</si>
  <si>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</si>
  <si>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</si>
  <si>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</si>
  <si>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</si>
  <si>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</si>
  <si>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</si>
  <si>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</si>
  <si>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</si>
  <si>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</si>
  <si>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</si>
  <si>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</si>
  <si>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</si>
  <si>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</si>
  <si>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</si>
  <si>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</si>
  <si>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</si>
  <si>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</si>
  <si>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</si>
  <si>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</si>
  <si>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</si>
  <si>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</si>
  <si>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</si>
  <si>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</si>
  <si>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</si>
  <si>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</si>
  <si>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</si>
  <si>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</si>
  <si>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</si>
  <si>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</si>
  <si>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</si>
  <si>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</si>
  <si>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</si>
  <si>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</si>
  <si>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</si>
  <si>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</si>
  <si>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</si>
  <si>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</si>
  <si>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</si>
  <si>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</si>
  <si>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</si>
  <si>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</si>
  <si>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</si>
  <si>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</si>
  <si>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</si>
  <si>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</si>
  <si>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</si>
  <si>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</si>
  <si>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</si>
  <si>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</si>
  <si>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</si>
  <si>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</si>
  <si>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</si>
  <si>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</si>
  <si>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</si>
  <si>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</si>
  <si>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</si>
  <si>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</si>
  <si>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</si>
  <si>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</si>
  <si>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</si>
  <si>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</si>
  <si>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</si>
  <si>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</si>
  <si>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</si>
  <si>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</si>
  <si>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</si>
  <si>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</si>
  <si>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</si>
  <si>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</si>
  <si>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</si>
  <si>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</si>
  <si>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</si>
  <si>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</si>
  <si>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</si>
  <si>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</si>
  <si>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</si>
  <si>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</si>
  <si>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</si>
  <si>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</si>
  <si>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</si>
  <si>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</si>
  <si>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</si>
  <si>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</si>
  <si>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</si>
  <si>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</si>
  <si>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</si>
  <si>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</si>
  <si>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</si>
  <si>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</si>
  <si>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</si>
  <si>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</si>
  <si>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</si>
  <si>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</si>
  <si>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</si>
  <si>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</si>
  <si>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</si>
  <si>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</si>
  <si>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</si>
  <si>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</si>
  <si>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</si>
  <si>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</si>
  <si>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</si>
  <si>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</si>
  <si>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</si>
  <si>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</si>
  <si>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</si>
  <si>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</si>
  <si>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</si>
  <si>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</si>
  <si>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</si>
  <si>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</si>
  <si>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</si>
  <si>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</si>
  <si>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</si>
  <si>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</si>
  <si>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</si>
  <si>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</si>
  <si>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</si>
  <si>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</si>
  <si>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</si>
  <si>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</si>
  <si>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</si>
  <si>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</si>
  <si>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</si>
  <si>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</si>
  <si>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</si>
  <si>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</si>
  <si>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</si>
  <si>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</si>
  <si>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</si>
  <si>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</si>
  <si>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</si>
  <si>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</si>
  <si>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</si>
  <si>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</si>
  <si>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</si>
  <si>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</si>
  <si>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</si>
  <si>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</si>
  <si>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</si>
  <si>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</si>
  <si>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</si>
  <si>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</si>
  <si>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</si>
  <si>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</si>
  <si>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</si>
  <si>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</si>
  <si>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</si>
  <si>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</si>
  <si>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</si>
  <si>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</si>
  <si>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</si>
  <si>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</si>
  <si>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</si>
  <si>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</si>
  <si>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</si>
  <si>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</si>
  <si>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</si>
  <si>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</si>
  <si>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</si>
  <si>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</si>
  <si>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</si>
  <si>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</si>
  <si>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</si>
  <si>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</si>
  <si>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</si>
  <si>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</si>
  <si>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</si>
  <si>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</si>
  <si>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</si>
  <si>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</si>
  <si>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</si>
  <si>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</si>
  <si>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</si>
  <si>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</si>
  <si>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</si>
  <si>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</si>
  <si>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</si>
  <si>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</si>
  <si>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</si>
  <si>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</si>
  <si>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</si>
  <si>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</si>
  <si>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</si>
  <si>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</si>
  <si>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</si>
  <si>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</si>
  <si>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</si>
  <si>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</si>
  <si>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</si>
  <si>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</si>
  <si>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</si>
  <si>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</si>
  <si>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</si>
  <si>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</si>
  <si>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</si>
  <si>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</si>
  <si>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</si>
  <si>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</si>
  <si>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</si>
  <si>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</si>
  <si>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</si>
  <si>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</si>
  <si>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</si>
  <si>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</si>
  <si>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</si>
  <si>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</si>
  <si>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</si>
  <si>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</si>
  <si>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</si>
  <si>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</si>
  <si>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</si>
  <si>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</si>
  <si>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</si>
  <si>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</si>
  <si>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</si>
  <si>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</si>
  <si>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</si>
  <si>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</si>
  <si>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</si>
  <si>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</si>
  <si>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</si>
  <si>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</si>
  <si>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</si>
  <si>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</si>
  <si>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</si>
  <si>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</si>
  <si>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</si>
  <si>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</si>
  <si>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</si>
  <si>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</si>
  <si>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</si>
  <si>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</si>
  <si>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</si>
  <si>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</si>
  <si>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</si>
  <si>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</si>
  <si>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</si>
  <si>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</si>
  <si>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</si>
  <si>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</si>
  <si>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</si>
  <si>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</si>
  <si>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</si>
  <si>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</si>
  <si>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</si>
  <si>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</si>
  <si>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</si>
  <si>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</si>
  <si>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</si>
  <si>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</si>
  <si>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</si>
  <si>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</si>
  <si>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</si>
  <si>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</si>
  <si>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</si>
  <si>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</si>
  <si>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</si>
  <si>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</si>
  <si>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</si>
  <si>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</si>
  <si>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</si>
  <si>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</si>
  <si>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</si>
  <si>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</si>
  <si>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</si>
  <si>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</si>
  <si>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</si>
  <si>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</si>
  <si>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</si>
  <si>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</si>
  <si>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</si>
  <si>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</si>
  <si>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</si>
  <si>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</si>
  <si>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</si>
  <si>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</si>
  <si>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</si>
  <si>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</si>
  <si>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</si>
  <si>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</si>
  <si>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</si>
  <si>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</si>
  <si>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</si>
  <si>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</si>
  <si>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</si>
  <si>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</si>
  <si>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</si>
  <si>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</si>
  <si>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</si>
  <si>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</si>
  <si>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</si>
  <si>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</si>
  <si>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</si>
  <si>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</si>
  <si>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</si>
  <si>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</si>
  <si>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</si>
  <si>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</si>
  <si>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</si>
  <si>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</si>
  <si>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</si>
  <si>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</si>
  <si>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</si>
  <si>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</si>
  <si>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</si>
  <si>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</si>
  <si>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</si>
  <si>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</si>
  <si>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</si>
  <si>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</si>
  <si>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</si>
  <si>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</si>
  <si>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</si>
  <si>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</si>
  <si>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</si>
  <si>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</si>
  <si>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</si>
  <si>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</si>
  <si>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</si>
  <si>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</si>
  <si>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</si>
  <si>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</si>
  <si>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</si>
  <si>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</si>
  <si>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</si>
  <si>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</si>
  <si>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</si>
  <si>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</si>
  <si>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</si>
  <si>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</si>
  <si>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</si>
  <si>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</si>
  <si>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</si>
  <si>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</si>
  <si>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</si>
  <si>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</si>
  <si>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</si>
  <si>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</si>
  <si>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</si>
  <si>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</si>
  <si>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</si>
  <si>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</si>
  <si>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</si>
  <si>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</si>
  <si>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</si>
  <si>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</si>
  <si>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</si>
  <si>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</si>
  <si>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</si>
  <si>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</si>
  <si>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</si>
  <si>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</si>
  <si>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</si>
  <si>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</si>
  <si>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</si>
  <si>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</si>
  <si>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</si>
  <si>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</si>
  <si>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</si>
  <si>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</si>
  <si>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</si>
  <si>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</si>
  <si>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</si>
  <si>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</si>
  <si>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</si>
  <si>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</si>
  <si>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</si>
  <si>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</si>
  <si>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</si>
  <si>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</si>
  <si>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</si>
  <si>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</si>
  <si>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</si>
  <si>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</si>
  <si>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</si>
  <si>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</si>
  <si>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</si>
  <si>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</si>
  <si>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</si>
  <si>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</si>
  <si>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</si>
  <si>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</si>
  <si>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</si>
  <si>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</si>
  <si>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</si>
  <si>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</si>
  <si>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</si>
  <si>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</si>
  <si>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</si>
  <si>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</si>
  <si>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</si>
  <si>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</si>
  <si>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</si>
  <si>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</si>
  <si>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</si>
  <si>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</si>
  <si>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</si>
  <si>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</si>
  <si>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</si>
  <si>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</si>
  <si>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</si>
  <si>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</si>
  <si>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</si>
  <si>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</si>
  <si>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</si>
  <si>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</si>
  <si>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</si>
  <si>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</si>
  <si>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</si>
  <si>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</si>
  <si>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</si>
  <si>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</si>
  <si>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</si>
  <si>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</si>
  <si>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</si>
  <si>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</si>
  <si>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</si>
  <si>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</si>
  <si>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</si>
  <si>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</si>
  <si>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</si>
  <si>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</si>
  <si>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</si>
  <si>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</si>
  <si>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</si>
  <si>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</si>
  <si>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</si>
  <si>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</si>
  <si>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</si>
  <si>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</si>
  <si>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</si>
  <si>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</si>
  <si>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</si>
  <si>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</si>
  <si>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</si>
  <si>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</si>
  <si>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</si>
  <si>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</si>
  <si>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</si>
  <si>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</si>
  <si>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</si>
  <si>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</si>
  <si>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</si>
  <si>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</si>
  <si>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</si>
  <si>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</si>
  <si>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</si>
  <si>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</si>
  <si>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</si>
  <si>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</si>
  <si>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</si>
  <si>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</si>
  <si>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</si>
  <si>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</si>
  <si>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</si>
  <si>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</si>
  <si>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</si>
  <si>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</si>
  <si>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</si>
  <si>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</si>
  <si>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</si>
  <si>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</si>
  <si>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</si>
  <si>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</si>
  <si>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</si>
  <si>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</si>
  <si>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</si>
  <si>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</si>
  <si>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</si>
  <si>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</si>
  <si>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</si>
  <si>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</si>
  <si>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</si>
  <si>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</si>
  <si>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Alternative English Learner Education Programs - All Levels</t>
  </si>
  <si>
    <t>2022 (upon approval - 6/30/2022)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</si>
</sst>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6">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14" fillId="21" borderId="0" xfId="0" applyFont="1" applyFill="1" applyBorder="1" applyAlignment="1" applyProtection="1">
      <alignment horizontal="center" vertical="center" wrapText="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5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ctrlProps/ctrlProp33.xml><?xml version="1.0" encoding="utf-8"?>
<formControlPr xmlns="http://schemas.microsoft.com/office/spreadsheetml/2009/9/main" objectType="CheckBox" fmlaLink="$L14" lockText="1" noThreeD="1"/>
</file>

<file path=xl/ctrlProps/ctrlProp34.xml><?xml version="1.0" encoding="utf-8"?>
<formControlPr xmlns="http://schemas.microsoft.com/office/spreadsheetml/2009/9/main" objectType="CheckBox" fmlaLink="$L29" lockText="1" noThreeD="1"/>
</file>

<file path=xl/ctrlProps/ctrlProp35.xml><?xml version="1.0" encoding="utf-8"?>
<formControlPr xmlns="http://schemas.microsoft.com/office/spreadsheetml/2009/9/main" objectType="CheckBox" fmlaLink="$L30" lockText="1" noThreeD="1"/>
</file>

<file path=xl/ctrlProps/ctrlProp36.xml><?xml version="1.0" encoding="utf-8"?>
<formControlPr xmlns="http://schemas.microsoft.com/office/spreadsheetml/2009/9/main" objectType="CheckBox" fmlaLink="$L31" lockText="1" noThreeD="1"/>
</file>

<file path=xl/ctrlProps/ctrlProp37.xml><?xml version="1.0" encoding="utf-8"?>
<formControlPr xmlns="http://schemas.microsoft.com/office/spreadsheetml/2009/9/main" objectType="CheckBox" fmlaLink="$L$35" lockText="1" noThreeD="1"/>
</file>

<file path=xl/ctrlProps/ctrlProp38.xml><?xml version="1.0" encoding="utf-8"?>
<formControlPr xmlns="http://schemas.microsoft.com/office/spreadsheetml/2009/9/main" objectType="CheckBox" fmlaLink="$L$36" lockText="1" noThreeD="1"/>
</file>

<file path=xl/ctrlProps/ctrlProp39.xml><?xml version="1.0" encoding="utf-8"?>
<formControlPr xmlns="http://schemas.microsoft.com/office/spreadsheetml/2009/9/main" objectType="CheckBox" fmlaLink="$L15" lockText="1" noThreeD="1"/>
</file>

<file path=xl/ctrlProps/ctrlProp40.xml><?xml version="1.0" encoding="utf-8"?>
<formControlPr xmlns="http://schemas.microsoft.com/office/spreadsheetml/2009/9/main" objectType="CheckBox" fmlaLink="$L16" lockText="1" noThreeD="1"/>
</file>

<file path=xl/ctrlProps/ctrlProp41.xml><?xml version="1.0" encoding="utf-8"?>
<formControlPr xmlns="http://schemas.microsoft.com/office/spreadsheetml/2009/9/main" objectType="CheckBox" fmlaLink="$L20" lockText="1" noThreeD="1"/>
</file>

<file path=xl/ctrlProps/ctrlProp42.xml><?xml version="1.0" encoding="utf-8"?>
<formControlPr xmlns="http://schemas.microsoft.com/office/spreadsheetml/2009/9/main" objectType="CheckBox" fmlaLink="$L21" lockText="1" noThreeD="1"/>
</file>

<file path=xl/ctrlProps/ctrlProp43.xml><?xml version="1.0" encoding="utf-8"?>
<formControlPr xmlns="http://schemas.microsoft.com/office/spreadsheetml/2009/9/main" objectType="CheckBox" fmlaLink="$L22" lockText="1" noThreeD="1"/>
</file>

<file path=xl/ctrlProps/ctrlProp44.xml><?xml version="1.0" encoding="utf-8"?>
<formControlPr xmlns="http://schemas.microsoft.com/office/spreadsheetml/2009/9/main" objectType="CheckBox" fmlaLink="$L23" lockText="1" noThreeD="1"/>
</file>

<file path=xl/ctrlProps/ctrlProp45.xml><?xml version="1.0" encoding="utf-8"?>
<formControlPr xmlns="http://schemas.microsoft.com/office/spreadsheetml/2009/9/main" objectType="CheckBox" fmlaLink="$L24" lockText="1" noThreeD="1"/>
</file>

<file path=xl/ctrlProps/ctrlProp46.xml><?xml version="1.0" encoding="utf-8"?>
<formControlPr xmlns="http://schemas.microsoft.com/office/spreadsheetml/2009/9/main" objectType="CheckBox" fmlaLink="$L25" lockText="1" noThreeD="1"/>
</file>

<file path=xl/ctrlProps/ctrlProp47.xml><?xml version="1.0" encoding="utf-8"?>
<formControlPr xmlns="http://schemas.microsoft.com/office/spreadsheetml/2009/9/main" objectType="CheckBox" fmlaLink="$L37" lockText="1" noThreeD="1"/>
</file>

<file path=xl/ctrlProps/ctrlProp48.xml><?xml version="1.0" encoding="utf-8"?>
<formControlPr xmlns="http://schemas.microsoft.com/office/spreadsheetml/2009/9/main" objectType="CheckBox" fmlaLink="$L38" lockText="1" noThreeD="1"/>
</file>

<file path=xl/ctrlProps/ctrlProp49.xml><?xml version="1.0" encoding="utf-8"?>
<formControlPr xmlns="http://schemas.microsoft.com/office/spreadsheetml/2009/9/main" objectType="CheckBox" fmlaLink="$L14" lockText="1" noThreeD="1"/>
</file>

<file path=xl/ctrlProps/ctrlProp50.xml><?xml version="1.0" encoding="utf-8"?>
<formControlPr xmlns="http://schemas.microsoft.com/office/spreadsheetml/2009/9/main" objectType="CheckBox" fmlaLink="$L29" lockText="1" noThreeD="1"/>
</file>

<file path=xl/ctrlProps/ctrlProp51.xml><?xml version="1.0" encoding="utf-8"?>
<formControlPr xmlns="http://schemas.microsoft.com/office/spreadsheetml/2009/9/main" objectType="CheckBox" fmlaLink="$L30" lockText="1" noThreeD="1"/>
</file>

<file path=xl/ctrlProps/ctrlProp52.xml><?xml version="1.0" encoding="utf-8"?>
<formControlPr xmlns="http://schemas.microsoft.com/office/spreadsheetml/2009/9/main" objectType="CheckBox" fmlaLink="$L31" lockText="1" noThreeD="1"/>
</file>

<file path=xl/ctrlProps/ctrlProp53.xml><?xml version="1.0" encoding="utf-8"?>
<formControlPr xmlns="http://schemas.microsoft.com/office/spreadsheetml/2009/9/main" objectType="CheckBox" fmlaLink="$L$35" lockText="1" noThreeD="1"/>
</file>

<file path=xl/ctrlProps/ctrlProp54.xml><?xml version="1.0" encoding="utf-8"?>
<formControlPr xmlns="http://schemas.microsoft.com/office/spreadsheetml/2009/9/main" objectType="CheckBox" fmlaLink="$L$36" lockText="1" noThreeD="1"/>
</file>

<file path=xl/ctrlProps/ctrlProp55.xml><?xml version="1.0" encoding="utf-8"?>
<formControlPr xmlns="http://schemas.microsoft.com/office/spreadsheetml/2009/9/main" objectType="CheckBox" fmlaLink="$L15" lockText="1" noThreeD="1"/>
</file>

<file path=xl/ctrlProps/ctrlProp56.xml><?xml version="1.0" encoding="utf-8"?>
<formControlPr xmlns="http://schemas.microsoft.com/office/spreadsheetml/2009/9/main" objectType="CheckBox" fmlaLink="$L16" lockText="1" noThreeD="1"/>
</file>

<file path=xl/ctrlProps/ctrlProp57.xml><?xml version="1.0" encoding="utf-8"?>
<formControlPr xmlns="http://schemas.microsoft.com/office/spreadsheetml/2009/9/main" objectType="CheckBox" fmlaLink="$L20" lockText="1" noThreeD="1"/>
</file>

<file path=xl/ctrlProps/ctrlProp58.xml><?xml version="1.0" encoding="utf-8"?>
<formControlPr xmlns="http://schemas.microsoft.com/office/spreadsheetml/2009/9/main" objectType="CheckBox" fmlaLink="$L21" lockText="1" noThreeD="1"/>
</file>

<file path=xl/ctrlProps/ctrlProp59.xml><?xml version="1.0" encoding="utf-8"?>
<formControlPr xmlns="http://schemas.microsoft.com/office/spreadsheetml/2009/9/main" objectType="CheckBox" fmlaLink="$L22" lockText="1" noThreeD="1"/>
</file>

<file path=xl/ctrlProps/ctrlProp60.xml><?xml version="1.0" encoding="utf-8"?>
<formControlPr xmlns="http://schemas.microsoft.com/office/spreadsheetml/2009/9/main" objectType="CheckBox" fmlaLink="$L23" lockText="1" noThreeD="1"/>
</file>

<file path=xl/ctrlProps/ctrlProp61.xml><?xml version="1.0" encoding="utf-8"?>
<formControlPr xmlns="http://schemas.microsoft.com/office/spreadsheetml/2009/9/main" objectType="CheckBox" fmlaLink="$L24" lockText="1" noThreeD="1"/>
</file>

<file path=xl/ctrlProps/ctrlProp62.xml><?xml version="1.0" encoding="utf-8"?>
<formControlPr xmlns="http://schemas.microsoft.com/office/spreadsheetml/2009/9/main" objectType="CheckBox" fmlaLink="$L25" lockText="1" noThreeD="1"/>
</file>

<file path=xl/ctrlProps/ctrlProp63.xml><?xml version="1.0" encoding="utf-8"?>
<formControlPr xmlns="http://schemas.microsoft.com/office/spreadsheetml/2009/9/main" objectType="CheckBox" fmlaLink="$L37" lockText="1" noThreeD="1"/>
</file>

<file path=xl/ctrlProps/ctrlProp64.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5537" name="Check Box 1" descr="CheckBox" hidden="1">
              <a:extLst>
                <a:ext uri="{63B3BB69-23CF-44E3-9099-C40C66FF867C}">
                  <a14:compatExt spid="_x0000_s65537"/>
                </a:ext>
                <a:ext uri="{FF2B5EF4-FFF2-40B4-BE49-F238E27FC236}">
                  <a16:creationId xmlns:a16="http://schemas.microsoft.com/office/drawing/2014/main" id="{00000000-0008-0000-01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19050</xdr:rowOff>
        </xdr:to>
        <xdr:sp macro="" textlink="">
          <xdr:nvSpPr>
            <xdr:cNvPr id="65538" name="Check Box 2" descr="CheckBox" hidden="1">
              <a:extLst>
                <a:ext uri="{63B3BB69-23CF-44E3-9099-C40C66FF867C}">
                  <a14:compatExt spid="_x0000_s65538"/>
                </a:ext>
                <a:ext uri="{FF2B5EF4-FFF2-40B4-BE49-F238E27FC236}">
                  <a16:creationId xmlns:a16="http://schemas.microsoft.com/office/drawing/2014/main" id="{00000000-0008-0000-01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5539" name="Check Box 3" descr="CheckBox" hidden="1">
              <a:extLst>
                <a:ext uri="{63B3BB69-23CF-44E3-9099-C40C66FF867C}">
                  <a14:compatExt spid="_x0000_s65539"/>
                </a:ext>
                <a:ext uri="{FF2B5EF4-FFF2-40B4-BE49-F238E27FC236}">
                  <a16:creationId xmlns:a16="http://schemas.microsoft.com/office/drawing/2014/main" id="{00000000-0008-0000-01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5540" name="Check Box 4" descr="CheckBox" hidden="1">
              <a:extLst>
                <a:ext uri="{63B3BB69-23CF-44E3-9099-C40C66FF867C}">
                  <a14:compatExt spid="_x0000_s65540"/>
                </a:ext>
                <a:ext uri="{FF2B5EF4-FFF2-40B4-BE49-F238E27FC236}">
                  <a16:creationId xmlns:a16="http://schemas.microsoft.com/office/drawing/2014/main" id="{00000000-0008-0000-01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5541" name="Check Box 5" descr="CheckBox" hidden="1">
              <a:extLst>
                <a:ext uri="{63B3BB69-23CF-44E3-9099-C40C66FF867C}">
                  <a14:compatExt spid="_x0000_s65541"/>
                </a:ext>
                <a:ext uri="{FF2B5EF4-FFF2-40B4-BE49-F238E27FC236}">
                  <a16:creationId xmlns:a16="http://schemas.microsoft.com/office/drawing/2014/main" id="{00000000-0008-0000-01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19050</xdr:rowOff>
        </xdr:to>
        <xdr:sp macro="" textlink="">
          <xdr:nvSpPr>
            <xdr:cNvPr id="65542" name="Check Box 6" descr="CheckBox" hidden="1">
              <a:extLst>
                <a:ext uri="{63B3BB69-23CF-44E3-9099-C40C66FF867C}">
                  <a14:compatExt spid="_x0000_s65542"/>
                </a:ext>
                <a:ext uri="{FF2B5EF4-FFF2-40B4-BE49-F238E27FC236}">
                  <a16:creationId xmlns:a16="http://schemas.microsoft.com/office/drawing/2014/main" id="{00000000-0008-0000-01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28575</xdr:rowOff>
        </xdr:to>
        <xdr:sp macro="" textlink="">
          <xdr:nvSpPr>
            <xdr:cNvPr id="65543" name="Check Box 7" descr="CheckBox" hidden="1">
              <a:extLst>
                <a:ext uri="{63B3BB69-23CF-44E3-9099-C40C66FF867C}">
                  <a14:compatExt spid="_x0000_s65543"/>
                </a:ext>
                <a:ext uri="{FF2B5EF4-FFF2-40B4-BE49-F238E27FC236}">
                  <a16:creationId xmlns:a16="http://schemas.microsoft.com/office/drawing/2014/main" id="{00000000-0008-0000-01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28575</xdr:rowOff>
        </xdr:to>
        <xdr:sp macro="" textlink="">
          <xdr:nvSpPr>
            <xdr:cNvPr id="65544" name="Check Box 8" descr="CheckBox" hidden="1">
              <a:extLst>
                <a:ext uri="{63B3BB69-23CF-44E3-9099-C40C66FF867C}">
                  <a14:compatExt spid="_x0000_s65544"/>
                </a:ext>
                <a:ext uri="{FF2B5EF4-FFF2-40B4-BE49-F238E27FC236}">
                  <a16:creationId xmlns:a16="http://schemas.microsoft.com/office/drawing/2014/main" id="{00000000-0008-0000-01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38100</xdr:rowOff>
        </xdr:to>
        <xdr:sp macro="" textlink="">
          <xdr:nvSpPr>
            <xdr:cNvPr id="65545" name="Check Box 9" descr="CheckBox" hidden="1">
              <a:extLst>
                <a:ext uri="{63B3BB69-23CF-44E3-9099-C40C66FF867C}">
                  <a14:compatExt spid="_x0000_s65545"/>
                </a:ext>
                <a:ext uri="{FF2B5EF4-FFF2-40B4-BE49-F238E27FC236}">
                  <a16:creationId xmlns:a16="http://schemas.microsoft.com/office/drawing/2014/main" id="{00000000-0008-0000-01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19050</xdr:rowOff>
        </xdr:to>
        <xdr:sp macro="" textlink="">
          <xdr:nvSpPr>
            <xdr:cNvPr id="65546" name="Check Box 10" descr="CheckBox" hidden="1">
              <a:extLst>
                <a:ext uri="{63B3BB69-23CF-44E3-9099-C40C66FF867C}">
                  <a14:compatExt spid="_x0000_s65546"/>
                </a:ext>
                <a:ext uri="{FF2B5EF4-FFF2-40B4-BE49-F238E27FC236}">
                  <a16:creationId xmlns:a16="http://schemas.microsoft.com/office/drawing/2014/main" id="{00000000-0008-0000-01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5547" name="Check Box 11" descr="CheckBox" hidden="1">
              <a:extLst>
                <a:ext uri="{63B3BB69-23CF-44E3-9099-C40C66FF867C}">
                  <a14:compatExt spid="_x0000_s65547"/>
                </a:ext>
                <a:ext uri="{FF2B5EF4-FFF2-40B4-BE49-F238E27FC236}">
                  <a16:creationId xmlns:a16="http://schemas.microsoft.com/office/drawing/2014/main" id="{00000000-0008-0000-01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5548" name="Check Box 12" descr="CheckBox" hidden="1">
              <a:extLst>
                <a:ext uri="{63B3BB69-23CF-44E3-9099-C40C66FF867C}">
                  <a14:compatExt spid="_x0000_s65548"/>
                </a:ext>
                <a:ext uri="{FF2B5EF4-FFF2-40B4-BE49-F238E27FC236}">
                  <a16:creationId xmlns:a16="http://schemas.microsoft.com/office/drawing/2014/main" id="{00000000-0008-0000-01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5549" name="Check Box 13" descr="CheckBox" hidden="1">
              <a:extLst>
                <a:ext uri="{63B3BB69-23CF-44E3-9099-C40C66FF867C}">
                  <a14:compatExt spid="_x0000_s65549"/>
                </a:ext>
                <a:ext uri="{FF2B5EF4-FFF2-40B4-BE49-F238E27FC236}">
                  <a16:creationId xmlns:a16="http://schemas.microsoft.com/office/drawing/2014/main" id="{00000000-0008-0000-01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5550" name="Check Box 14" descr="CheckBox" hidden="1">
              <a:extLst>
                <a:ext uri="{63B3BB69-23CF-44E3-9099-C40C66FF867C}">
                  <a14:compatExt spid="_x0000_s65550"/>
                </a:ext>
                <a:ext uri="{FF2B5EF4-FFF2-40B4-BE49-F238E27FC236}">
                  <a16:creationId xmlns:a16="http://schemas.microsoft.com/office/drawing/2014/main" id="{00000000-0008-0000-01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5551" name="Check Box 15" descr="CheckBox" hidden="1">
              <a:extLst>
                <a:ext uri="{63B3BB69-23CF-44E3-9099-C40C66FF867C}">
                  <a14:compatExt spid="_x0000_s65551"/>
                </a:ext>
                <a:ext uri="{FF2B5EF4-FFF2-40B4-BE49-F238E27FC236}">
                  <a16:creationId xmlns:a16="http://schemas.microsoft.com/office/drawing/2014/main" id="{00000000-0008-0000-01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5552" name="Check Box 16" descr="CheckBox" hidden="1">
              <a:extLst>
                <a:ext uri="{63B3BB69-23CF-44E3-9099-C40C66FF867C}">
                  <a14:compatExt spid="_x0000_s65552"/>
                </a:ext>
                <a:ext uri="{FF2B5EF4-FFF2-40B4-BE49-F238E27FC236}">
                  <a16:creationId xmlns:a16="http://schemas.microsoft.com/office/drawing/2014/main" id="{00000000-0008-0000-01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6561" name="Check Box 1" descr="CheckBox"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19050</xdr:rowOff>
        </xdr:to>
        <xdr:sp macro="" textlink="">
          <xdr:nvSpPr>
            <xdr:cNvPr id="66562" name="Check Box 2" descr="CheckBox"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6563" name="Check Box 3" descr="CheckBox"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6564" name="Check Box 4" descr="CheckBox" hidden="1">
              <a:extLst>
                <a:ext uri="{63B3BB69-23CF-44E3-9099-C40C66FF867C}">
                  <a14:compatExt spid="_x0000_s66564"/>
                </a:ext>
                <a:ext uri="{FF2B5EF4-FFF2-40B4-BE49-F238E27FC236}">
                  <a16:creationId xmlns:a16="http://schemas.microsoft.com/office/drawing/2014/main" id="{00000000-0008-0000-0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6565" name="Check Box 5" descr="CheckBox" hidden="1">
              <a:extLst>
                <a:ext uri="{63B3BB69-23CF-44E3-9099-C40C66FF867C}">
                  <a14:compatExt spid="_x0000_s66565"/>
                </a:ext>
                <a:ext uri="{FF2B5EF4-FFF2-40B4-BE49-F238E27FC236}">
                  <a16:creationId xmlns:a16="http://schemas.microsoft.com/office/drawing/2014/main" id="{00000000-0008-0000-02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19050</xdr:rowOff>
        </xdr:to>
        <xdr:sp macro="" textlink="">
          <xdr:nvSpPr>
            <xdr:cNvPr id="66566" name="Check Box 6" descr="CheckBox" hidden="1">
              <a:extLst>
                <a:ext uri="{63B3BB69-23CF-44E3-9099-C40C66FF867C}">
                  <a14:compatExt spid="_x0000_s66566"/>
                </a:ext>
                <a:ext uri="{FF2B5EF4-FFF2-40B4-BE49-F238E27FC236}">
                  <a16:creationId xmlns:a16="http://schemas.microsoft.com/office/drawing/2014/main" id="{00000000-0008-0000-02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28575</xdr:rowOff>
        </xdr:to>
        <xdr:sp macro="" textlink="">
          <xdr:nvSpPr>
            <xdr:cNvPr id="66567" name="Check Box 7" descr="CheckBox" hidden="1">
              <a:extLst>
                <a:ext uri="{63B3BB69-23CF-44E3-9099-C40C66FF867C}">
                  <a14:compatExt spid="_x0000_s66567"/>
                </a:ext>
                <a:ext uri="{FF2B5EF4-FFF2-40B4-BE49-F238E27FC236}">
                  <a16:creationId xmlns:a16="http://schemas.microsoft.com/office/drawing/2014/main" id="{00000000-0008-0000-02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28575</xdr:rowOff>
        </xdr:to>
        <xdr:sp macro="" textlink="">
          <xdr:nvSpPr>
            <xdr:cNvPr id="66568" name="Check Box 8" descr="CheckBox" hidden="1">
              <a:extLst>
                <a:ext uri="{63B3BB69-23CF-44E3-9099-C40C66FF867C}">
                  <a14:compatExt spid="_x0000_s66568"/>
                </a:ext>
                <a:ext uri="{FF2B5EF4-FFF2-40B4-BE49-F238E27FC236}">
                  <a16:creationId xmlns:a16="http://schemas.microsoft.com/office/drawing/2014/main" id="{00000000-0008-0000-02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38100</xdr:rowOff>
        </xdr:to>
        <xdr:sp macro="" textlink="">
          <xdr:nvSpPr>
            <xdr:cNvPr id="66569" name="Check Box 9" descr="CheckBox" hidden="1">
              <a:extLst>
                <a:ext uri="{63B3BB69-23CF-44E3-9099-C40C66FF867C}">
                  <a14:compatExt spid="_x0000_s66569"/>
                </a:ext>
                <a:ext uri="{FF2B5EF4-FFF2-40B4-BE49-F238E27FC236}">
                  <a16:creationId xmlns:a16="http://schemas.microsoft.com/office/drawing/2014/main" id="{00000000-0008-0000-02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19050</xdr:rowOff>
        </xdr:to>
        <xdr:sp macro="" textlink="">
          <xdr:nvSpPr>
            <xdr:cNvPr id="66570" name="Check Box 10" descr="CheckBox" hidden="1">
              <a:extLst>
                <a:ext uri="{63B3BB69-23CF-44E3-9099-C40C66FF867C}">
                  <a14:compatExt spid="_x0000_s66570"/>
                </a:ext>
                <a:ext uri="{FF2B5EF4-FFF2-40B4-BE49-F238E27FC236}">
                  <a16:creationId xmlns:a16="http://schemas.microsoft.com/office/drawing/2014/main" id="{00000000-0008-0000-02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6571" name="Check Box 11" descr="CheckBox" hidden="1">
              <a:extLst>
                <a:ext uri="{63B3BB69-23CF-44E3-9099-C40C66FF867C}">
                  <a14:compatExt spid="_x0000_s66571"/>
                </a:ext>
                <a:ext uri="{FF2B5EF4-FFF2-40B4-BE49-F238E27FC236}">
                  <a16:creationId xmlns:a16="http://schemas.microsoft.com/office/drawing/2014/main" id="{00000000-0008-0000-02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6572" name="Check Box 12" descr="CheckBox" hidden="1">
              <a:extLst>
                <a:ext uri="{63B3BB69-23CF-44E3-9099-C40C66FF867C}">
                  <a14:compatExt spid="_x0000_s66572"/>
                </a:ext>
                <a:ext uri="{FF2B5EF4-FFF2-40B4-BE49-F238E27FC236}">
                  <a16:creationId xmlns:a16="http://schemas.microsoft.com/office/drawing/2014/main" id="{00000000-0008-0000-02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6573" name="Check Box 13" descr="CheckBox" hidden="1">
              <a:extLst>
                <a:ext uri="{63B3BB69-23CF-44E3-9099-C40C66FF867C}">
                  <a14:compatExt spid="_x0000_s66573"/>
                </a:ext>
                <a:ext uri="{FF2B5EF4-FFF2-40B4-BE49-F238E27FC236}">
                  <a16:creationId xmlns:a16="http://schemas.microsoft.com/office/drawing/2014/main" id="{00000000-0008-0000-02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6574" name="Check Box 14" descr="CheckBox" hidden="1">
              <a:extLst>
                <a:ext uri="{63B3BB69-23CF-44E3-9099-C40C66FF867C}">
                  <a14:compatExt spid="_x0000_s66574"/>
                </a:ext>
                <a:ext uri="{FF2B5EF4-FFF2-40B4-BE49-F238E27FC236}">
                  <a16:creationId xmlns:a16="http://schemas.microsoft.com/office/drawing/2014/main" id="{00000000-0008-0000-02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6575" name="Check Box 15" descr="CheckBox" hidden="1">
              <a:extLst>
                <a:ext uri="{63B3BB69-23CF-44E3-9099-C40C66FF867C}">
                  <a14:compatExt spid="_x0000_s66575"/>
                </a:ext>
                <a:ext uri="{FF2B5EF4-FFF2-40B4-BE49-F238E27FC236}">
                  <a16:creationId xmlns:a16="http://schemas.microsoft.com/office/drawing/2014/main" id="{00000000-0008-0000-02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6576" name="Check Box 16" descr="CheckBox" hidden="1">
              <a:extLst>
                <a:ext uri="{63B3BB69-23CF-44E3-9099-C40C66FF867C}">
                  <a14:compatExt spid="_x0000_s66576"/>
                </a:ext>
                <a:ext uri="{FF2B5EF4-FFF2-40B4-BE49-F238E27FC236}">
                  <a16:creationId xmlns:a16="http://schemas.microsoft.com/office/drawing/2014/main" id="{00000000-0008-0000-02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4513" name="Check Box 1" descr="CheckBox" hidden="1">
              <a:extLst>
                <a:ext uri="{63B3BB69-23CF-44E3-9099-C40C66FF867C}">
                  <a14:compatExt spid="_x0000_s64513"/>
                </a:ext>
                <a:ext uri="{FF2B5EF4-FFF2-40B4-BE49-F238E27FC236}">
                  <a16:creationId xmlns:a16="http://schemas.microsoft.com/office/drawing/2014/main" id="{00000000-0008-0000-03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19050</xdr:rowOff>
        </xdr:to>
        <xdr:sp macro="" textlink="">
          <xdr:nvSpPr>
            <xdr:cNvPr id="64514" name="Check Box 2" descr="CheckBox" hidden="1">
              <a:extLst>
                <a:ext uri="{63B3BB69-23CF-44E3-9099-C40C66FF867C}">
                  <a14:compatExt spid="_x0000_s64514"/>
                </a:ext>
                <a:ext uri="{FF2B5EF4-FFF2-40B4-BE49-F238E27FC236}">
                  <a16:creationId xmlns:a16="http://schemas.microsoft.com/office/drawing/2014/main" id="{00000000-0008-0000-03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4515" name="Check Box 3" descr="CheckBox" hidden="1">
              <a:extLst>
                <a:ext uri="{63B3BB69-23CF-44E3-9099-C40C66FF867C}">
                  <a14:compatExt spid="_x0000_s64515"/>
                </a:ext>
                <a:ext uri="{FF2B5EF4-FFF2-40B4-BE49-F238E27FC236}">
                  <a16:creationId xmlns:a16="http://schemas.microsoft.com/office/drawing/2014/main" id="{00000000-0008-0000-03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4516" name="Check Box 4" descr="CheckBox" hidden="1">
              <a:extLst>
                <a:ext uri="{63B3BB69-23CF-44E3-9099-C40C66FF867C}">
                  <a14:compatExt spid="_x0000_s64516"/>
                </a:ext>
                <a:ext uri="{FF2B5EF4-FFF2-40B4-BE49-F238E27FC236}">
                  <a16:creationId xmlns:a16="http://schemas.microsoft.com/office/drawing/2014/main" id="{00000000-0008-0000-03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4517" name="Check Box 5" descr="CheckBox" hidden="1">
              <a:extLst>
                <a:ext uri="{63B3BB69-23CF-44E3-9099-C40C66FF867C}">
                  <a14:compatExt spid="_x0000_s64517"/>
                </a:ext>
                <a:ext uri="{FF2B5EF4-FFF2-40B4-BE49-F238E27FC236}">
                  <a16:creationId xmlns:a16="http://schemas.microsoft.com/office/drawing/2014/main" id="{00000000-0008-0000-03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19050</xdr:rowOff>
        </xdr:to>
        <xdr:sp macro="" textlink="">
          <xdr:nvSpPr>
            <xdr:cNvPr id="64518" name="Check Box 6" descr="CheckBox" hidden="1">
              <a:extLst>
                <a:ext uri="{63B3BB69-23CF-44E3-9099-C40C66FF867C}">
                  <a14:compatExt spid="_x0000_s64518"/>
                </a:ext>
                <a:ext uri="{FF2B5EF4-FFF2-40B4-BE49-F238E27FC236}">
                  <a16:creationId xmlns:a16="http://schemas.microsoft.com/office/drawing/2014/main" id="{00000000-0008-0000-03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28575</xdr:rowOff>
        </xdr:to>
        <xdr:sp macro="" textlink="">
          <xdr:nvSpPr>
            <xdr:cNvPr id="64519" name="Check Box 7" descr="CheckBox" hidden="1">
              <a:extLst>
                <a:ext uri="{63B3BB69-23CF-44E3-9099-C40C66FF867C}">
                  <a14:compatExt spid="_x0000_s64519"/>
                </a:ext>
                <a:ext uri="{FF2B5EF4-FFF2-40B4-BE49-F238E27FC236}">
                  <a16:creationId xmlns:a16="http://schemas.microsoft.com/office/drawing/2014/main" id="{00000000-0008-0000-03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28575</xdr:rowOff>
        </xdr:to>
        <xdr:sp macro="" textlink="">
          <xdr:nvSpPr>
            <xdr:cNvPr id="64520" name="Check Box 8" descr="CheckBox" hidden="1">
              <a:extLst>
                <a:ext uri="{63B3BB69-23CF-44E3-9099-C40C66FF867C}">
                  <a14:compatExt spid="_x0000_s64520"/>
                </a:ext>
                <a:ext uri="{FF2B5EF4-FFF2-40B4-BE49-F238E27FC236}">
                  <a16:creationId xmlns:a16="http://schemas.microsoft.com/office/drawing/2014/main" id="{00000000-0008-0000-03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38100</xdr:rowOff>
        </xdr:to>
        <xdr:sp macro="" textlink="">
          <xdr:nvSpPr>
            <xdr:cNvPr id="64521" name="Check Box 9" descr="CheckBox" hidden="1">
              <a:extLst>
                <a:ext uri="{63B3BB69-23CF-44E3-9099-C40C66FF867C}">
                  <a14:compatExt spid="_x0000_s64521"/>
                </a:ext>
                <a:ext uri="{FF2B5EF4-FFF2-40B4-BE49-F238E27FC236}">
                  <a16:creationId xmlns:a16="http://schemas.microsoft.com/office/drawing/2014/main" id="{00000000-0008-0000-03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19050</xdr:rowOff>
        </xdr:to>
        <xdr:sp macro="" textlink="">
          <xdr:nvSpPr>
            <xdr:cNvPr id="64522" name="Check Box 10" descr="CheckBox" hidden="1">
              <a:extLst>
                <a:ext uri="{63B3BB69-23CF-44E3-9099-C40C66FF867C}">
                  <a14:compatExt spid="_x0000_s64522"/>
                </a:ext>
                <a:ext uri="{FF2B5EF4-FFF2-40B4-BE49-F238E27FC236}">
                  <a16:creationId xmlns:a16="http://schemas.microsoft.com/office/drawing/2014/main" id="{00000000-0008-0000-03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4523" name="Check Box 11" descr="CheckBox" hidden="1">
              <a:extLst>
                <a:ext uri="{63B3BB69-23CF-44E3-9099-C40C66FF867C}">
                  <a14:compatExt spid="_x0000_s64523"/>
                </a:ext>
                <a:ext uri="{FF2B5EF4-FFF2-40B4-BE49-F238E27FC236}">
                  <a16:creationId xmlns:a16="http://schemas.microsoft.com/office/drawing/2014/main" id="{00000000-0008-0000-03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4524" name="Check Box 12" descr="CheckBox" hidden="1">
              <a:extLst>
                <a:ext uri="{63B3BB69-23CF-44E3-9099-C40C66FF867C}">
                  <a14:compatExt spid="_x0000_s64524"/>
                </a:ext>
                <a:ext uri="{FF2B5EF4-FFF2-40B4-BE49-F238E27FC236}">
                  <a16:creationId xmlns:a16="http://schemas.microsoft.com/office/drawing/2014/main" id="{00000000-0008-0000-03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4525" name="Check Box 13" descr="CheckBox" hidden="1">
              <a:extLst>
                <a:ext uri="{63B3BB69-23CF-44E3-9099-C40C66FF867C}">
                  <a14:compatExt spid="_x0000_s64525"/>
                </a:ext>
                <a:ext uri="{FF2B5EF4-FFF2-40B4-BE49-F238E27FC236}">
                  <a16:creationId xmlns:a16="http://schemas.microsoft.com/office/drawing/2014/main" id="{00000000-0008-0000-03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4526" name="Check Box 14" descr="CheckBox" hidden="1">
              <a:extLst>
                <a:ext uri="{63B3BB69-23CF-44E3-9099-C40C66FF867C}">
                  <a14:compatExt spid="_x0000_s64526"/>
                </a:ext>
                <a:ext uri="{FF2B5EF4-FFF2-40B4-BE49-F238E27FC236}">
                  <a16:creationId xmlns:a16="http://schemas.microsoft.com/office/drawing/2014/main" id="{00000000-0008-0000-03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4527" name="Check Box 15" descr="CheckBox" hidden="1">
              <a:extLst>
                <a:ext uri="{63B3BB69-23CF-44E3-9099-C40C66FF867C}">
                  <a14:compatExt spid="_x0000_s64527"/>
                </a:ext>
                <a:ext uri="{FF2B5EF4-FFF2-40B4-BE49-F238E27FC236}">
                  <a16:creationId xmlns:a16="http://schemas.microsoft.com/office/drawing/2014/main" id="{00000000-0008-0000-03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4528" name="Check Box 16" descr="CheckBox" hidden="1">
              <a:extLst>
                <a:ext uri="{63B3BB69-23CF-44E3-9099-C40C66FF867C}">
                  <a14:compatExt spid="_x0000_s64528"/>
                </a:ext>
                <a:ext uri="{FF2B5EF4-FFF2-40B4-BE49-F238E27FC236}">
                  <a16:creationId xmlns:a16="http://schemas.microsoft.com/office/drawing/2014/main" id="{00000000-0008-0000-03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4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4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ctrlProp" Target="../ctrlProps/ctrlProp17.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vmlDrawing" Target="../drawings/vmlDrawing2.vml"/><Relationship Id="rId16"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2.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ctrlProp" Target="../ctrlProps/ctrlProp33.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vmlDrawing" Target="../drawings/vmlDrawing3.vml"/><Relationship Id="rId16" Type="http://schemas.openxmlformats.org/officeDocument/2006/relationships/ctrlProp" Target="../ctrlProps/ctrlProp46.xml"/><Relationship Id="rId1" Type="http://schemas.openxmlformats.org/officeDocument/2006/relationships/drawing" Target="../drawings/drawing3.xml"/><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omments" Target="../comments3.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3" Type="http://schemas.openxmlformats.org/officeDocument/2006/relationships/ctrlProp" Target="../ctrlProps/ctrlProp49.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vmlDrawing" Target="../drawings/vmlDrawing4.vml"/><Relationship Id="rId16" Type="http://schemas.openxmlformats.org/officeDocument/2006/relationships/ctrlProp" Target="../ctrlProps/ctrlProp62.xml"/><Relationship Id="rId1" Type="http://schemas.openxmlformats.org/officeDocument/2006/relationships/drawing" Target="../drawings/drawing4.xml"/><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19" Type="http://schemas.openxmlformats.org/officeDocument/2006/relationships/comments" Target="../comments4.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20.5703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56" t="s">
        <v>0</v>
      </c>
      <c r="C3" s="557"/>
      <c r="D3" s="557"/>
      <c r="E3" s="558"/>
      <c r="F3" s="580"/>
      <c r="G3" s="580"/>
      <c r="H3" s="392"/>
      <c r="I3" s="397" t="s">
        <v>1</v>
      </c>
      <c r="J3" s="400"/>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56" t="s">
        <v>2</v>
      </c>
      <c r="C5" s="557"/>
      <c r="D5" s="557"/>
      <c r="E5" s="558"/>
      <c r="F5" s="524" t="s">
        <v>6593</v>
      </c>
      <c r="G5" s="41"/>
      <c r="H5" s="41"/>
      <c r="I5" s="397" t="s">
        <v>3</v>
      </c>
      <c r="J5" s="15"/>
      <c r="K5" s="582">
        <v>187</v>
      </c>
      <c r="L5" s="582"/>
      <c r="M5" s="582"/>
      <c r="N5" s="582"/>
      <c r="O5" s="582"/>
      <c r="P5" s="582"/>
      <c r="R5" s="569"/>
      <c r="S5" s="570"/>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56"/>
      <c r="C7" s="558"/>
      <c r="D7" s="558"/>
      <c r="E7" s="558"/>
      <c r="F7" s="12"/>
      <c r="G7" s="12"/>
      <c r="H7" s="12"/>
      <c r="I7" s="397" t="s">
        <v>4</v>
      </c>
      <c r="J7" s="400"/>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97"/>
      <c r="C8" s="398"/>
      <c r="D8" s="398"/>
      <c r="E8" s="399"/>
      <c r="F8" s="12"/>
      <c r="G8" s="12"/>
      <c r="H8" s="12"/>
      <c r="I8" s="397"/>
      <c r="J8" s="400"/>
      <c r="K8" s="397"/>
      <c r="L8" s="397"/>
      <c r="M8" s="397"/>
      <c r="N8" s="397"/>
      <c r="O8" s="397"/>
      <c r="P8" s="397"/>
      <c r="R8" s="571"/>
      <c r="S8" s="572"/>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9"/>
      <c r="S9" s="579"/>
      <c r="T9" s="579"/>
      <c r="U9" s="579"/>
      <c r="V9" s="579"/>
      <c r="W9" s="579"/>
      <c r="X9" s="372"/>
      <c r="Y9" s="373"/>
      <c r="Z9" s="373"/>
      <c r="AA9" s="525"/>
    </row>
    <row r="10" spans="1:27" ht="11.1" customHeight="1" x14ac:dyDescent="0.25">
      <c r="A10" s="16"/>
      <c r="B10" s="374"/>
      <c r="C10" s="559" t="s">
        <v>5</v>
      </c>
      <c r="D10" s="560"/>
      <c r="E10" s="560"/>
      <c r="F10" s="560"/>
      <c r="G10" s="560"/>
      <c r="H10" s="560"/>
      <c r="I10" s="560"/>
      <c r="J10" s="560"/>
      <c r="K10" s="561"/>
      <c r="L10" s="167"/>
      <c r="M10" s="167"/>
      <c r="N10" s="167"/>
      <c r="O10" s="167"/>
      <c r="P10" s="577" t="s">
        <v>6</v>
      </c>
      <c r="Q10" s="325"/>
      <c r="R10" s="13"/>
      <c r="S10" s="13"/>
      <c r="T10" s="13"/>
      <c r="U10" s="13"/>
      <c r="V10" s="575"/>
      <c r="W10" s="168"/>
      <c r="X10" s="1"/>
      <c r="Y10" s="1"/>
      <c r="Z10" s="1"/>
      <c r="AA10" s="526"/>
    </row>
    <row r="11" spans="1:27" ht="16.5" thickBot="1" x14ac:dyDescent="0.3">
      <c r="A11" s="16"/>
      <c r="B11" s="374"/>
      <c r="C11" s="562"/>
      <c r="D11" s="563"/>
      <c r="E11" s="563"/>
      <c r="F11" s="563"/>
      <c r="G11" s="563"/>
      <c r="H11" s="563"/>
      <c r="I11" s="563"/>
      <c r="J11" s="563"/>
      <c r="K11" s="564"/>
      <c r="L11" s="69"/>
      <c r="M11" s="69"/>
      <c r="N11" s="69"/>
      <c r="O11" s="169"/>
      <c r="P11" s="578"/>
      <c r="Q11" s="326"/>
      <c r="R11" s="13"/>
      <c r="S11" s="13"/>
      <c r="T11" s="13"/>
      <c r="U11" s="13"/>
      <c r="V11" s="576"/>
      <c r="W11" s="168"/>
      <c r="X11" s="1"/>
      <c r="Y11" s="1"/>
      <c r="Z11" s="1"/>
      <c r="AA11" s="526"/>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27"/>
    </row>
    <row r="13" spans="1:27" ht="30" customHeight="1" x14ac:dyDescent="0.25">
      <c r="A13" s="17"/>
      <c r="B13" s="375"/>
      <c r="C13" s="328">
        <v>1</v>
      </c>
      <c r="D13" s="566" t="s">
        <v>7</v>
      </c>
      <c r="E13" s="566"/>
      <c r="F13" s="566"/>
      <c r="G13" s="567"/>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46"/>
      <c r="E14" s="547"/>
      <c r="F14" s="547"/>
      <c r="G14" s="549"/>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46"/>
      <c r="E15" s="547"/>
      <c r="F15" s="547"/>
      <c r="G15" s="549"/>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46"/>
      <c r="E16" s="547"/>
      <c r="F16" s="547"/>
      <c r="G16" s="549"/>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32" t="s">
        <v>14</v>
      </c>
      <c r="D18" s="533"/>
      <c r="E18" s="533"/>
      <c r="F18" s="533"/>
      <c r="G18" s="533"/>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45" customHeight="1" x14ac:dyDescent="0.25">
      <c r="A19" s="3"/>
      <c r="B19" s="377"/>
      <c r="C19" s="328">
        <v>2</v>
      </c>
      <c r="D19" s="435" t="s">
        <v>15</v>
      </c>
      <c r="E19" s="435"/>
      <c r="F19" s="435"/>
      <c r="G19" s="43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6"/>
      <c r="E20" s="537"/>
      <c r="F20" s="537"/>
      <c r="G20" s="538"/>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6"/>
      <c r="E21" s="537"/>
      <c r="F21" s="537"/>
      <c r="G21" s="538"/>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6"/>
      <c r="E22" s="537"/>
      <c r="F22" s="537"/>
      <c r="G22" s="538"/>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6"/>
      <c r="E23" s="537"/>
      <c r="F23" s="537"/>
      <c r="G23" s="538"/>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6"/>
      <c r="E24" s="537"/>
      <c r="F24" s="537"/>
      <c r="G24" s="538"/>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6"/>
      <c r="E25" s="537"/>
      <c r="F25" s="537"/>
      <c r="G25" s="538"/>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32" t="s">
        <v>14</v>
      </c>
      <c r="D27" s="533"/>
      <c r="E27" s="533"/>
      <c r="F27" s="533"/>
      <c r="G27" s="533"/>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55" t="s">
        <v>16</v>
      </c>
      <c r="E28" s="555"/>
      <c r="F28" s="555"/>
      <c r="G28" s="555"/>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6"/>
      <c r="E29" s="537"/>
      <c r="F29" s="537"/>
      <c r="G29" s="538"/>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6"/>
      <c r="E30" s="537"/>
      <c r="F30" s="537"/>
      <c r="G30" s="538"/>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45"/>
      <c r="E31" s="545"/>
      <c r="F31" s="545"/>
      <c r="G31" s="545"/>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86"/>
      <c r="E32" s="587"/>
      <c r="F32" s="587"/>
      <c r="G32" s="587"/>
      <c r="H32" s="587"/>
      <c r="I32" s="587"/>
      <c r="J32" s="587"/>
      <c r="K32" s="588"/>
      <c r="L32" s="68"/>
      <c r="M32" s="68"/>
      <c r="N32" s="6"/>
      <c r="O32" s="179"/>
      <c r="P32" s="297"/>
      <c r="Q32" s="333"/>
      <c r="R32" s="77"/>
      <c r="S32" s="14"/>
      <c r="T32" s="19"/>
      <c r="U32" s="19"/>
      <c r="V32" s="19"/>
      <c r="W32" s="177"/>
      <c r="X32" s="1"/>
      <c r="Y32" s="1"/>
      <c r="Z32" s="1"/>
      <c r="AA32" s="460"/>
    </row>
    <row r="33" spans="1:27" ht="12.75" customHeight="1" x14ac:dyDescent="0.25">
      <c r="A33" s="23"/>
      <c r="B33" s="380"/>
      <c r="C33" s="541" t="s">
        <v>14</v>
      </c>
      <c r="D33" s="542"/>
      <c r="E33" s="542"/>
      <c r="F33" s="542"/>
      <c r="G33" s="542"/>
      <c r="H33" s="543"/>
      <c r="I33" s="543"/>
      <c r="J33" s="543"/>
      <c r="K33" s="544"/>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29" t="s">
        <v>17</v>
      </c>
      <c r="E34" s="529"/>
      <c r="F34" s="529"/>
      <c r="G34" s="52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6"/>
      <c r="E35" s="537"/>
      <c r="F35" s="537"/>
      <c r="G35" s="538"/>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6"/>
      <c r="E36" s="537"/>
      <c r="F36" s="537"/>
      <c r="G36" s="538"/>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6"/>
      <c r="E37" s="537"/>
      <c r="F37" s="537"/>
      <c r="G37" s="538"/>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6"/>
      <c r="E38" s="537"/>
      <c r="F38" s="537"/>
      <c r="G38" s="538"/>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32" t="s">
        <v>14</v>
      </c>
      <c r="D40" s="533"/>
      <c r="E40" s="533"/>
      <c r="F40" s="533"/>
      <c r="G40" s="533"/>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39" t="s">
        <v>21</v>
      </c>
      <c r="E41" s="539"/>
      <c r="F41" s="539"/>
      <c r="G41" s="539"/>
      <c r="H41" s="539"/>
      <c r="I41" s="539"/>
      <c r="J41" s="539"/>
      <c r="K41" s="540"/>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83" t="s">
        <v>22</v>
      </c>
      <c r="E42" s="584"/>
      <c r="F42" s="584"/>
      <c r="G42" s="584"/>
      <c r="H42" s="584"/>
      <c r="I42" s="584"/>
      <c r="J42" s="584"/>
      <c r="K42" s="585"/>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83" t="s">
        <v>23</v>
      </c>
      <c r="E43" s="584"/>
      <c r="F43" s="584"/>
      <c r="G43" s="584"/>
      <c r="H43" s="584"/>
      <c r="I43" s="584"/>
      <c r="J43" s="584"/>
      <c r="K43" s="585"/>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9" t="s">
        <v>24</v>
      </c>
      <c r="E44" s="590"/>
      <c r="F44" s="590"/>
      <c r="G44" s="590"/>
      <c r="H44" s="590"/>
      <c r="I44" s="590"/>
      <c r="J44" s="590"/>
      <c r="K44" s="591"/>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9" t="s">
        <v>25</v>
      </c>
      <c r="E45" s="590"/>
      <c r="F45" s="590"/>
      <c r="G45" s="590"/>
      <c r="H45" s="590"/>
      <c r="I45" s="590"/>
      <c r="J45" s="590"/>
      <c r="K45" s="591"/>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9" t="s">
        <v>26</v>
      </c>
      <c r="E46" s="590"/>
      <c r="F46" s="590"/>
      <c r="G46" s="590"/>
      <c r="H46" s="590"/>
      <c r="I46" s="590"/>
      <c r="J46" s="590"/>
      <c r="K46" s="591"/>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92" t="s">
        <v>27</v>
      </c>
      <c r="E47" s="593"/>
      <c r="F47" s="593"/>
      <c r="G47" s="593"/>
      <c r="H47" s="593"/>
      <c r="I47" s="593"/>
      <c r="J47" s="593"/>
      <c r="K47" s="594"/>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4" t="s">
        <v>14</v>
      </c>
      <c r="D49" s="535"/>
      <c r="E49" s="535"/>
      <c r="F49" s="535"/>
      <c r="G49" s="535"/>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3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6"/>
      <c r="E51" s="537"/>
      <c r="F51" s="537"/>
      <c r="G51" s="538"/>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6"/>
      <c r="E52" s="537"/>
      <c r="F52" s="537"/>
      <c r="G52" s="538"/>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6"/>
      <c r="E53" s="537"/>
      <c r="F53" s="537"/>
      <c r="G53" s="538"/>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6"/>
      <c r="E54" s="537"/>
      <c r="F54" s="537"/>
      <c r="G54" s="538"/>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6"/>
      <c r="E55" s="537"/>
      <c r="F55" s="537"/>
      <c r="G55" s="538"/>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6"/>
      <c r="E56" s="537"/>
      <c r="F56" s="537"/>
      <c r="G56" s="538"/>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32" t="s">
        <v>14</v>
      </c>
      <c r="D58" s="533"/>
      <c r="E58" s="533"/>
      <c r="F58" s="533"/>
      <c r="G58" s="533"/>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3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6"/>
      <c r="E60" s="547"/>
      <c r="F60" s="547"/>
      <c r="G60" s="547"/>
      <c r="H60" s="548"/>
      <c r="I60" s="548"/>
      <c r="J60" s="549"/>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6"/>
      <c r="E61" s="547"/>
      <c r="F61" s="547"/>
      <c r="G61" s="547"/>
      <c r="H61" s="548"/>
      <c r="I61" s="548"/>
      <c r="J61" s="549"/>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6"/>
      <c r="E62" s="547"/>
      <c r="F62" s="547"/>
      <c r="G62" s="547"/>
      <c r="H62" s="548"/>
      <c r="I62" s="548"/>
      <c r="J62" s="549"/>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6"/>
      <c r="E63" s="547"/>
      <c r="F63" s="547"/>
      <c r="G63" s="547"/>
      <c r="H63" s="548"/>
      <c r="I63" s="548"/>
      <c r="J63" s="549"/>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54"/>
      <c r="E64" s="554"/>
      <c r="F64" s="554"/>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32" t="s">
        <v>14</v>
      </c>
      <c r="D65" s="533"/>
      <c r="E65" s="533"/>
      <c r="F65" s="533"/>
      <c r="G65" s="533"/>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3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30"/>
      <c r="E67" s="531"/>
      <c r="F67" s="531"/>
      <c r="G67" s="531"/>
      <c r="H67" s="531"/>
      <c r="I67" s="531"/>
      <c r="J67" s="531"/>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30"/>
      <c r="E68" s="531"/>
      <c r="F68" s="531"/>
      <c r="G68" s="531"/>
      <c r="H68" s="531"/>
      <c r="I68" s="531"/>
      <c r="J68" s="531"/>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30"/>
      <c r="E69" s="531"/>
      <c r="F69" s="531"/>
      <c r="G69" s="531"/>
      <c r="H69" s="531"/>
      <c r="I69" s="531"/>
      <c r="J69" s="531"/>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30"/>
      <c r="E70" s="531"/>
      <c r="F70" s="531"/>
      <c r="G70" s="531"/>
      <c r="H70" s="531"/>
      <c r="I70" s="531"/>
      <c r="J70" s="531"/>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32" t="s">
        <v>14</v>
      </c>
      <c r="D72" s="533"/>
      <c r="E72" s="533"/>
      <c r="F72" s="533"/>
      <c r="G72" s="533"/>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30"/>
      <c r="E74" s="531"/>
      <c r="F74" s="531"/>
      <c r="G74" s="531"/>
      <c r="H74" s="531"/>
      <c r="I74" s="531"/>
      <c r="J74" s="531"/>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30"/>
      <c r="E75" s="531"/>
      <c r="F75" s="531"/>
      <c r="G75" s="531"/>
      <c r="H75" s="531"/>
      <c r="I75" s="531"/>
      <c r="J75" s="531"/>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30"/>
      <c r="E76" s="531"/>
      <c r="F76" s="531"/>
      <c r="G76" s="531"/>
      <c r="H76" s="531"/>
      <c r="I76" s="531"/>
      <c r="J76" s="531"/>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30"/>
      <c r="E77" s="531"/>
      <c r="F77" s="531"/>
      <c r="G77" s="531"/>
      <c r="H77" s="531"/>
      <c r="I77" s="531"/>
      <c r="J77" s="531"/>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32" t="s">
        <v>14</v>
      </c>
      <c r="D79" s="533"/>
      <c r="E79" s="533"/>
      <c r="F79" s="533"/>
      <c r="G79" s="533"/>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52"/>
      <c r="J81" s="553"/>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50" t="s">
        <v>35</v>
      </c>
      <c r="E85" s="550"/>
      <c r="F85" s="550"/>
      <c r="G85" s="550"/>
      <c r="H85" s="550"/>
      <c r="I85" s="550"/>
      <c r="J85" s="550"/>
      <c r="K85" s="551"/>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30"/>
      <c r="E86" s="530"/>
      <c r="F86" s="530"/>
      <c r="G86" s="530"/>
      <c r="H86" s="531"/>
      <c r="I86" s="531"/>
      <c r="J86" s="531"/>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30"/>
      <c r="E87" s="530"/>
      <c r="F87" s="530"/>
      <c r="G87" s="530"/>
      <c r="H87" s="531"/>
      <c r="I87" s="531"/>
      <c r="J87" s="531"/>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4" t="s">
        <v>14</v>
      </c>
      <c r="D89" s="535"/>
      <c r="E89" s="535"/>
      <c r="F89" s="535"/>
      <c r="G89" s="535"/>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28" t="s">
        <v>36</v>
      </c>
      <c r="D91" s="529"/>
      <c r="E91" s="529"/>
      <c r="F91" s="529"/>
      <c r="G91" s="529"/>
      <c r="H91" s="529"/>
      <c r="I91" s="529"/>
      <c r="J91" s="529"/>
      <c r="K91" s="395"/>
      <c r="L91" s="395"/>
      <c r="M91" s="395"/>
      <c r="N91" s="39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1055" priority="717" stopIfTrue="1">
      <formula>AND($P71&gt;0,$J71=0)</formula>
    </cfRule>
  </conditionalFormatting>
  <conditionalFormatting sqref="J74:J77">
    <cfRule type="expression" dxfId="1054" priority="714" stopIfTrue="1">
      <formula>AND($P74&gt;0,$J74=0)</formula>
    </cfRule>
  </conditionalFormatting>
  <conditionalFormatting sqref="J75">
    <cfRule type="expression" dxfId="1053" priority="713" stopIfTrue="1">
      <formula>AND($P75&gt;0,$J75=0)</formula>
    </cfRule>
  </conditionalFormatting>
  <conditionalFormatting sqref="I14">
    <cfRule type="expression" dxfId="1052" priority="712" stopIfTrue="1">
      <formula>AND($P14&gt;0,$I14="")</formula>
    </cfRule>
  </conditionalFormatting>
  <conditionalFormatting sqref="I15">
    <cfRule type="expression" dxfId="1051" priority="711" stopIfTrue="1">
      <formula>AND($P15&gt;0,$I15="")</formula>
    </cfRule>
  </conditionalFormatting>
  <conditionalFormatting sqref="I16">
    <cfRule type="expression" dxfId="1050" priority="710" stopIfTrue="1">
      <formula>AND($P16&gt;0,$I16="")</formula>
    </cfRule>
  </conditionalFormatting>
  <conditionalFormatting sqref="I17">
    <cfRule type="expression" dxfId="1049" priority="709" stopIfTrue="1">
      <formula>AND($P17&gt;0,$I17="")</formula>
    </cfRule>
  </conditionalFormatting>
  <conditionalFormatting sqref="I19">
    <cfRule type="expression" dxfId="1048" priority="707" stopIfTrue="1">
      <formula>AND($P19&gt;0,$I19="")</formula>
    </cfRule>
  </conditionalFormatting>
  <conditionalFormatting sqref="I20">
    <cfRule type="expression" dxfId="1047" priority="706" stopIfTrue="1">
      <formula>AND($P20&gt;0,$I20="")</formula>
    </cfRule>
  </conditionalFormatting>
  <conditionalFormatting sqref="I30">
    <cfRule type="expression" dxfId="1046" priority="705" stopIfTrue="1">
      <formula>AND($P30&gt;0,$I30="")</formula>
    </cfRule>
  </conditionalFormatting>
  <conditionalFormatting sqref="I31">
    <cfRule type="expression" dxfId="1045" priority="704" stopIfTrue="1">
      <formula>AND($P31&gt;0,$I31="")</formula>
    </cfRule>
  </conditionalFormatting>
  <conditionalFormatting sqref="I32">
    <cfRule type="expression" dxfId="1044" priority="703" stopIfTrue="1">
      <formula>AND($P32&gt;0,$I32="")</formula>
    </cfRule>
  </conditionalFormatting>
  <conditionalFormatting sqref="I33">
    <cfRule type="expression" dxfId="1043" priority="702" stopIfTrue="1">
      <formula>AND($P33&gt;0,$I33="")</formula>
    </cfRule>
  </conditionalFormatting>
  <conditionalFormatting sqref="I34">
    <cfRule type="expression" dxfId="1042" priority="701" stopIfTrue="1">
      <formula>AND($P34&gt;0,$I34="")</formula>
    </cfRule>
  </conditionalFormatting>
  <conditionalFormatting sqref="I35">
    <cfRule type="expression" dxfId="1041" priority="700" stopIfTrue="1">
      <formula>AND($P35&gt;0,$I35="")</formula>
    </cfRule>
  </conditionalFormatting>
  <conditionalFormatting sqref="I44:I45">
    <cfRule type="expression" dxfId="1040" priority="699" stopIfTrue="1">
      <formula>AND($P44&gt;0,$I44="")</formula>
    </cfRule>
  </conditionalFormatting>
  <conditionalFormatting sqref="I46">
    <cfRule type="expression" dxfId="1039" priority="697" stopIfTrue="1">
      <formula>AND($P46&gt;0,$I46="")</formula>
    </cfRule>
  </conditionalFormatting>
  <conditionalFormatting sqref="I47">
    <cfRule type="expression" dxfId="1038" priority="696" stopIfTrue="1">
      <formula>AND($P47&gt;0,$I47="")</formula>
    </cfRule>
  </conditionalFormatting>
  <conditionalFormatting sqref="I48">
    <cfRule type="expression" dxfId="1037" priority="695" stopIfTrue="1">
      <formula>AND($P48&gt;0,$I48="")</formula>
    </cfRule>
  </conditionalFormatting>
  <conditionalFormatting sqref="I71">
    <cfRule type="expression" dxfId="1036" priority="604" stopIfTrue="1">
      <formula>AND($P71&gt;0,$I71="")</formula>
    </cfRule>
  </conditionalFormatting>
  <conditionalFormatting sqref="I74:I77">
    <cfRule type="expression" dxfId="1035" priority="601" stopIfTrue="1">
      <formula>AND($P74&gt;0,$I74="")</formula>
    </cfRule>
  </conditionalFormatting>
  <conditionalFormatting sqref="I75">
    <cfRule type="expression" dxfId="1034" priority="600" stopIfTrue="1">
      <formula>AND($P75&gt;0,$I75="")</formula>
    </cfRule>
  </conditionalFormatting>
  <conditionalFormatting sqref="D14:G14">
    <cfRule type="expression" dxfId="1033" priority="598" stopIfTrue="1">
      <formula>AND($P14&gt;0,$D14="")</formula>
    </cfRule>
  </conditionalFormatting>
  <conditionalFormatting sqref="D15:G15">
    <cfRule type="expression" dxfId="1032" priority="597" stopIfTrue="1">
      <formula>AND($P15&gt;0,$D15="")</formula>
    </cfRule>
  </conditionalFormatting>
  <conditionalFormatting sqref="D16:G16">
    <cfRule type="expression" dxfId="1031" priority="596" stopIfTrue="1">
      <formula>AND($P16&gt;0,$D16="")</formula>
    </cfRule>
  </conditionalFormatting>
  <conditionalFormatting sqref="D17:G17">
    <cfRule type="expression" dxfId="1030" priority="595" stopIfTrue="1">
      <formula>AND($P17&gt;0,$D17="")</formula>
    </cfRule>
  </conditionalFormatting>
  <conditionalFormatting sqref="D18:G18">
    <cfRule type="expression" dxfId="1029" priority="594" stopIfTrue="1">
      <formula>AND($P18&gt;0,$D18="")</formula>
    </cfRule>
  </conditionalFormatting>
  <conditionalFormatting sqref="D19:G19">
    <cfRule type="expression" dxfId="1028" priority="593" stopIfTrue="1">
      <formula>AND($P19&gt;0,$D19="")</formula>
    </cfRule>
  </conditionalFormatting>
  <conditionalFormatting sqref="D20:G20">
    <cfRule type="expression" dxfId="1027" priority="592" stopIfTrue="1">
      <formula>AND($P20&gt;0,$D20="")</formula>
    </cfRule>
  </conditionalFormatting>
  <conditionalFormatting sqref="D30:G30">
    <cfRule type="expression" dxfId="1026" priority="591" stopIfTrue="1">
      <formula>AND($P30&gt;0,$D30="")</formula>
    </cfRule>
  </conditionalFormatting>
  <conditionalFormatting sqref="D31:G31">
    <cfRule type="expression" dxfId="1025" priority="590" stopIfTrue="1">
      <formula>AND($P31&gt;0,$D31="")</formula>
    </cfRule>
  </conditionalFormatting>
  <conditionalFormatting sqref="D32:G32">
    <cfRule type="expression" dxfId="1024" priority="589" stopIfTrue="1">
      <formula>AND($P32&gt;0,$D32="")</formula>
    </cfRule>
  </conditionalFormatting>
  <conditionalFormatting sqref="D33:G33">
    <cfRule type="expression" dxfId="1023" priority="588" stopIfTrue="1">
      <formula>AND($P33&gt;0,$D33="")</formula>
    </cfRule>
  </conditionalFormatting>
  <conditionalFormatting sqref="D34:G34">
    <cfRule type="expression" dxfId="1022" priority="587" stopIfTrue="1">
      <formula>AND($P34&gt;0,$D34="")</formula>
    </cfRule>
  </conditionalFormatting>
  <conditionalFormatting sqref="D35:G38">
    <cfRule type="expression" dxfId="1021" priority="586" stopIfTrue="1">
      <formula>AND($P35&gt;0,$D35="")</formula>
    </cfRule>
  </conditionalFormatting>
  <conditionalFormatting sqref="D44:G44">
    <cfRule type="expression" dxfId="1020" priority="585" stopIfTrue="1">
      <formula>AND($P44&gt;0,$D44="")</formula>
    </cfRule>
  </conditionalFormatting>
  <conditionalFormatting sqref="D45:G45">
    <cfRule type="expression" dxfId="1019" priority="584" stopIfTrue="1">
      <formula>AND($P45&gt;0,$D45="")</formula>
    </cfRule>
  </conditionalFormatting>
  <conditionalFormatting sqref="D46:G46">
    <cfRule type="expression" dxfId="1018" priority="582" stopIfTrue="1">
      <formula>AND($P46&gt;0,$D46="")</formula>
    </cfRule>
  </conditionalFormatting>
  <conditionalFormatting sqref="D47:G47">
    <cfRule type="expression" dxfId="1017" priority="581" stopIfTrue="1">
      <formula>AND($P47&gt;0,$D47="")</formula>
    </cfRule>
  </conditionalFormatting>
  <conditionalFormatting sqref="D48:G48">
    <cfRule type="expression" dxfId="1016" priority="580" stopIfTrue="1">
      <formula>AND($P48&gt;0,$D48="")</formula>
    </cfRule>
  </conditionalFormatting>
  <conditionalFormatting sqref="D49:G49">
    <cfRule type="expression" dxfId="1015" priority="579" stopIfTrue="1">
      <formula>AND($P49&gt;0,$D49="")</formula>
    </cfRule>
  </conditionalFormatting>
  <conditionalFormatting sqref="D71:G71">
    <cfRule type="expression" dxfId="1014" priority="568" stopIfTrue="1">
      <formula>AND($P71&gt;0,$D71="")</formula>
    </cfRule>
  </conditionalFormatting>
  <conditionalFormatting sqref="D72:G72">
    <cfRule type="expression" dxfId="1013" priority="567" stopIfTrue="1">
      <formula>AND($P72&gt;0,$D72="")</formula>
    </cfRule>
  </conditionalFormatting>
  <conditionalFormatting sqref="D73:G73">
    <cfRule type="expression" dxfId="1012" priority="566" stopIfTrue="1">
      <formula>AND($P73&gt;0,$D73="")</formula>
    </cfRule>
  </conditionalFormatting>
  <conditionalFormatting sqref="D74:G77">
    <cfRule type="expression" dxfId="1011" priority="565" stopIfTrue="1">
      <formula>AND($P74&gt;0,$D74="")</formula>
    </cfRule>
  </conditionalFormatting>
  <conditionalFormatting sqref="D75:G75">
    <cfRule type="expression" dxfId="1010" priority="564" stopIfTrue="1">
      <formula>AND($P75&gt;0,$D75="")</formula>
    </cfRule>
  </conditionalFormatting>
  <conditionalFormatting sqref="D80:J80">
    <cfRule type="expression" dxfId="1009" priority="562" stopIfTrue="1">
      <formula>AND($D80="",$P80&gt;0)</formula>
    </cfRule>
  </conditionalFormatting>
  <conditionalFormatting sqref="D81:J81">
    <cfRule type="expression" dxfId="1008" priority="561" stopIfTrue="1">
      <formula>AND($D81="",$P81&gt;0)</formula>
    </cfRule>
  </conditionalFormatting>
  <conditionalFormatting sqref="D82:J84">
    <cfRule type="expression" dxfId="1007" priority="560" stopIfTrue="1">
      <formula>AND($D82="",$P82&gt;0)</formula>
    </cfRule>
  </conditionalFormatting>
  <conditionalFormatting sqref="D85:J85">
    <cfRule type="expression" dxfId="1006" priority="559" stopIfTrue="1">
      <formula>AND($D85="",$P85&gt;0)</formula>
    </cfRule>
  </conditionalFormatting>
  <conditionalFormatting sqref="D86:J87">
    <cfRule type="expression" dxfId="1005" priority="558" stopIfTrue="1">
      <formula>AND($D86="",$P86&gt;0)</formula>
    </cfRule>
  </conditionalFormatting>
  <conditionalFormatting sqref="D87:J87">
    <cfRule type="expression" dxfId="1004" priority="557" stopIfTrue="1">
      <formula>AND($D87="",$P87&gt;0)</formula>
    </cfRule>
  </conditionalFormatting>
  <conditionalFormatting sqref="P116">
    <cfRule type="expression" dxfId="1003" priority="556" stopIfTrue="1">
      <formula>$P$116&gt;valTIAlloc</formula>
    </cfRule>
  </conditionalFormatting>
  <conditionalFormatting sqref="J17">
    <cfRule type="expression" dxfId="1002" priority="514" stopIfTrue="1">
      <formula>AND($J17="",$P17&gt;0)</formula>
    </cfRule>
  </conditionalFormatting>
  <conditionalFormatting sqref="J19">
    <cfRule type="expression" dxfId="1001" priority="512" stopIfTrue="1">
      <formula>AND($J19="",$P19&gt;0)</formula>
    </cfRule>
  </conditionalFormatting>
  <conditionalFormatting sqref="J32">
    <cfRule type="expression" dxfId="1000" priority="508" stopIfTrue="1">
      <formula>AND($J32="",$P32&gt;0)</formula>
    </cfRule>
  </conditionalFormatting>
  <conditionalFormatting sqref="J33">
    <cfRule type="expression" dxfId="999" priority="507" stopIfTrue="1">
      <formula>AND($J33="",$P33&gt;0)</formula>
    </cfRule>
  </conditionalFormatting>
  <conditionalFormatting sqref="J34">
    <cfRule type="expression" dxfId="998" priority="506" stopIfTrue="1">
      <formula>AND($J34="",$P34&gt;0)</formula>
    </cfRule>
  </conditionalFormatting>
  <conditionalFormatting sqref="J35">
    <cfRule type="expression" dxfId="997" priority="505" stopIfTrue="1">
      <formula>AND($J35="",$P35&gt;0)</formula>
    </cfRule>
  </conditionalFormatting>
  <conditionalFormatting sqref="J44">
    <cfRule type="expression" dxfId="996" priority="504" stopIfTrue="1">
      <formula>AND($J44="",$P44&gt;0)</formula>
    </cfRule>
  </conditionalFormatting>
  <conditionalFormatting sqref="J45">
    <cfRule type="expression" dxfId="995" priority="503" stopIfTrue="1">
      <formula>AND($J45="",$P45&gt;0)</formula>
    </cfRule>
  </conditionalFormatting>
  <conditionalFormatting sqref="J46">
    <cfRule type="expression" dxfId="994" priority="501" stopIfTrue="1">
      <formula>AND($J46="",$P46&gt;0)</formula>
    </cfRule>
  </conditionalFormatting>
  <conditionalFormatting sqref="J47">
    <cfRule type="expression" dxfId="993" priority="500" stopIfTrue="1">
      <formula>AND($J47="",$P47&gt;0)</formula>
    </cfRule>
  </conditionalFormatting>
  <conditionalFormatting sqref="J48">
    <cfRule type="expression" dxfId="992" priority="499" stopIfTrue="1">
      <formula>AND($J48="",$P48&gt;0)</formula>
    </cfRule>
  </conditionalFormatting>
  <conditionalFormatting sqref="P108">
    <cfRule type="expression" dxfId="991" priority="497" stopIfTrue="1">
      <formula>AND($I$108&lt;&gt;"",$P$108="")</formula>
    </cfRule>
  </conditionalFormatting>
  <conditionalFormatting sqref="I108:J108">
    <cfRule type="expression" dxfId="990" priority="496" stopIfTrue="1">
      <formula>AND($P$108&lt;&gt;"",$I$108="")</formula>
    </cfRule>
  </conditionalFormatting>
  <conditionalFormatting sqref="J26">
    <cfRule type="expression" dxfId="989" priority="491" stopIfTrue="1">
      <formula>AND($P26&gt;0,$J26=0)</formula>
    </cfRule>
  </conditionalFormatting>
  <conditionalFormatting sqref="I22">
    <cfRule type="expression" dxfId="988" priority="490" stopIfTrue="1">
      <formula>AND($P22&gt;0,$I22="")</formula>
    </cfRule>
  </conditionalFormatting>
  <conditionalFormatting sqref="I23">
    <cfRule type="expression" dxfId="987" priority="489" stopIfTrue="1">
      <formula>AND($P23&gt;0,$I23="")</formula>
    </cfRule>
  </conditionalFormatting>
  <conditionalFormatting sqref="I24">
    <cfRule type="expression" dxfId="986" priority="488" stopIfTrue="1">
      <formula>AND($P24&gt;0,$I24="")</formula>
    </cfRule>
  </conditionalFormatting>
  <conditionalFormatting sqref="I25">
    <cfRule type="expression" dxfId="985" priority="487" stopIfTrue="1">
      <formula>AND($P25&gt;0,$I25="")</formula>
    </cfRule>
  </conditionalFormatting>
  <conditionalFormatting sqref="I26">
    <cfRule type="expression" dxfId="984" priority="486" stopIfTrue="1">
      <formula>AND($P26&gt;0,$I26="")</formula>
    </cfRule>
  </conditionalFormatting>
  <conditionalFormatting sqref="H26">
    <cfRule type="expression" dxfId="983" priority="481" stopIfTrue="1">
      <formula>AND(P26&gt;0,$H26="")</formula>
    </cfRule>
  </conditionalFormatting>
  <conditionalFormatting sqref="D22:G22">
    <cfRule type="expression" dxfId="982" priority="475" stopIfTrue="1">
      <formula>AND($P22&gt;0,$D22="")</formula>
    </cfRule>
  </conditionalFormatting>
  <conditionalFormatting sqref="D23:G23">
    <cfRule type="expression" dxfId="981" priority="474" stopIfTrue="1">
      <formula>AND($P23&gt;0,$D23="")</formula>
    </cfRule>
  </conditionalFormatting>
  <conditionalFormatting sqref="D24:G24">
    <cfRule type="expression" dxfId="980" priority="473" stopIfTrue="1">
      <formula>AND($P24&gt;0,$D24="")</formula>
    </cfRule>
  </conditionalFormatting>
  <conditionalFormatting sqref="D25:G25">
    <cfRule type="expression" dxfId="979" priority="472" stopIfTrue="1">
      <formula>AND($P25&gt;0,$D25="")</formula>
    </cfRule>
  </conditionalFormatting>
  <conditionalFormatting sqref="D26:G26">
    <cfRule type="expression" dxfId="978" priority="471" stopIfTrue="1">
      <formula>AND($P26&gt;0,$D26="")</formula>
    </cfRule>
  </conditionalFormatting>
  <conditionalFormatting sqref="D40:G40">
    <cfRule type="expression" dxfId="977" priority="451" stopIfTrue="1">
      <formula>AND($P40&gt;0,$D40="")</formula>
    </cfRule>
  </conditionalFormatting>
  <conditionalFormatting sqref="J37">
    <cfRule type="expression" dxfId="976" priority="470" stopIfTrue="1">
      <formula>AND($P37&gt;0,$J37=0)</formula>
    </cfRule>
  </conditionalFormatting>
  <conditionalFormatting sqref="J38">
    <cfRule type="expression" dxfId="975" priority="469" stopIfTrue="1">
      <formula>AND($P38&gt;0,$J38=0)</formula>
    </cfRule>
  </conditionalFormatting>
  <conditionalFormatting sqref="J39">
    <cfRule type="expression" dxfId="974" priority="468" stopIfTrue="1">
      <formula>AND($P39&gt;0,$J39=0)</formula>
    </cfRule>
  </conditionalFormatting>
  <conditionalFormatting sqref="I37">
    <cfRule type="expression" dxfId="973" priority="466" stopIfTrue="1">
      <formula>AND($P37&gt;0,$I37="")</formula>
    </cfRule>
  </conditionalFormatting>
  <conditionalFormatting sqref="I38">
    <cfRule type="expression" dxfId="972" priority="465" stopIfTrue="1">
      <formula>AND($P38&gt;0,$I38="")</formula>
    </cfRule>
  </conditionalFormatting>
  <conditionalFormatting sqref="I39">
    <cfRule type="expression" dxfId="971" priority="464" stopIfTrue="1">
      <formula>AND($P39&gt;0,$I39="")</formula>
    </cfRule>
  </conditionalFormatting>
  <conditionalFormatting sqref="H37">
    <cfRule type="expression" dxfId="970" priority="462" stopIfTrue="1">
      <formula>AND(P37&gt;0,$H37="")</formula>
    </cfRule>
  </conditionalFormatting>
  <conditionalFormatting sqref="H38">
    <cfRule type="expression" dxfId="969" priority="461" stopIfTrue="1">
      <formula>AND(P38&gt;0,$H38="")</formula>
    </cfRule>
  </conditionalFormatting>
  <conditionalFormatting sqref="H39">
    <cfRule type="expression" dxfId="968" priority="460" stopIfTrue="1">
      <formula>AND(P39&gt;0,$H39="")</formula>
    </cfRule>
  </conditionalFormatting>
  <conditionalFormatting sqref="D37:G37">
    <cfRule type="expression" dxfId="967" priority="454" stopIfTrue="1">
      <formula>AND($P37&gt;0,$D37="")</formula>
    </cfRule>
  </conditionalFormatting>
  <conditionalFormatting sqref="D38:G38">
    <cfRule type="expression" dxfId="966" priority="453" stopIfTrue="1">
      <formula>AND($P38&gt;0,$D38="")</formula>
    </cfRule>
  </conditionalFormatting>
  <conditionalFormatting sqref="D39:G39">
    <cfRule type="expression" dxfId="965" priority="452" stopIfTrue="1">
      <formula>AND($P39&gt;0,$D39="")</formula>
    </cfRule>
  </conditionalFormatting>
  <conditionalFormatting sqref="J51">
    <cfRule type="expression" dxfId="964" priority="450" stopIfTrue="1">
      <formula>AND($P51&gt;0,$J51=0)</formula>
    </cfRule>
  </conditionalFormatting>
  <conditionalFormatting sqref="J52">
    <cfRule type="expression" dxfId="963" priority="449" stopIfTrue="1">
      <formula>AND($P52&gt;0,$J52=0)</formula>
    </cfRule>
  </conditionalFormatting>
  <conditionalFormatting sqref="J53">
    <cfRule type="expression" dxfId="962" priority="448" stopIfTrue="1">
      <formula>AND($P53&gt;0,$J53=0)</formula>
    </cfRule>
  </conditionalFormatting>
  <conditionalFormatting sqref="J54">
    <cfRule type="expression" dxfId="961" priority="447" stopIfTrue="1">
      <formula>AND($P54&gt;0,$J54=0)</formula>
    </cfRule>
  </conditionalFormatting>
  <conditionalFormatting sqref="J55">
    <cfRule type="expression" dxfId="960" priority="446" stopIfTrue="1">
      <formula>AND($P55&gt;0,$J55=0)</formula>
    </cfRule>
  </conditionalFormatting>
  <conditionalFormatting sqref="I51">
    <cfRule type="expression" dxfId="959" priority="445" stopIfTrue="1">
      <formula>AND($P51&gt;0,$I51="")</formula>
    </cfRule>
  </conditionalFormatting>
  <conditionalFormatting sqref="I52">
    <cfRule type="expression" dxfId="958" priority="444" stopIfTrue="1">
      <formula>AND($P52&gt;0,$I52="")</formula>
    </cfRule>
  </conditionalFormatting>
  <conditionalFormatting sqref="I53">
    <cfRule type="expression" dxfId="957" priority="443" stopIfTrue="1">
      <formula>AND($P53&gt;0,$I53="")</formula>
    </cfRule>
  </conditionalFormatting>
  <conditionalFormatting sqref="I54">
    <cfRule type="expression" dxfId="956" priority="442" stopIfTrue="1">
      <formula>AND($P54&gt;0,$I54="")</formula>
    </cfRule>
  </conditionalFormatting>
  <conditionalFormatting sqref="I55">
    <cfRule type="expression" dxfId="955" priority="441" stopIfTrue="1">
      <formula>AND($P55&gt;0,$I55="")</formula>
    </cfRule>
  </conditionalFormatting>
  <conditionalFormatting sqref="D51:G51">
    <cfRule type="expression" dxfId="954" priority="430" stopIfTrue="1">
      <formula>AND($P51&gt;0,$D51="")</formula>
    </cfRule>
  </conditionalFormatting>
  <conditionalFormatting sqref="D52:G52">
    <cfRule type="expression" dxfId="953" priority="429" stopIfTrue="1">
      <formula>AND($P52&gt;0,$D52="")</formula>
    </cfRule>
  </conditionalFormatting>
  <conditionalFormatting sqref="D53:G53">
    <cfRule type="expression" dxfId="952" priority="428" stopIfTrue="1">
      <formula>AND($P53&gt;0,$D53="")</formula>
    </cfRule>
  </conditionalFormatting>
  <conditionalFormatting sqref="D54:G54">
    <cfRule type="expression" dxfId="951" priority="427" stopIfTrue="1">
      <formula>AND($P54&gt;0,$D54="")</formula>
    </cfRule>
  </conditionalFormatting>
  <conditionalFormatting sqref="D55:G55">
    <cfRule type="expression" dxfId="950" priority="426" stopIfTrue="1">
      <formula>AND($P55&gt;0,$D55="")</formula>
    </cfRule>
  </conditionalFormatting>
  <conditionalFormatting sqref="J51">
    <cfRule type="expression" dxfId="949" priority="424" stopIfTrue="1">
      <formula>AND($P51&gt;0,$J51=0)</formula>
    </cfRule>
  </conditionalFormatting>
  <conditionalFormatting sqref="J52">
    <cfRule type="expression" dxfId="948" priority="423" stopIfTrue="1">
      <formula>AND($P52&gt;0,$J52=0)</formula>
    </cfRule>
  </conditionalFormatting>
  <conditionalFormatting sqref="J53">
    <cfRule type="expression" dxfId="947" priority="422" stopIfTrue="1">
      <formula>AND($P53&gt;0,$J53=0)</formula>
    </cfRule>
  </conditionalFormatting>
  <conditionalFormatting sqref="J54">
    <cfRule type="expression" dxfId="946" priority="421" stopIfTrue="1">
      <formula>AND($P54&gt;0,$J54=0)</formula>
    </cfRule>
  </conditionalFormatting>
  <conditionalFormatting sqref="J55">
    <cfRule type="expression" dxfId="945" priority="420" stopIfTrue="1">
      <formula>AND($P55&gt;0,$J55=0)</formula>
    </cfRule>
  </conditionalFormatting>
  <conditionalFormatting sqref="J56">
    <cfRule type="expression" dxfId="944" priority="419" stopIfTrue="1">
      <formula>AND($P56&gt;0,$J56=0)</formula>
    </cfRule>
  </conditionalFormatting>
  <conditionalFormatting sqref="I14 I29">
    <cfRule type="expression" dxfId="943" priority="418" stopIfTrue="1">
      <formula>AND($P14&gt;0,$I14="")</formula>
    </cfRule>
  </conditionalFormatting>
  <conditionalFormatting sqref="I15">
    <cfRule type="expression" dxfId="942" priority="417" stopIfTrue="1">
      <formula>AND($P15&gt;0,$I15="")</formula>
    </cfRule>
  </conditionalFormatting>
  <conditionalFormatting sqref="I16">
    <cfRule type="expression" dxfId="941" priority="416" stopIfTrue="1">
      <formula>AND($P16&gt;0,$I16="")</formula>
    </cfRule>
  </conditionalFormatting>
  <conditionalFormatting sqref="I20">
    <cfRule type="expression" dxfId="940" priority="415" stopIfTrue="1">
      <formula>AND($P20&gt;0,$I20="")</formula>
    </cfRule>
  </conditionalFormatting>
  <conditionalFormatting sqref="I21">
    <cfRule type="expression" dxfId="939" priority="414" stopIfTrue="1">
      <formula>AND($P21&gt;0,$I21="")</formula>
    </cfRule>
  </conditionalFormatting>
  <conditionalFormatting sqref="I22">
    <cfRule type="expression" dxfId="938" priority="413" stopIfTrue="1">
      <formula>AND($P22&gt;0,$I22="")</formula>
    </cfRule>
  </conditionalFormatting>
  <conditionalFormatting sqref="I23">
    <cfRule type="expression" dxfId="937" priority="412" stopIfTrue="1">
      <formula>AND($P23&gt;0,$I23="")</formula>
    </cfRule>
  </conditionalFormatting>
  <conditionalFormatting sqref="I24">
    <cfRule type="expression" dxfId="936" priority="411" stopIfTrue="1">
      <formula>AND($P24&gt;0,$I24="")</formula>
    </cfRule>
  </conditionalFormatting>
  <conditionalFormatting sqref="I25">
    <cfRule type="expression" dxfId="935" priority="410" stopIfTrue="1">
      <formula>AND($P25&gt;0,$I25="")</formula>
    </cfRule>
  </conditionalFormatting>
  <conditionalFormatting sqref="I30">
    <cfRule type="expression" dxfId="934" priority="409" stopIfTrue="1">
      <formula>AND($P30&gt;0,$I30="")</formula>
    </cfRule>
  </conditionalFormatting>
  <conditionalFormatting sqref="I31">
    <cfRule type="expression" dxfId="933" priority="408" stopIfTrue="1">
      <formula>AND($P31&gt;0,$I31="")</formula>
    </cfRule>
  </conditionalFormatting>
  <conditionalFormatting sqref="I52">
    <cfRule type="expression" dxfId="932" priority="407" stopIfTrue="1">
      <formula>AND($P52&gt;0,$I52="")</formula>
    </cfRule>
  </conditionalFormatting>
  <conditionalFormatting sqref="I53">
    <cfRule type="expression" dxfId="931" priority="373" stopIfTrue="1">
      <formula>AND($P53&gt;0,$I53="")</formula>
    </cfRule>
  </conditionalFormatting>
  <conditionalFormatting sqref="I54">
    <cfRule type="expression" dxfId="930" priority="372" stopIfTrue="1">
      <formula>AND($P54&gt;0,$I54="")</formula>
    </cfRule>
  </conditionalFormatting>
  <conditionalFormatting sqref="I55">
    <cfRule type="expression" dxfId="929" priority="371" stopIfTrue="1">
      <formula>AND($P55&gt;0,$I55="")</formula>
    </cfRule>
  </conditionalFormatting>
  <conditionalFormatting sqref="I56">
    <cfRule type="expression" dxfId="928" priority="370" stopIfTrue="1">
      <formula>AND($P56&gt;0,$I56="")</formula>
    </cfRule>
  </conditionalFormatting>
  <conditionalFormatting sqref="I51">
    <cfRule type="expression" dxfId="927" priority="369" stopIfTrue="1">
      <formula>AND($P51&gt;0,$I51="")</formula>
    </cfRule>
  </conditionalFormatting>
  <conditionalFormatting sqref="D14:G14 D31:D32">
    <cfRule type="expression" dxfId="926" priority="368" stopIfTrue="1">
      <formula>AND($P14&gt;0,$D14="")</formula>
    </cfRule>
  </conditionalFormatting>
  <conditionalFormatting sqref="D15:G15">
    <cfRule type="expression" dxfId="925" priority="367" stopIfTrue="1">
      <formula>AND($P15&gt;0,$D15="")</formula>
    </cfRule>
  </conditionalFormatting>
  <conditionalFormatting sqref="D16:G16">
    <cfRule type="expression" dxfId="924" priority="366" stopIfTrue="1">
      <formula>AND($P16&gt;0,$D16="")</formula>
    </cfRule>
  </conditionalFormatting>
  <conditionalFormatting sqref="D20:G20">
    <cfRule type="expression" dxfId="923" priority="365" stopIfTrue="1">
      <formula>AND($P20&gt;0,$D20="")</formula>
    </cfRule>
  </conditionalFormatting>
  <conditionalFormatting sqref="D21:G21">
    <cfRule type="expression" dxfId="922" priority="364" stopIfTrue="1">
      <formula>AND($P21&gt;0,$D21="")</formula>
    </cfRule>
  </conditionalFormatting>
  <conditionalFormatting sqref="D22:G22">
    <cfRule type="expression" dxfId="921" priority="363" stopIfTrue="1">
      <formula>AND($P22&gt;0,$D22="")</formula>
    </cfRule>
  </conditionalFormatting>
  <conditionalFormatting sqref="D23:G23">
    <cfRule type="expression" dxfId="920" priority="362" stopIfTrue="1">
      <formula>AND($P23&gt;0,$D23="")</formula>
    </cfRule>
  </conditionalFormatting>
  <conditionalFormatting sqref="D24:G24">
    <cfRule type="expression" dxfId="919" priority="361" stopIfTrue="1">
      <formula>AND($P24&gt;0,$D24="")</formula>
    </cfRule>
  </conditionalFormatting>
  <conditionalFormatting sqref="D25:G25">
    <cfRule type="expression" dxfId="918" priority="360" stopIfTrue="1">
      <formula>AND($P25&gt;0,$D25="")</formula>
    </cfRule>
  </conditionalFormatting>
  <conditionalFormatting sqref="D29:G29">
    <cfRule type="expression" dxfId="917" priority="359" stopIfTrue="1">
      <formula>AND($P29&gt;0,$D29="")</formula>
    </cfRule>
  </conditionalFormatting>
  <conditionalFormatting sqref="D30:G30">
    <cfRule type="expression" dxfId="916" priority="358" stopIfTrue="1">
      <formula>AND($P30&gt;0,$D30="")</formula>
    </cfRule>
  </conditionalFormatting>
  <conditionalFormatting sqref="E31:G31">
    <cfRule type="expression" dxfId="915" priority="357" stopIfTrue="1">
      <formula>AND($P31&gt;0,$D31="")</formula>
    </cfRule>
  </conditionalFormatting>
  <conditionalFormatting sqref="D51:G51">
    <cfRule type="expression" dxfId="914" priority="356" stopIfTrue="1">
      <formula>AND($P51&gt;0,$D51="")</formula>
    </cfRule>
  </conditionalFormatting>
  <conditionalFormatting sqref="D52:G52">
    <cfRule type="expression" dxfId="913" priority="355" stopIfTrue="1">
      <formula>AND($P52&gt;0,$D52="")</formula>
    </cfRule>
  </conditionalFormatting>
  <conditionalFormatting sqref="D53:G53">
    <cfRule type="expression" dxfId="912" priority="354" stopIfTrue="1">
      <formula>AND($P53&gt;0,$D53="")</formula>
    </cfRule>
  </conditionalFormatting>
  <conditionalFormatting sqref="D54:G54">
    <cfRule type="expression" dxfId="911" priority="353" stopIfTrue="1">
      <formula>AND($P54&gt;0,$D54="")</formula>
    </cfRule>
  </conditionalFormatting>
  <conditionalFormatting sqref="D55:G55">
    <cfRule type="expression" dxfId="910" priority="352" stopIfTrue="1">
      <formula>AND($P55&gt;0,$D55="")</formula>
    </cfRule>
  </conditionalFormatting>
  <conditionalFormatting sqref="D56:G56">
    <cfRule type="expression" dxfId="909" priority="351" stopIfTrue="1">
      <formula>AND($P56&gt;0,$D56="")</formula>
    </cfRule>
  </conditionalFormatting>
  <conditionalFormatting sqref="D60:J60">
    <cfRule type="expression" dxfId="908" priority="350" stopIfTrue="1">
      <formula>AND($D60="",$P60&gt;0)</formula>
    </cfRule>
  </conditionalFormatting>
  <conditionalFormatting sqref="D61:J61">
    <cfRule type="expression" dxfId="907" priority="349" stopIfTrue="1">
      <formula>AND($D61="",$P61&gt;0)</formula>
    </cfRule>
  </conditionalFormatting>
  <conditionalFormatting sqref="D62:J62">
    <cfRule type="expression" dxfId="906" priority="348" stopIfTrue="1">
      <formula>AND($D62="",$P62&gt;0)</formula>
    </cfRule>
  </conditionalFormatting>
  <conditionalFormatting sqref="D63:J63">
    <cfRule type="expression" dxfId="905" priority="347" stopIfTrue="1">
      <formula>AND($D63="",$P63&gt;0)</formula>
    </cfRule>
  </conditionalFormatting>
  <conditionalFormatting sqref="P81">
    <cfRule type="expression" dxfId="904" priority="333" stopIfTrue="1">
      <formula>AND($I$81&lt;&gt;"",$P$81="")</formula>
    </cfRule>
  </conditionalFormatting>
  <conditionalFormatting sqref="I81:J81">
    <cfRule type="expression" dxfId="903" priority="332" stopIfTrue="1">
      <formula>AND($P$81&lt;&gt;"",$I$81="")</formula>
    </cfRule>
  </conditionalFormatting>
  <conditionalFormatting sqref="J35">
    <cfRule type="expression" dxfId="902" priority="331" stopIfTrue="1">
      <formula>AND($P35&gt;0,$J35=0)</formula>
    </cfRule>
  </conditionalFormatting>
  <conditionalFormatting sqref="J36">
    <cfRule type="expression" dxfId="901" priority="330" stopIfTrue="1">
      <formula>AND($P36&gt;0,$J36=0)</formula>
    </cfRule>
  </conditionalFormatting>
  <conditionalFormatting sqref="J37">
    <cfRule type="expression" dxfId="900" priority="329" stopIfTrue="1">
      <formula>AND($P37&gt;0,$J37=0)</formula>
    </cfRule>
  </conditionalFormatting>
  <conditionalFormatting sqref="J38">
    <cfRule type="expression" dxfId="899" priority="328" stopIfTrue="1">
      <formula>AND($P38&gt;0,$J38=0)</formula>
    </cfRule>
  </conditionalFormatting>
  <conditionalFormatting sqref="I35">
    <cfRule type="expression" dxfId="898" priority="327" stopIfTrue="1">
      <formula>AND($P35&gt;0,$I35="")</formula>
    </cfRule>
  </conditionalFormatting>
  <conditionalFormatting sqref="I36">
    <cfRule type="expression" dxfId="897" priority="326" stopIfTrue="1">
      <formula>AND($P36&gt;0,$I36="")</formula>
    </cfRule>
  </conditionalFormatting>
  <conditionalFormatting sqref="I37">
    <cfRule type="expression" dxfId="896" priority="325" stopIfTrue="1">
      <formula>AND($P37&gt;0,$I37="")</formula>
    </cfRule>
  </conditionalFormatting>
  <conditionalFormatting sqref="I38">
    <cfRule type="expression" dxfId="895" priority="324" stopIfTrue="1">
      <formula>AND($P38&gt;0,$I38="")</formula>
    </cfRule>
  </conditionalFormatting>
  <conditionalFormatting sqref="H35">
    <cfRule type="expression" dxfId="894" priority="323" stopIfTrue="1">
      <formula>AND(P35&gt;0,$H35="")</formula>
    </cfRule>
  </conditionalFormatting>
  <conditionalFormatting sqref="H36">
    <cfRule type="expression" dxfId="893" priority="322" stopIfTrue="1">
      <formula>AND(P36&gt;0,$H36="")</formula>
    </cfRule>
  </conditionalFormatting>
  <conditionalFormatting sqref="H37">
    <cfRule type="expression" dxfId="892" priority="321" stopIfTrue="1">
      <formula>AND(P37&gt;0,$H37="")</formula>
    </cfRule>
  </conditionalFormatting>
  <conditionalFormatting sqref="H38">
    <cfRule type="expression" dxfId="891" priority="320" stopIfTrue="1">
      <formula>AND(P38&gt;0,$H38="")</formula>
    </cfRule>
  </conditionalFormatting>
  <conditionalFormatting sqref="D35:G38">
    <cfRule type="expression" dxfId="890" priority="315" stopIfTrue="1">
      <formula>AND($P35&gt;0,$D35="")</formula>
    </cfRule>
  </conditionalFormatting>
  <conditionalFormatting sqref="D36:G36">
    <cfRule type="expression" dxfId="889" priority="314" stopIfTrue="1">
      <formula>AND($P36&gt;0,$D36="")</formula>
    </cfRule>
  </conditionalFormatting>
  <conditionalFormatting sqref="D37:G37">
    <cfRule type="expression" dxfId="888" priority="313" stopIfTrue="1">
      <formula>AND($P37&gt;0,$D37="")</formula>
    </cfRule>
  </conditionalFormatting>
  <conditionalFormatting sqref="D38:G38">
    <cfRule type="expression" dxfId="887" priority="312" stopIfTrue="1">
      <formula>AND($P38&gt;0,$D38="")</formula>
    </cfRule>
  </conditionalFormatting>
  <conditionalFormatting sqref="P91">
    <cfRule type="expression" dxfId="886" priority="306" stopIfTrue="1">
      <formula>$P$91&lt;&gt;valTIAlloc</formula>
    </cfRule>
  </conditionalFormatting>
  <conditionalFormatting sqref="J14">
    <cfRule type="expression" dxfId="885" priority="93">
      <formula>AND($P14&gt;0,$J14="")</formula>
    </cfRule>
    <cfRule type="expression" dxfId="884" priority="94">
      <formula>AND(J14="","P17&lt;&gt;")</formula>
    </cfRule>
  </conditionalFormatting>
  <conditionalFormatting sqref="J15:J16">
    <cfRule type="expression" dxfId="883" priority="91">
      <formula>AND($P15&gt;0,$J15="")</formula>
    </cfRule>
    <cfRule type="expression" dxfId="882" priority="92">
      <formula>AND(J15="","P17&lt;&gt;")</formula>
    </cfRule>
  </conditionalFormatting>
  <conditionalFormatting sqref="J20:J25">
    <cfRule type="expression" dxfId="881" priority="89">
      <formula>AND($P20&gt;0,$J20="")</formula>
    </cfRule>
    <cfRule type="expression" dxfId="880" priority="90">
      <formula>AND(J20="","P17&lt;&gt;")</formula>
    </cfRule>
  </conditionalFormatting>
  <conditionalFormatting sqref="J29:J31">
    <cfRule type="expression" dxfId="879" priority="87">
      <formula>AND($P29&gt;0,$J29="")</formula>
    </cfRule>
    <cfRule type="expression" dxfId="878" priority="88">
      <formula>AND(J29="","P17&lt;&gt;")</formula>
    </cfRule>
  </conditionalFormatting>
  <conditionalFormatting sqref="AA14">
    <cfRule type="expression" dxfId="877" priority="86" stopIfTrue="1">
      <formula>AND($P14&gt;0,$I14="")</formula>
    </cfRule>
  </conditionalFormatting>
  <conditionalFormatting sqref="AA14">
    <cfRule type="expression" dxfId="876" priority="85" stopIfTrue="1">
      <formula>AND($P14&gt;0,$I14="")</formula>
    </cfRule>
  </conditionalFormatting>
  <conditionalFormatting sqref="AA15">
    <cfRule type="expression" dxfId="875" priority="84" stopIfTrue="1">
      <formula>AND($P15&gt;0,$I15="")</formula>
    </cfRule>
  </conditionalFormatting>
  <conditionalFormatting sqref="AA15">
    <cfRule type="expression" dxfId="874" priority="83" stopIfTrue="1">
      <formula>AND($P15&gt;0,$I15="")</formula>
    </cfRule>
  </conditionalFormatting>
  <conditionalFormatting sqref="AA16">
    <cfRule type="expression" dxfId="873" priority="82" stopIfTrue="1">
      <formula>AND($P16&gt;0,$I16="")</formula>
    </cfRule>
  </conditionalFormatting>
  <conditionalFormatting sqref="AA16">
    <cfRule type="expression" dxfId="872" priority="81" stopIfTrue="1">
      <formula>AND($P16&gt;0,$I16="")</formula>
    </cfRule>
  </conditionalFormatting>
  <conditionalFormatting sqref="AA20">
    <cfRule type="expression" dxfId="871" priority="80" stopIfTrue="1">
      <formula>AND($P20&gt;0,$I20="")</formula>
    </cfRule>
  </conditionalFormatting>
  <conditionalFormatting sqref="AA20">
    <cfRule type="expression" dxfId="870" priority="79" stopIfTrue="1">
      <formula>AND($P20&gt;0,$I20="")</formula>
    </cfRule>
  </conditionalFormatting>
  <conditionalFormatting sqref="AA21">
    <cfRule type="expression" dxfId="869" priority="78" stopIfTrue="1">
      <formula>AND($P21&gt;0,$I21="")</formula>
    </cfRule>
  </conditionalFormatting>
  <conditionalFormatting sqref="AA21">
    <cfRule type="expression" dxfId="868" priority="77" stopIfTrue="1">
      <formula>AND($P21&gt;0,$I21="")</formula>
    </cfRule>
  </conditionalFormatting>
  <conditionalFormatting sqref="AA22">
    <cfRule type="expression" dxfId="867" priority="76" stopIfTrue="1">
      <formula>AND($P22&gt;0,$I22="")</formula>
    </cfRule>
  </conditionalFormatting>
  <conditionalFormatting sqref="AA22">
    <cfRule type="expression" dxfId="866" priority="75" stopIfTrue="1">
      <formula>AND($P22&gt;0,$I22="")</formula>
    </cfRule>
  </conditionalFormatting>
  <conditionalFormatting sqref="AA22">
    <cfRule type="expression" dxfId="865" priority="74" stopIfTrue="1">
      <formula>AND($P22&gt;0,$I22="")</formula>
    </cfRule>
  </conditionalFormatting>
  <conditionalFormatting sqref="AA22">
    <cfRule type="expression" dxfId="864" priority="73" stopIfTrue="1">
      <formula>AND($P22&gt;0,$I22="")</formula>
    </cfRule>
  </conditionalFormatting>
  <conditionalFormatting sqref="AA23">
    <cfRule type="expression" dxfId="863" priority="72" stopIfTrue="1">
      <formula>AND($P23&gt;0,$I23="")</formula>
    </cfRule>
  </conditionalFormatting>
  <conditionalFormatting sqref="AA23">
    <cfRule type="expression" dxfId="862" priority="71" stopIfTrue="1">
      <formula>AND($P23&gt;0,$I23="")</formula>
    </cfRule>
  </conditionalFormatting>
  <conditionalFormatting sqref="AA24">
    <cfRule type="expression" dxfId="861" priority="70" stopIfTrue="1">
      <formula>AND($P24&gt;0,$I24="")</formula>
    </cfRule>
  </conditionalFormatting>
  <conditionalFormatting sqref="AA24">
    <cfRule type="expression" dxfId="860" priority="69" stopIfTrue="1">
      <formula>AND($P24&gt;0,$I24="")</formula>
    </cfRule>
  </conditionalFormatting>
  <conditionalFormatting sqref="AA25">
    <cfRule type="expression" dxfId="859" priority="68" stopIfTrue="1">
      <formula>AND($P25&gt;0,$I25="")</formula>
    </cfRule>
  </conditionalFormatting>
  <conditionalFormatting sqref="AA25">
    <cfRule type="expression" dxfId="858" priority="67" stopIfTrue="1">
      <formula>AND($P25&gt;0,$I25="")</formula>
    </cfRule>
  </conditionalFormatting>
  <conditionalFormatting sqref="AA29">
    <cfRule type="expression" dxfId="857" priority="66" stopIfTrue="1">
      <formula>AND($P29&gt;0,$I29="")</formula>
    </cfRule>
  </conditionalFormatting>
  <conditionalFormatting sqref="AA29">
    <cfRule type="expression" dxfId="856" priority="65" stopIfTrue="1">
      <formula>AND($P29&gt;0,$I29="")</formula>
    </cfRule>
  </conditionalFormatting>
  <conditionalFormatting sqref="AA30">
    <cfRule type="expression" dxfId="855" priority="64" stopIfTrue="1">
      <formula>AND($P30&gt;0,$I30="")</formula>
    </cfRule>
  </conditionalFormatting>
  <conditionalFormatting sqref="AA30">
    <cfRule type="expression" dxfId="854" priority="63" stopIfTrue="1">
      <formula>AND($P30&gt;0,$I30="")</formula>
    </cfRule>
  </conditionalFormatting>
  <conditionalFormatting sqref="AA31">
    <cfRule type="expression" dxfId="853" priority="62" stopIfTrue="1">
      <formula>AND($P31&gt;0,$I31="")</formula>
    </cfRule>
  </conditionalFormatting>
  <conditionalFormatting sqref="AA31">
    <cfRule type="expression" dxfId="852" priority="61" stopIfTrue="1">
      <formula>AND($P31&gt;0,$I31="")</formula>
    </cfRule>
  </conditionalFormatting>
  <conditionalFormatting sqref="AA35">
    <cfRule type="expression" dxfId="851" priority="60" stopIfTrue="1">
      <formula>AND($P35&gt;0,$I35="")</formula>
    </cfRule>
  </conditionalFormatting>
  <conditionalFormatting sqref="AA35">
    <cfRule type="expression" dxfId="850" priority="59" stopIfTrue="1">
      <formula>AND($P35&gt;0,$I35="")</formula>
    </cfRule>
  </conditionalFormatting>
  <conditionalFormatting sqref="AA36">
    <cfRule type="expression" dxfId="849" priority="58" stopIfTrue="1">
      <formula>AND($P36&gt;0,$I36="")</formula>
    </cfRule>
  </conditionalFormatting>
  <conditionalFormatting sqref="AA36">
    <cfRule type="expression" dxfId="848" priority="57" stopIfTrue="1">
      <formula>AND($P36&gt;0,$I36="")</formula>
    </cfRule>
  </conditionalFormatting>
  <conditionalFormatting sqref="AA37">
    <cfRule type="expression" dxfId="847" priority="56" stopIfTrue="1">
      <formula>AND($P37&gt;0,$I37="")</formula>
    </cfRule>
  </conditionalFormatting>
  <conditionalFormatting sqref="AA37">
    <cfRule type="expression" dxfId="846" priority="55" stopIfTrue="1">
      <formula>AND($P37&gt;0,$I37="")</formula>
    </cfRule>
  </conditionalFormatting>
  <conditionalFormatting sqref="AA38">
    <cfRule type="expression" dxfId="845" priority="54" stopIfTrue="1">
      <formula>AND($P38&gt;0,$I38="")</formula>
    </cfRule>
  </conditionalFormatting>
  <conditionalFormatting sqref="AA38">
    <cfRule type="expression" dxfId="844" priority="53" stopIfTrue="1">
      <formula>AND($P38&gt;0,$I38="")</formula>
    </cfRule>
  </conditionalFormatting>
  <conditionalFormatting sqref="AA42">
    <cfRule type="expression" dxfId="843" priority="52" stopIfTrue="1">
      <formula>AND($P42&gt;0,$I42="")</formula>
    </cfRule>
  </conditionalFormatting>
  <conditionalFormatting sqref="AA42">
    <cfRule type="expression" dxfId="842" priority="51" stopIfTrue="1">
      <formula>AND($P42&gt;0,$I42="")</formula>
    </cfRule>
  </conditionalFormatting>
  <conditionalFormatting sqref="AA43">
    <cfRule type="expression" dxfId="841" priority="50" stopIfTrue="1">
      <formula>AND($P43&gt;0,$I43="")</formula>
    </cfRule>
  </conditionalFormatting>
  <conditionalFormatting sqref="AA43">
    <cfRule type="expression" dxfId="840" priority="49" stopIfTrue="1">
      <formula>AND($P43&gt;0,$I43="")</formula>
    </cfRule>
  </conditionalFormatting>
  <conditionalFormatting sqref="AA44">
    <cfRule type="expression" dxfId="839" priority="48" stopIfTrue="1">
      <formula>AND($P44&gt;0,$I44="")</formula>
    </cfRule>
  </conditionalFormatting>
  <conditionalFormatting sqref="AA44">
    <cfRule type="expression" dxfId="838" priority="47" stopIfTrue="1">
      <formula>AND($P44&gt;0,$I44="")</formula>
    </cfRule>
  </conditionalFormatting>
  <conditionalFormatting sqref="AA45">
    <cfRule type="expression" dxfId="837" priority="46" stopIfTrue="1">
      <formula>AND($P45&gt;0,$I45="")</formula>
    </cfRule>
  </conditionalFormatting>
  <conditionalFormatting sqref="AA45">
    <cfRule type="expression" dxfId="836" priority="45" stopIfTrue="1">
      <formula>AND($P45&gt;0,$I45="")</formula>
    </cfRule>
  </conditionalFormatting>
  <conditionalFormatting sqref="AA46">
    <cfRule type="expression" dxfId="835" priority="44" stopIfTrue="1">
      <formula>AND($P46&gt;0,$I46="")</formula>
    </cfRule>
  </conditionalFormatting>
  <conditionalFormatting sqref="AA46">
    <cfRule type="expression" dxfId="834" priority="43" stopIfTrue="1">
      <formula>AND($P46&gt;0,$I46="")</formula>
    </cfRule>
  </conditionalFormatting>
  <conditionalFormatting sqref="AA51">
    <cfRule type="expression" dxfId="833" priority="42" stopIfTrue="1">
      <formula>AND($P51&gt;0,$I51="")</formula>
    </cfRule>
  </conditionalFormatting>
  <conditionalFormatting sqref="AA51">
    <cfRule type="expression" dxfId="832" priority="41" stopIfTrue="1">
      <formula>AND($P51&gt;0,$I51="")</formula>
    </cfRule>
  </conditionalFormatting>
  <conditionalFormatting sqref="AA52">
    <cfRule type="expression" dxfId="831" priority="40" stopIfTrue="1">
      <formula>AND($P52&gt;0,$I52="")</formula>
    </cfRule>
  </conditionalFormatting>
  <conditionalFormatting sqref="AA52">
    <cfRule type="expression" dxfId="830" priority="39" stopIfTrue="1">
      <formula>AND($P52&gt;0,$I52="")</formula>
    </cfRule>
  </conditionalFormatting>
  <conditionalFormatting sqref="AA53">
    <cfRule type="expression" dxfId="829" priority="38" stopIfTrue="1">
      <formula>AND($P53&gt;0,$I53="")</formula>
    </cfRule>
  </conditionalFormatting>
  <conditionalFormatting sqref="AA53">
    <cfRule type="expression" dxfId="828" priority="37" stopIfTrue="1">
      <formula>AND($P53&gt;0,$I53="")</formula>
    </cfRule>
  </conditionalFormatting>
  <conditionalFormatting sqref="AA54">
    <cfRule type="expression" dxfId="827" priority="36" stopIfTrue="1">
      <formula>AND($P54&gt;0,$I54="")</formula>
    </cfRule>
  </conditionalFormatting>
  <conditionalFormatting sqref="AA54">
    <cfRule type="expression" dxfId="826" priority="35" stopIfTrue="1">
      <formula>AND($P54&gt;0,$I54="")</formula>
    </cfRule>
  </conditionalFormatting>
  <conditionalFormatting sqref="AA55">
    <cfRule type="expression" dxfId="825" priority="34" stopIfTrue="1">
      <formula>AND($P55&gt;0,$I55="")</formula>
    </cfRule>
  </conditionalFormatting>
  <conditionalFormatting sqref="AA55">
    <cfRule type="expression" dxfId="824" priority="33" stopIfTrue="1">
      <formula>AND($P55&gt;0,$I55="")</formula>
    </cfRule>
  </conditionalFormatting>
  <conditionalFormatting sqref="AA56">
    <cfRule type="expression" dxfId="823" priority="32" stopIfTrue="1">
      <formula>AND($P56&gt;0,$I56="")</formula>
    </cfRule>
  </conditionalFormatting>
  <conditionalFormatting sqref="AA56">
    <cfRule type="expression" dxfId="822" priority="31" stopIfTrue="1">
      <formula>AND($P56&gt;0,$I56="")</formula>
    </cfRule>
  </conditionalFormatting>
  <conditionalFormatting sqref="AA60">
    <cfRule type="expression" dxfId="821" priority="30" stopIfTrue="1">
      <formula>AND($P60&gt;0,$I60="")</formula>
    </cfRule>
  </conditionalFormatting>
  <conditionalFormatting sqref="AA60">
    <cfRule type="expression" dxfId="820" priority="29" stopIfTrue="1">
      <formula>AND($P60&gt;0,$I60="")</formula>
    </cfRule>
  </conditionalFormatting>
  <conditionalFormatting sqref="AA61">
    <cfRule type="expression" dxfId="819" priority="28" stopIfTrue="1">
      <formula>AND($P61&gt;0,$I61="")</formula>
    </cfRule>
  </conditionalFormatting>
  <conditionalFormatting sqref="AA61">
    <cfRule type="expression" dxfId="818" priority="27" stopIfTrue="1">
      <formula>AND($P61&gt;0,$I61="")</formula>
    </cfRule>
  </conditionalFormatting>
  <conditionalFormatting sqref="AA62">
    <cfRule type="expression" dxfId="817" priority="26" stopIfTrue="1">
      <formula>AND($P62&gt;0,$I62="")</formula>
    </cfRule>
  </conditionalFormatting>
  <conditionalFormatting sqref="AA62">
    <cfRule type="expression" dxfId="816" priority="25" stopIfTrue="1">
      <formula>AND($P62&gt;0,$I62="")</formula>
    </cfRule>
  </conditionalFormatting>
  <conditionalFormatting sqref="AA63">
    <cfRule type="expression" dxfId="815" priority="24" stopIfTrue="1">
      <formula>AND($P63&gt;0,$I63="")</formula>
    </cfRule>
  </conditionalFormatting>
  <conditionalFormatting sqref="AA63">
    <cfRule type="expression" dxfId="814" priority="23" stopIfTrue="1">
      <formula>AND($P63&gt;0,$I63="")</formula>
    </cfRule>
  </conditionalFormatting>
  <conditionalFormatting sqref="AA67">
    <cfRule type="expression" dxfId="813" priority="22" stopIfTrue="1">
      <formula>AND($P67&gt;0,$I67="")</formula>
    </cfRule>
  </conditionalFormatting>
  <conditionalFormatting sqref="AA67">
    <cfRule type="expression" dxfId="812" priority="21" stopIfTrue="1">
      <formula>AND($P67&gt;0,$I67="")</formula>
    </cfRule>
  </conditionalFormatting>
  <conditionalFormatting sqref="AA68">
    <cfRule type="expression" dxfId="811" priority="20" stopIfTrue="1">
      <formula>AND($P68&gt;0,$I68="")</formula>
    </cfRule>
  </conditionalFormatting>
  <conditionalFormatting sqref="AA68">
    <cfRule type="expression" dxfId="810" priority="19" stopIfTrue="1">
      <formula>AND($P68&gt;0,$I68="")</formula>
    </cfRule>
  </conditionalFormatting>
  <conditionalFormatting sqref="AA69">
    <cfRule type="expression" dxfId="809" priority="18" stopIfTrue="1">
      <formula>AND($P69&gt;0,$I69="")</formula>
    </cfRule>
  </conditionalFormatting>
  <conditionalFormatting sqref="AA69">
    <cfRule type="expression" dxfId="808" priority="17" stopIfTrue="1">
      <formula>AND($P69&gt;0,$I69="")</formula>
    </cfRule>
  </conditionalFormatting>
  <conditionalFormatting sqref="AA70">
    <cfRule type="expression" dxfId="807" priority="16" stopIfTrue="1">
      <formula>AND($P70&gt;0,$I70="")</formula>
    </cfRule>
  </conditionalFormatting>
  <conditionalFormatting sqref="AA70">
    <cfRule type="expression" dxfId="806" priority="15" stopIfTrue="1">
      <formula>AND($P70&gt;0,$I70="")</formula>
    </cfRule>
  </conditionalFormatting>
  <conditionalFormatting sqref="AA74">
    <cfRule type="expression" dxfId="805" priority="14" stopIfTrue="1">
      <formula>AND($P74&gt;0,$I74="")</formula>
    </cfRule>
  </conditionalFormatting>
  <conditionalFormatting sqref="AA74">
    <cfRule type="expression" dxfId="804" priority="13" stopIfTrue="1">
      <formula>AND($P74&gt;0,$I74="")</formula>
    </cfRule>
  </conditionalFormatting>
  <conditionalFormatting sqref="AA75">
    <cfRule type="expression" dxfId="803" priority="12" stopIfTrue="1">
      <formula>AND($P75&gt;0,$I75="")</formula>
    </cfRule>
  </conditionalFormatting>
  <conditionalFormatting sqref="AA75">
    <cfRule type="expression" dxfId="802" priority="11" stopIfTrue="1">
      <formula>AND($P75&gt;0,$I75="")</formula>
    </cfRule>
  </conditionalFormatting>
  <conditionalFormatting sqref="AA76">
    <cfRule type="expression" dxfId="801" priority="10" stopIfTrue="1">
      <formula>AND($P76&gt;0,$I76="")</formula>
    </cfRule>
  </conditionalFormatting>
  <conditionalFormatting sqref="AA76">
    <cfRule type="expression" dxfId="800" priority="9" stopIfTrue="1">
      <formula>AND($P76&gt;0,$I76="")</formula>
    </cfRule>
  </conditionalFormatting>
  <conditionalFormatting sqref="AA77">
    <cfRule type="expression" dxfId="799" priority="8" stopIfTrue="1">
      <formula>AND($P77&gt;0,$I77="")</formula>
    </cfRule>
  </conditionalFormatting>
  <conditionalFormatting sqref="AA77">
    <cfRule type="expression" dxfId="798" priority="7" stopIfTrue="1">
      <formula>AND($P77&gt;0,$I77="")</formula>
    </cfRule>
  </conditionalFormatting>
  <conditionalFormatting sqref="AA81">
    <cfRule type="expression" dxfId="797" priority="6" stopIfTrue="1">
      <formula>AND($P81&gt;0,$I81="")</formula>
    </cfRule>
  </conditionalFormatting>
  <conditionalFormatting sqref="AA81">
    <cfRule type="expression" dxfId="796" priority="5" stopIfTrue="1">
      <formula>AND($P81&gt;0,$I81="")</formula>
    </cfRule>
  </conditionalFormatting>
  <conditionalFormatting sqref="AA86">
    <cfRule type="expression" dxfId="795" priority="4" stopIfTrue="1">
      <formula>AND($P86&gt;0,$I86="")</formula>
    </cfRule>
  </conditionalFormatting>
  <conditionalFormatting sqref="AA86">
    <cfRule type="expression" dxfId="794" priority="3" stopIfTrue="1">
      <formula>AND($P86&gt;0,$I86="")</formula>
    </cfRule>
  </conditionalFormatting>
  <conditionalFormatting sqref="AA87">
    <cfRule type="expression" dxfId="793" priority="2" stopIfTrue="1">
      <formula>AND($P87&gt;0,$I87="")</formula>
    </cfRule>
  </conditionalFormatting>
  <conditionalFormatting sqref="AA87">
    <cfRule type="expression" dxfId="792"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8DAE-2538-4D2D-96A5-5E08A412E262}">
  <dimension ref="A1:AA104"/>
  <sheetViews>
    <sheetView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56" t="s">
        <v>0</v>
      </c>
      <c r="C3" s="557"/>
      <c r="D3" s="557"/>
      <c r="E3" s="558"/>
      <c r="F3" s="580"/>
      <c r="G3" s="580"/>
      <c r="H3" s="392"/>
      <c r="I3" s="407" t="s">
        <v>1</v>
      </c>
      <c r="J3" s="406"/>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407"/>
      <c r="J4" s="406"/>
      <c r="K4" s="41"/>
      <c r="L4" s="41"/>
      <c r="M4" s="41"/>
      <c r="N4" s="41"/>
      <c r="O4" s="12"/>
      <c r="R4" s="1"/>
      <c r="S4" s="406"/>
      <c r="T4" s="13"/>
      <c r="U4" s="13"/>
      <c r="V4" s="13"/>
      <c r="W4" s="13"/>
      <c r="X4" s="14"/>
      <c r="Y4" s="13"/>
      <c r="Z4" s="1"/>
      <c r="AA4" s="1"/>
    </row>
    <row r="5" spans="1:27" ht="28.5" customHeight="1" x14ac:dyDescent="0.25">
      <c r="A5" s="10"/>
      <c r="B5" s="556" t="s">
        <v>2</v>
      </c>
      <c r="C5" s="557"/>
      <c r="D5" s="557"/>
      <c r="E5" s="558"/>
      <c r="F5" s="393">
        <v>2022</v>
      </c>
      <c r="G5" s="41"/>
      <c r="H5" s="41"/>
      <c r="I5" s="407" t="s">
        <v>3</v>
      </c>
      <c r="J5" s="15"/>
      <c r="K5" s="582"/>
      <c r="L5" s="582"/>
      <c r="M5" s="582"/>
      <c r="N5" s="582"/>
      <c r="O5" s="582"/>
      <c r="P5" s="582"/>
      <c r="R5" s="569"/>
      <c r="S5" s="570"/>
      <c r="T5" s="13"/>
      <c r="U5" s="13"/>
      <c r="V5" s="13"/>
      <c r="W5" s="13"/>
      <c r="X5" s="14"/>
      <c r="Y5" s="13"/>
      <c r="Z5" s="1"/>
      <c r="AA5" s="1"/>
    </row>
    <row r="6" spans="1:27" s="1" customFormat="1" ht="6.75" customHeight="1" x14ac:dyDescent="0.25">
      <c r="A6" s="394"/>
      <c r="B6" s="394"/>
      <c r="C6" s="12"/>
      <c r="D6" s="12"/>
      <c r="E6" s="12"/>
      <c r="F6" s="12"/>
      <c r="G6" s="12"/>
      <c r="H6" s="12"/>
      <c r="I6" s="407"/>
      <c r="J6" s="15"/>
      <c r="K6" s="42"/>
      <c r="L6" s="12"/>
      <c r="M6" s="12"/>
      <c r="N6" s="12"/>
      <c r="O6" s="12"/>
      <c r="S6" s="406"/>
      <c r="T6" s="13"/>
      <c r="U6" s="13"/>
      <c r="V6" s="13"/>
      <c r="W6" s="13"/>
      <c r="X6" s="14"/>
      <c r="Y6" s="13"/>
    </row>
    <row r="7" spans="1:27" ht="28.5" customHeight="1" x14ac:dyDescent="0.25">
      <c r="A7" s="10"/>
      <c r="B7" s="556"/>
      <c r="C7" s="558"/>
      <c r="D7" s="558"/>
      <c r="E7" s="558"/>
      <c r="F7" s="12"/>
      <c r="G7" s="12"/>
      <c r="H7" s="12"/>
      <c r="I7" s="407" t="s">
        <v>4</v>
      </c>
      <c r="J7" s="406"/>
      <c r="K7" s="580"/>
      <c r="L7" s="580"/>
      <c r="M7" s="580"/>
      <c r="N7" s="580"/>
      <c r="O7" s="580"/>
      <c r="P7" s="580"/>
      <c r="Q7" s="581"/>
      <c r="R7" s="581"/>
      <c r="S7" s="581"/>
      <c r="T7" s="581"/>
      <c r="U7" s="581"/>
      <c r="V7" s="581"/>
      <c r="W7" s="581"/>
      <c r="X7" s="581"/>
      <c r="Y7" s="581"/>
      <c r="Z7" s="581"/>
      <c r="AA7" s="581"/>
    </row>
    <row r="8" spans="1:27" ht="12" customHeight="1" thickBot="1" x14ac:dyDescent="0.3">
      <c r="A8" s="10"/>
      <c r="B8" s="407"/>
      <c r="C8" s="408"/>
      <c r="D8" s="408"/>
      <c r="E8" s="409"/>
      <c r="F8" s="12"/>
      <c r="G8" s="12"/>
      <c r="H8" s="12"/>
      <c r="I8" s="407"/>
      <c r="J8" s="406"/>
      <c r="K8" s="407"/>
      <c r="L8" s="407"/>
      <c r="M8" s="407"/>
      <c r="N8" s="407"/>
      <c r="O8" s="407"/>
      <c r="P8" s="407"/>
      <c r="R8" s="571"/>
      <c r="S8" s="572"/>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9"/>
      <c r="S9" s="579"/>
      <c r="T9" s="579"/>
      <c r="U9" s="579"/>
      <c r="V9" s="579"/>
      <c r="W9" s="579"/>
      <c r="X9" s="372"/>
      <c r="Y9" s="373"/>
      <c r="Z9" s="373"/>
      <c r="AA9" s="525"/>
    </row>
    <row r="10" spans="1:27" ht="11.1" customHeight="1" x14ac:dyDescent="0.25">
      <c r="A10" s="16"/>
      <c r="B10" s="374"/>
      <c r="C10" s="559" t="s">
        <v>5</v>
      </c>
      <c r="D10" s="560"/>
      <c r="E10" s="560"/>
      <c r="F10" s="560"/>
      <c r="G10" s="560"/>
      <c r="H10" s="560"/>
      <c r="I10" s="560"/>
      <c r="J10" s="560"/>
      <c r="K10" s="561"/>
      <c r="L10" s="167"/>
      <c r="M10" s="167"/>
      <c r="N10" s="167"/>
      <c r="O10" s="167"/>
      <c r="P10" s="577" t="s">
        <v>6</v>
      </c>
      <c r="Q10" s="325"/>
      <c r="R10" s="13"/>
      <c r="S10" s="13"/>
      <c r="T10" s="13"/>
      <c r="U10" s="13"/>
      <c r="V10" s="575"/>
      <c r="W10" s="168"/>
      <c r="X10" s="1"/>
      <c r="Y10" s="1"/>
      <c r="Z10" s="1"/>
      <c r="AA10" s="526"/>
    </row>
    <row r="11" spans="1:27" ht="16.5" thickBot="1" x14ac:dyDescent="0.3">
      <c r="A11" s="16"/>
      <c r="B11" s="374"/>
      <c r="C11" s="562"/>
      <c r="D11" s="563"/>
      <c r="E11" s="563"/>
      <c r="F11" s="563"/>
      <c r="G11" s="563"/>
      <c r="H11" s="563"/>
      <c r="I11" s="563"/>
      <c r="J11" s="563"/>
      <c r="K11" s="564"/>
      <c r="L11" s="69"/>
      <c r="M11" s="69"/>
      <c r="N11" s="69"/>
      <c r="O11" s="169"/>
      <c r="P11" s="578"/>
      <c r="Q11" s="326"/>
      <c r="R11" s="13"/>
      <c r="S11" s="13"/>
      <c r="T11" s="13"/>
      <c r="U11" s="13"/>
      <c r="V11" s="576"/>
      <c r="W11" s="168"/>
      <c r="X11" s="1"/>
      <c r="Y11" s="1"/>
      <c r="Z11" s="1"/>
      <c r="AA11" s="526"/>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27"/>
    </row>
    <row r="13" spans="1:27" ht="30" customHeight="1" x14ac:dyDescent="0.25">
      <c r="A13" s="17"/>
      <c r="B13" s="375"/>
      <c r="C13" s="328">
        <v>1</v>
      </c>
      <c r="D13" s="566" t="s">
        <v>7</v>
      </c>
      <c r="E13" s="566"/>
      <c r="F13" s="566"/>
      <c r="G13" s="567"/>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46"/>
      <c r="E14" s="547"/>
      <c r="F14" s="547"/>
      <c r="G14" s="549"/>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46"/>
      <c r="E15" s="547"/>
      <c r="F15" s="547"/>
      <c r="G15" s="549"/>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46"/>
      <c r="E16" s="547"/>
      <c r="F16" s="547"/>
      <c r="G16" s="549"/>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32" t="s">
        <v>14</v>
      </c>
      <c r="D18" s="533"/>
      <c r="E18" s="533"/>
      <c r="F18" s="533"/>
      <c r="G18" s="533"/>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45" customHeight="1" x14ac:dyDescent="0.25">
      <c r="A19" s="3"/>
      <c r="B19" s="377"/>
      <c r="C19" s="328">
        <v>2</v>
      </c>
      <c r="D19" s="465" t="s">
        <v>15</v>
      </c>
      <c r="E19" s="465"/>
      <c r="F19" s="465"/>
      <c r="G19" s="46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6"/>
      <c r="E20" s="537"/>
      <c r="F20" s="537"/>
      <c r="G20" s="538"/>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6"/>
      <c r="E21" s="537"/>
      <c r="F21" s="537"/>
      <c r="G21" s="538"/>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6"/>
      <c r="E22" s="537"/>
      <c r="F22" s="537"/>
      <c r="G22" s="538"/>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6"/>
      <c r="E23" s="537"/>
      <c r="F23" s="537"/>
      <c r="G23" s="538"/>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6"/>
      <c r="E24" s="537"/>
      <c r="F24" s="537"/>
      <c r="G24" s="538"/>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6"/>
      <c r="E25" s="537"/>
      <c r="F25" s="537"/>
      <c r="G25" s="538"/>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32" t="s">
        <v>14</v>
      </c>
      <c r="D27" s="533"/>
      <c r="E27" s="533"/>
      <c r="F27" s="533"/>
      <c r="G27" s="533"/>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55" t="s">
        <v>16</v>
      </c>
      <c r="E28" s="555"/>
      <c r="F28" s="555"/>
      <c r="G28" s="555"/>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6"/>
      <c r="E29" s="537"/>
      <c r="F29" s="537"/>
      <c r="G29" s="538"/>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6"/>
      <c r="E30" s="537"/>
      <c r="F30" s="537"/>
      <c r="G30" s="538"/>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45"/>
      <c r="E31" s="545"/>
      <c r="F31" s="545"/>
      <c r="G31" s="545"/>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86"/>
      <c r="E32" s="587"/>
      <c r="F32" s="587"/>
      <c r="G32" s="587"/>
      <c r="H32" s="587"/>
      <c r="I32" s="587"/>
      <c r="J32" s="587"/>
      <c r="K32" s="588"/>
      <c r="L32" s="68"/>
      <c r="M32" s="68"/>
      <c r="N32" s="6"/>
      <c r="O32" s="179"/>
      <c r="P32" s="297"/>
      <c r="Q32" s="333"/>
      <c r="R32" s="77"/>
      <c r="S32" s="14"/>
      <c r="T32" s="19"/>
      <c r="U32" s="19"/>
      <c r="V32" s="19"/>
      <c r="W32" s="177"/>
      <c r="X32" s="1"/>
      <c r="Y32" s="1"/>
      <c r="Z32" s="1"/>
      <c r="AA32" s="460"/>
    </row>
    <row r="33" spans="1:27" ht="12.75" customHeight="1" x14ac:dyDescent="0.25">
      <c r="A33" s="23"/>
      <c r="B33" s="380"/>
      <c r="C33" s="541" t="s">
        <v>14</v>
      </c>
      <c r="D33" s="542"/>
      <c r="E33" s="542"/>
      <c r="F33" s="542"/>
      <c r="G33" s="542"/>
      <c r="H33" s="543"/>
      <c r="I33" s="543"/>
      <c r="J33" s="543"/>
      <c r="K33" s="544"/>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29" t="s">
        <v>17</v>
      </c>
      <c r="E34" s="529"/>
      <c r="F34" s="529"/>
      <c r="G34" s="52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6"/>
      <c r="E35" s="537"/>
      <c r="F35" s="537"/>
      <c r="G35" s="538"/>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6"/>
      <c r="E36" s="537"/>
      <c r="F36" s="537"/>
      <c r="G36" s="538"/>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6"/>
      <c r="E37" s="537"/>
      <c r="F37" s="537"/>
      <c r="G37" s="538"/>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6"/>
      <c r="E38" s="537"/>
      <c r="F38" s="537"/>
      <c r="G38" s="538"/>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32" t="s">
        <v>14</v>
      </c>
      <c r="D40" s="533"/>
      <c r="E40" s="533"/>
      <c r="F40" s="533"/>
      <c r="G40" s="533"/>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39" t="s">
        <v>21</v>
      </c>
      <c r="E41" s="539"/>
      <c r="F41" s="539"/>
      <c r="G41" s="539"/>
      <c r="H41" s="539"/>
      <c r="I41" s="539"/>
      <c r="J41" s="539"/>
      <c r="K41" s="540"/>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83" t="s">
        <v>22</v>
      </c>
      <c r="E42" s="584"/>
      <c r="F42" s="584"/>
      <c r="G42" s="584"/>
      <c r="H42" s="584"/>
      <c r="I42" s="584"/>
      <c r="J42" s="584"/>
      <c r="K42" s="585"/>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83" t="s">
        <v>23</v>
      </c>
      <c r="E43" s="584"/>
      <c r="F43" s="584"/>
      <c r="G43" s="584"/>
      <c r="H43" s="584"/>
      <c r="I43" s="584"/>
      <c r="J43" s="584"/>
      <c r="K43" s="585"/>
      <c r="L43" s="409"/>
      <c r="M43" s="409"/>
      <c r="N43" s="409"/>
      <c r="O43" s="183"/>
      <c r="P43" s="92">
        <f>SUM(P44:P46)</f>
        <v>0</v>
      </c>
      <c r="Q43" s="345"/>
      <c r="R43" s="8"/>
      <c r="S43" s="8"/>
      <c r="T43" s="8"/>
      <c r="U43" s="8"/>
      <c r="V43" s="8"/>
      <c r="W43" s="177"/>
      <c r="X43" s="1"/>
      <c r="Y43" s="1"/>
      <c r="Z43" s="1"/>
      <c r="AA43" s="378"/>
    </row>
    <row r="44" spans="1:27" ht="12.6" customHeight="1" x14ac:dyDescent="0.25">
      <c r="A44" s="3"/>
      <c r="B44" s="377"/>
      <c r="C44" s="313"/>
      <c r="D44" s="589" t="s">
        <v>24</v>
      </c>
      <c r="E44" s="590"/>
      <c r="F44" s="590"/>
      <c r="G44" s="590"/>
      <c r="H44" s="590"/>
      <c r="I44" s="590"/>
      <c r="J44" s="590"/>
      <c r="K44" s="591"/>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9" t="s">
        <v>25</v>
      </c>
      <c r="E45" s="590"/>
      <c r="F45" s="590"/>
      <c r="G45" s="590"/>
      <c r="H45" s="590"/>
      <c r="I45" s="590"/>
      <c r="J45" s="590"/>
      <c r="K45" s="591"/>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9" t="s">
        <v>26</v>
      </c>
      <c r="E46" s="590"/>
      <c r="F46" s="590"/>
      <c r="G46" s="590"/>
      <c r="H46" s="590"/>
      <c r="I46" s="590"/>
      <c r="J46" s="590"/>
      <c r="K46" s="591"/>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92" t="s">
        <v>27</v>
      </c>
      <c r="E47" s="593"/>
      <c r="F47" s="593"/>
      <c r="G47" s="593"/>
      <c r="H47" s="593"/>
      <c r="I47" s="593"/>
      <c r="J47" s="593"/>
      <c r="K47" s="594"/>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4" t="s">
        <v>14</v>
      </c>
      <c r="D49" s="535"/>
      <c r="E49" s="535"/>
      <c r="F49" s="535"/>
      <c r="G49" s="535"/>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6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6"/>
      <c r="E51" s="537"/>
      <c r="F51" s="537"/>
      <c r="G51" s="538"/>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6"/>
      <c r="E52" s="537"/>
      <c r="F52" s="537"/>
      <c r="G52" s="538"/>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6"/>
      <c r="E53" s="537"/>
      <c r="F53" s="537"/>
      <c r="G53" s="538"/>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6"/>
      <c r="E54" s="537"/>
      <c r="F54" s="537"/>
      <c r="G54" s="538"/>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6"/>
      <c r="E55" s="537"/>
      <c r="F55" s="537"/>
      <c r="G55" s="538"/>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6"/>
      <c r="E56" s="537"/>
      <c r="F56" s="537"/>
      <c r="G56" s="538"/>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32" t="s">
        <v>14</v>
      </c>
      <c r="D58" s="533"/>
      <c r="E58" s="533"/>
      <c r="F58" s="533"/>
      <c r="G58" s="533"/>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6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6"/>
      <c r="E60" s="547"/>
      <c r="F60" s="547"/>
      <c r="G60" s="547"/>
      <c r="H60" s="548"/>
      <c r="I60" s="548"/>
      <c r="J60" s="549"/>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6"/>
      <c r="E61" s="547"/>
      <c r="F61" s="547"/>
      <c r="G61" s="547"/>
      <c r="H61" s="548"/>
      <c r="I61" s="548"/>
      <c r="J61" s="549"/>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6"/>
      <c r="E62" s="547"/>
      <c r="F62" s="547"/>
      <c r="G62" s="547"/>
      <c r="H62" s="548"/>
      <c r="I62" s="548"/>
      <c r="J62" s="549"/>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6"/>
      <c r="E63" s="547"/>
      <c r="F63" s="547"/>
      <c r="G63" s="547"/>
      <c r="H63" s="548"/>
      <c r="I63" s="548"/>
      <c r="J63" s="549"/>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54"/>
      <c r="E64" s="554"/>
      <c r="F64" s="554"/>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32" t="s">
        <v>14</v>
      </c>
      <c r="D65" s="533"/>
      <c r="E65" s="533"/>
      <c r="F65" s="533"/>
      <c r="G65" s="533"/>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6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30"/>
      <c r="E67" s="531"/>
      <c r="F67" s="531"/>
      <c r="G67" s="531"/>
      <c r="H67" s="531"/>
      <c r="I67" s="531"/>
      <c r="J67" s="531"/>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30"/>
      <c r="E68" s="531"/>
      <c r="F68" s="531"/>
      <c r="G68" s="531"/>
      <c r="H68" s="531"/>
      <c r="I68" s="531"/>
      <c r="J68" s="531"/>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30"/>
      <c r="E69" s="531"/>
      <c r="F69" s="531"/>
      <c r="G69" s="531"/>
      <c r="H69" s="531"/>
      <c r="I69" s="531"/>
      <c r="J69" s="531"/>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30"/>
      <c r="E70" s="531"/>
      <c r="F70" s="531"/>
      <c r="G70" s="531"/>
      <c r="H70" s="531"/>
      <c r="I70" s="531"/>
      <c r="J70" s="531"/>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32" t="s">
        <v>14</v>
      </c>
      <c r="D72" s="533"/>
      <c r="E72" s="533"/>
      <c r="F72" s="533"/>
      <c r="G72" s="533"/>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30"/>
      <c r="E74" s="531"/>
      <c r="F74" s="531"/>
      <c r="G74" s="531"/>
      <c r="H74" s="531"/>
      <c r="I74" s="531"/>
      <c r="J74" s="531"/>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30"/>
      <c r="E75" s="531"/>
      <c r="F75" s="531"/>
      <c r="G75" s="531"/>
      <c r="H75" s="531"/>
      <c r="I75" s="531"/>
      <c r="J75" s="531"/>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30"/>
      <c r="E76" s="531"/>
      <c r="F76" s="531"/>
      <c r="G76" s="531"/>
      <c r="H76" s="531"/>
      <c r="I76" s="531"/>
      <c r="J76" s="531"/>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30"/>
      <c r="E77" s="531"/>
      <c r="F77" s="531"/>
      <c r="G77" s="531"/>
      <c r="H77" s="531"/>
      <c r="I77" s="531"/>
      <c r="J77" s="531"/>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32" t="s">
        <v>14</v>
      </c>
      <c r="D79" s="533"/>
      <c r="E79" s="533"/>
      <c r="F79" s="533"/>
      <c r="G79" s="533"/>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52"/>
      <c r="J81" s="553"/>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50" t="s">
        <v>35</v>
      </c>
      <c r="E85" s="550"/>
      <c r="F85" s="550"/>
      <c r="G85" s="550"/>
      <c r="H85" s="550"/>
      <c r="I85" s="550"/>
      <c r="J85" s="550"/>
      <c r="K85" s="551"/>
      <c r="L85" s="410"/>
      <c r="M85" s="410"/>
      <c r="N85" s="410"/>
      <c r="O85" s="190"/>
      <c r="P85" s="341" t="s">
        <v>11</v>
      </c>
      <c r="Q85" s="332"/>
      <c r="R85" s="8"/>
      <c r="S85" s="8"/>
      <c r="T85" s="8"/>
      <c r="U85" s="8"/>
      <c r="V85" s="8"/>
      <c r="W85" s="177"/>
      <c r="X85" s="1"/>
      <c r="Y85" s="1"/>
      <c r="Z85" s="1"/>
      <c r="AA85" s="376" t="s">
        <v>12</v>
      </c>
    </row>
    <row r="86" spans="1:27" ht="12.6" customHeight="1" x14ac:dyDescent="0.25">
      <c r="A86" s="3"/>
      <c r="B86" s="377"/>
      <c r="C86" s="309"/>
      <c r="D86" s="530"/>
      <c r="E86" s="530"/>
      <c r="F86" s="530"/>
      <c r="G86" s="530"/>
      <c r="H86" s="531"/>
      <c r="I86" s="531"/>
      <c r="J86" s="531"/>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30"/>
      <c r="E87" s="530"/>
      <c r="F87" s="530"/>
      <c r="G87" s="530"/>
      <c r="H87" s="531"/>
      <c r="I87" s="531"/>
      <c r="J87" s="531"/>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4" t="s">
        <v>14</v>
      </c>
      <c r="D89" s="535"/>
      <c r="E89" s="535"/>
      <c r="F89" s="535"/>
      <c r="G89" s="535"/>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28" t="s">
        <v>36</v>
      </c>
      <c r="D91" s="529"/>
      <c r="E91" s="529"/>
      <c r="F91" s="529"/>
      <c r="G91" s="529"/>
      <c r="H91" s="529"/>
      <c r="I91" s="529"/>
      <c r="J91" s="529"/>
      <c r="K91" s="405"/>
      <c r="L91" s="405"/>
      <c r="M91" s="405"/>
      <c r="N91" s="40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conditionalFormatting sqref="J71">
    <cfRule type="expression" dxfId="791" priority="264" stopIfTrue="1">
      <formula>AND($P71&gt;0,$J71=0)</formula>
    </cfRule>
  </conditionalFormatting>
  <conditionalFormatting sqref="J74:J77">
    <cfRule type="expression" dxfId="790" priority="263" stopIfTrue="1">
      <formula>AND($P74&gt;0,$J74=0)</formula>
    </cfRule>
  </conditionalFormatting>
  <conditionalFormatting sqref="J75">
    <cfRule type="expression" dxfId="789" priority="262" stopIfTrue="1">
      <formula>AND($P75&gt;0,$J75=0)</formula>
    </cfRule>
  </conditionalFormatting>
  <conditionalFormatting sqref="I14">
    <cfRule type="expression" dxfId="788" priority="261" stopIfTrue="1">
      <formula>AND($P14&gt;0,$I14="")</formula>
    </cfRule>
  </conditionalFormatting>
  <conditionalFormatting sqref="I15">
    <cfRule type="expression" dxfId="787" priority="260" stopIfTrue="1">
      <formula>AND($P15&gt;0,$I15="")</formula>
    </cfRule>
  </conditionalFormatting>
  <conditionalFormatting sqref="I16">
    <cfRule type="expression" dxfId="786" priority="259" stopIfTrue="1">
      <formula>AND($P16&gt;0,$I16="")</formula>
    </cfRule>
  </conditionalFormatting>
  <conditionalFormatting sqref="I17">
    <cfRule type="expression" dxfId="785" priority="258" stopIfTrue="1">
      <formula>AND($P17&gt;0,$I17="")</formula>
    </cfRule>
  </conditionalFormatting>
  <conditionalFormatting sqref="I19">
    <cfRule type="expression" dxfId="784" priority="257" stopIfTrue="1">
      <formula>AND($P19&gt;0,$I19="")</formula>
    </cfRule>
  </conditionalFormatting>
  <conditionalFormatting sqref="I20">
    <cfRule type="expression" dxfId="783" priority="256" stopIfTrue="1">
      <formula>AND($P20&gt;0,$I20="")</formula>
    </cfRule>
  </conditionalFormatting>
  <conditionalFormatting sqref="I30">
    <cfRule type="expression" dxfId="782" priority="255" stopIfTrue="1">
      <formula>AND($P30&gt;0,$I30="")</formula>
    </cfRule>
  </conditionalFormatting>
  <conditionalFormatting sqref="I31">
    <cfRule type="expression" dxfId="781" priority="254" stopIfTrue="1">
      <formula>AND($P31&gt;0,$I31="")</formula>
    </cfRule>
  </conditionalFormatting>
  <conditionalFormatting sqref="I32">
    <cfRule type="expression" dxfId="780" priority="253" stopIfTrue="1">
      <formula>AND($P32&gt;0,$I32="")</formula>
    </cfRule>
  </conditionalFormatting>
  <conditionalFormatting sqref="I33">
    <cfRule type="expression" dxfId="779" priority="252" stopIfTrue="1">
      <formula>AND($P33&gt;0,$I33="")</formula>
    </cfRule>
  </conditionalFormatting>
  <conditionalFormatting sqref="I34">
    <cfRule type="expression" dxfId="778" priority="251" stopIfTrue="1">
      <formula>AND($P34&gt;0,$I34="")</formula>
    </cfRule>
  </conditionalFormatting>
  <conditionalFormatting sqref="I35">
    <cfRule type="expression" dxfId="777" priority="250" stopIfTrue="1">
      <formula>AND($P35&gt;0,$I35="")</formula>
    </cfRule>
  </conditionalFormatting>
  <conditionalFormatting sqref="I44:I45">
    <cfRule type="expression" dxfId="776" priority="249" stopIfTrue="1">
      <formula>AND($P44&gt;0,$I44="")</formula>
    </cfRule>
  </conditionalFormatting>
  <conditionalFormatting sqref="I46">
    <cfRule type="expression" dxfId="775" priority="248" stopIfTrue="1">
      <formula>AND($P46&gt;0,$I46="")</formula>
    </cfRule>
  </conditionalFormatting>
  <conditionalFormatting sqref="I47">
    <cfRule type="expression" dxfId="774" priority="247" stopIfTrue="1">
      <formula>AND($P47&gt;0,$I47="")</formula>
    </cfRule>
  </conditionalFormatting>
  <conditionalFormatting sqref="I48">
    <cfRule type="expression" dxfId="773" priority="246" stopIfTrue="1">
      <formula>AND($P48&gt;0,$I48="")</formula>
    </cfRule>
  </conditionalFormatting>
  <conditionalFormatting sqref="I71">
    <cfRule type="expression" dxfId="772" priority="245" stopIfTrue="1">
      <formula>AND($P71&gt;0,$I71="")</formula>
    </cfRule>
  </conditionalFormatting>
  <conditionalFormatting sqref="I74:I77">
    <cfRule type="expression" dxfId="771" priority="244" stopIfTrue="1">
      <formula>AND($P74&gt;0,$I74="")</formula>
    </cfRule>
  </conditionalFormatting>
  <conditionalFormatting sqref="I75">
    <cfRule type="expression" dxfId="770" priority="243" stopIfTrue="1">
      <formula>AND($P75&gt;0,$I75="")</formula>
    </cfRule>
  </conditionalFormatting>
  <conditionalFormatting sqref="D14:G14">
    <cfRule type="expression" dxfId="769" priority="242" stopIfTrue="1">
      <formula>AND($P14&gt;0,$D14="")</formula>
    </cfRule>
  </conditionalFormatting>
  <conditionalFormatting sqref="D15:G15">
    <cfRule type="expression" dxfId="768" priority="241" stopIfTrue="1">
      <formula>AND($P15&gt;0,$D15="")</formula>
    </cfRule>
  </conditionalFormatting>
  <conditionalFormatting sqref="D16:G16">
    <cfRule type="expression" dxfId="767" priority="240" stopIfTrue="1">
      <formula>AND($P16&gt;0,$D16="")</formula>
    </cfRule>
  </conditionalFormatting>
  <conditionalFormatting sqref="D17:G17">
    <cfRule type="expression" dxfId="766" priority="239" stopIfTrue="1">
      <formula>AND($P17&gt;0,$D17="")</formula>
    </cfRule>
  </conditionalFormatting>
  <conditionalFormatting sqref="D18:G18">
    <cfRule type="expression" dxfId="765" priority="238" stopIfTrue="1">
      <formula>AND($P18&gt;0,$D18="")</formula>
    </cfRule>
  </conditionalFormatting>
  <conditionalFormatting sqref="D19:G19">
    <cfRule type="expression" dxfId="764" priority="237" stopIfTrue="1">
      <formula>AND($P19&gt;0,$D19="")</formula>
    </cfRule>
  </conditionalFormatting>
  <conditionalFormatting sqref="D20:G20">
    <cfRule type="expression" dxfId="763" priority="236" stopIfTrue="1">
      <formula>AND($P20&gt;0,$D20="")</formula>
    </cfRule>
  </conditionalFormatting>
  <conditionalFormatting sqref="D30:G30">
    <cfRule type="expression" dxfId="762" priority="235" stopIfTrue="1">
      <formula>AND($P30&gt;0,$D30="")</formula>
    </cfRule>
  </conditionalFormatting>
  <conditionalFormatting sqref="D31:G31">
    <cfRule type="expression" dxfId="761" priority="234" stopIfTrue="1">
      <formula>AND($P31&gt;0,$D31="")</formula>
    </cfRule>
  </conditionalFormatting>
  <conditionalFormatting sqref="D32:G32">
    <cfRule type="expression" dxfId="760" priority="233" stopIfTrue="1">
      <formula>AND($P32&gt;0,$D32="")</formula>
    </cfRule>
  </conditionalFormatting>
  <conditionalFormatting sqref="D33:G33">
    <cfRule type="expression" dxfId="759" priority="232" stopIfTrue="1">
      <formula>AND($P33&gt;0,$D33="")</formula>
    </cfRule>
  </conditionalFormatting>
  <conditionalFormatting sqref="D34:G34">
    <cfRule type="expression" dxfId="758" priority="231" stopIfTrue="1">
      <formula>AND($P34&gt;0,$D34="")</formula>
    </cfRule>
  </conditionalFormatting>
  <conditionalFormatting sqref="D35:G38">
    <cfRule type="expression" dxfId="757" priority="230" stopIfTrue="1">
      <formula>AND($P35&gt;0,$D35="")</formula>
    </cfRule>
  </conditionalFormatting>
  <conditionalFormatting sqref="D44:G44">
    <cfRule type="expression" dxfId="756" priority="229" stopIfTrue="1">
      <formula>AND($P44&gt;0,$D44="")</formula>
    </cfRule>
  </conditionalFormatting>
  <conditionalFormatting sqref="D45:G45">
    <cfRule type="expression" dxfId="755" priority="228" stopIfTrue="1">
      <formula>AND($P45&gt;0,$D45="")</formula>
    </cfRule>
  </conditionalFormatting>
  <conditionalFormatting sqref="D46:G46">
    <cfRule type="expression" dxfId="754" priority="227" stopIfTrue="1">
      <formula>AND($P46&gt;0,$D46="")</formula>
    </cfRule>
  </conditionalFormatting>
  <conditionalFormatting sqref="D47:G47">
    <cfRule type="expression" dxfId="753" priority="226" stopIfTrue="1">
      <formula>AND($P47&gt;0,$D47="")</formula>
    </cfRule>
  </conditionalFormatting>
  <conditionalFormatting sqref="D48:G48">
    <cfRule type="expression" dxfId="752" priority="225" stopIfTrue="1">
      <formula>AND($P48&gt;0,$D48="")</formula>
    </cfRule>
  </conditionalFormatting>
  <conditionalFormatting sqref="D49:G49">
    <cfRule type="expression" dxfId="751" priority="224" stopIfTrue="1">
      <formula>AND($P49&gt;0,$D49="")</formula>
    </cfRule>
  </conditionalFormatting>
  <conditionalFormatting sqref="D71:G71">
    <cfRule type="expression" dxfId="750" priority="223" stopIfTrue="1">
      <formula>AND($P71&gt;0,$D71="")</formula>
    </cfRule>
  </conditionalFormatting>
  <conditionalFormatting sqref="D72:G72">
    <cfRule type="expression" dxfId="749" priority="222" stopIfTrue="1">
      <formula>AND($P72&gt;0,$D72="")</formula>
    </cfRule>
  </conditionalFormatting>
  <conditionalFormatting sqref="D73:G73">
    <cfRule type="expression" dxfId="748" priority="221" stopIfTrue="1">
      <formula>AND($P73&gt;0,$D73="")</formula>
    </cfRule>
  </conditionalFormatting>
  <conditionalFormatting sqref="D74:G77">
    <cfRule type="expression" dxfId="747" priority="220" stopIfTrue="1">
      <formula>AND($P74&gt;0,$D74="")</formula>
    </cfRule>
  </conditionalFormatting>
  <conditionalFormatting sqref="D75:G75">
    <cfRule type="expression" dxfId="746" priority="219" stopIfTrue="1">
      <formula>AND($P75&gt;0,$D75="")</formula>
    </cfRule>
  </conditionalFormatting>
  <conditionalFormatting sqref="D80:J80">
    <cfRule type="expression" dxfId="745" priority="218" stopIfTrue="1">
      <formula>AND($D80="",$P80&gt;0)</formula>
    </cfRule>
  </conditionalFormatting>
  <conditionalFormatting sqref="D81:J81">
    <cfRule type="expression" dxfId="744" priority="217" stopIfTrue="1">
      <formula>AND($D81="",$P81&gt;0)</formula>
    </cfRule>
  </conditionalFormatting>
  <conditionalFormatting sqref="D82:J84">
    <cfRule type="expression" dxfId="743" priority="216" stopIfTrue="1">
      <formula>AND($D82="",$P82&gt;0)</formula>
    </cfRule>
  </conditionalFormatting>
  <conditionalFormatting sqref="D85:J85">
    <cfRule type="expression" dxfId="742" priority="215" stopIfTrue="1">
      <formula>AND($D85="",$P85&gt;0)</formula>
    </cfRule>
  </conditionalFormatting>
  <conditionalFormatting sqref="D86:J87">
    <cfRule type="expression" dxfId="741" priority="214" stopIfTrue="1">
      <formula>AND($D86="",$P86&gt;0)</formula>
    </cfRule>
  </conditionalFormatting>
  <conditionalFormatting sqref="D87:J87">
    <cfRule type="expression" dxfId="740" priority="213" stopIfTrue="1">
      <formula>AND($D87="",$P87&gt;0)</formula>
    </cfRule>
  </conditionalFormatting>
  <conditionalFormatting sqref="P116">
    <cfRule type="expression" dxfId="739" priority="212" stopIfTrue="1">
      <formula>$P$116&gt;valTIAlloc</formula>
    </cfRule>
  </conditionalFormatting>
  <conditionalFormatting sqref="J17">
    <cfRule type="expression" dxfId="738" priority="211" stopIfTrue="1">
      <formula>AND($J17="",$P17&gt;0)</formula>
    </cfRule>
  </conditionalFormatting>
  <conditionalFormatting sqref="J19">
    <cfRule type="expression" dxfId="737" priority="210" stopIfTrue="1">
      <formula>AND($J19="",$P19&gt;0)</formula>
    </cfRule>
  </conditionalFormatting>
  <conditionalFormatting sqref="J32">
    <cfRule type="expression" dxfId="736" priority="209" stopIfTrue="1">
      <formula>AND($J32="",$P32&gt;0)</formula>
    </cfRule>
  </conditionalFormatting>
  <conditionalFormatting sqref="J33">
    <cfRule type="expression" dxfId="735" priority="208" stopIfTrue="1">
      <formula>AND($J33="",$P33&gt;0)</formula>
    </cfRule>
  </conditionalFormatting>
  <conditionalFormatting sqref="J34">
    <cfRule type="expression" dxfId="734" priority="207" stopIfTrue="1">
      <formula>AND($J34="",$P34&gt;0)</formula>
    </cfRule>
  </conditionalFormatting>
  <conditionalFormatting sqref="J35">
    <cfRule type="expression" dxfId="733" priority="206" stopIfTrue="1">
      <formula>AND($J35="",$P35&gt;0)</formula>
    </cfRule>
  </conditionalFormatting>
  <conditionalFormatting sqref="J44">
    <cfRule type="expression" dxfId="732" priority="205" stopIfTrue="1">
      <formula>AND($J44="",$P44&gt;0)</formula>
    </cfRule>
  </conditionalFormatting>
  <conditionalFormatting sqref="J45">
    <cfRule type="expression" dxfId="731" priority="204" stopIfTrue="1">
      <formula>AND($J45="",$P45&gt;0)</formula>
    </cfRule>
  </conditionalFormatting>
  <conditionalFormatting sqref="J46">
    <cfRule type="expression" dxfId="730" priority="203" stopIfTrue="1">
      <formula>AND($J46="",$P46&gt;0)</formula>
    </cfRule>
  </conditionalFormatting>
  <conditionalFormatting sqref="J47">
    <cfRule type="expression" dxfId="729" priority="202" stopIfTrue="1">
      <formula>AND($J47="",$P47&gt;0)</formula>
    </cfRule>
  </conditionalFormatting>
  <conditionalFormatting sqref="J48">
    <cfRule type="expression" dxfId="728" priority="201" stopIfTrue="1">
      <formula>AND($J48="",$P48&gt;0)</formula>
    </cfRule>
  </conditionalFormatting>
  <conditionalFormatting sqref="P108">
    <cfRule type="expression" dxfId="727" priority="200" stopIfTrue="1">
      <formula>AND($I$108&lt;&gt;"",$P$108="")</formula>
    </cfRule>
  </conditionalFormatting>
  <conditionalFormatting sqref="I108:J108">
    <cfRule type="expression" dxfId="726" priority="199" stopIfTrue="1">
      <formula>AND($P$108&lt;&gt;"",$I$108="")</formula>
    </cfRule>
  </conditionalFormatting>
  <conditionalFormatting sqref="J26">
    <cfRule type="expression" dxfId="725" priority="198" stopIfTrue="1">
      <formula>AND($P26&gt;0,$J26=0)</formula>
    </cfRule>
  </conditionalFormatting>
  <conditionalFormatting sqref="I22">
    <cfRule type="expression" dxfId="724" priority="197" stopIfTrue="1">
      <formula>AND($P22&gt;0,$I22="")</formula>
    </cfRule>
  </conditionalFormatting>
  <conditionalFormatting sqref="I23">
    <cfRule type="expression" dxfId="723" priority="196" stopIfTrue="1">
      <formula>AND($P23&gt;0,$I23="")</formula>
    </cfRule>
  </conditionalFormatting>
  <conditionalFormatting sqref="I24">
    <cfRule type="expression" dxfId="722" priority="195" stopIfTrue="1">
      <formula>AND($P24&gt;0,$I24="")</formula>
    </cfRule>
  </conditionalFormatting>
  <conditionalFormatting sqref="I25">
    <cfRule type="expression" dxfId="721" priority="194" stopIfTrue="1">
      <formula>AND($P25&gt;0,$I25="")</formula>
    </cfRule>
  </conditionalFormatting>
  <conditionalFormatting sqref="I26">
    <cfRule type="expression" dxfId="720" priority="193" stopIfTrue="1">
      <formula>AND($P26&gt;0,$I26="")</formula>
    </cfRule>
  </conditionalFormatting>
  <conditionalFormatting sqref="H26">
    <cfRule type="expression" dxfId="719" priority="192" stopIfTrue="1">
      <formula>AND(P26&gt;0,$H26="")</formula>
    </cfRule>
  </conditionalFormatting>
  <conditionalFormatting sqref="D22:G22">
    <cfRule type="expression" dxfId="718" priority="191" stopIfTrue="1">
      <formula>AND($P22&gt;0,$D22="")</formula>
    </cfRule>
  </conditionalFormatting>
  <conditionalFormatting sqref="D23:G23">
    <cfRule type="expression" dxfId="717" priority="190" stopIfTrue="1">
      <formula>AND($P23&gt;0,$D23="")</formula>
    </cfRule>
  </conditionalFormatting>
  <conditionalFormatting sqref="D24:G24">
    <cfRule type="expression" dxfId="716" priority="189" stopIfTrue="1">
      <formula>AND($P24&gt;0,$D24="")</formula>
    </cfRule>
  </conditionalFormatting>
  <conditionalFormatting sqref="D25:G25">
    <cfRule type="expression" dxfId="715" priority="188" stopIfTrue="1">
      <formula>AND($P25&gt;0,$D25="")</formula>
    </cfRule>
  </conditionalFormatting>
  <conditionalFormatting sqref="D26:G26">
    <cfRule type="expression" dxfId="714" priority="187" stopIfTrue="1">
      <formula>AND($P26&gt;0,$D26="")</formula>
    </cfRule>
  </conditionalFormatting>
  <conditionalFormatting sqref="D40:G40">
    <cfRule type="expression" dxfId="713" priority="174" stopIfTrue="1">
      <formula>AND($P40&gt;0,$D40="")</formula>
    </cfRule>
  </conditionalFormatting>
  <conditionalFormatting sqref="J37">
    <cfRule type="expression" dxfId="712" priority="186" stopIfTrue="1">
      <formula>AND($P37&gt;0,$J37=0)</formula>
    </cfRule>
  </conditionalFormatting>
  <conditionalFormatting sqref="J38">
    <cfRule type="expression" dxfId="711" priority="185" stopIfTrue="1">
      <formula>AND($P38&gt;0,$J38=0)</formula>
    </cfRule>
  </conditionalFormatting>
  <conditionalFormatting sqref="J39">
    <cfRule type="expression" dxfId="710" priority="184" stopIfTrue="1">
      <formula>AND($P39&gt;0,$J39=0)</formula>
    </cfRule>
  </conditionalFormatting>
  <conditionalFormatting sqref="I37">
    <cfRule type="expression" dxfId="709" priority="183" stopIfTrue="1">
      <formula>AND($P37&gt;0,$I37="")</formula>
    </cfRule>
  </conditionalFormatting>
  <conditionalFormatting sqref="I38">
    <cfRule type="expression" dxfId="708" priority="182" stopIfTrue="1">
      <formula>AND($P38&gt;0,$I38="")</formula>
    </cfRule>
  </conditionalFormatting>
  <conditionalFormatting sqref="I39">
    <cfRule type="expression" dxfId="707" priority="181" stopIfTrue="1">
      <formula>AND($P39&gt;0,$I39="")</formula>
    </cfRule>
  </conditionalFormatting>
  <conditionalFormatting sqref="H37">
    <cfRule type="expression" dxfId="706" priority="180" stopIfTrue="1">
      <formula>AND(P37&gt;0,$H37="")</formula>
    </cfRule>
  </conditionalFormatting>
  <conditionalFormatting sqref="H38">
    <cfRule type="expression" dxfId="705" priority="179" stopIfTrue="1">
      <formula>AND(P38&gt;0,$H38="")</formula>
    </cfRule>
  </conditionalFormatting>
  <conditionalFormatting sqref="H39">
    <cfRule type="expression" dxfId="704" priority="178" stopIfTrue="1">
      <formula>AND(P39&gt;0,$H39="")</formula>
    </cfRule>
  </conditionalFormatting>
  <conditionalFormatting sqref="D37:G37">
    <cfRule type="expression" dxfId="703" priority="177" stopIfTrue="1">
      <formula>AND($P37&gt;0,$D37="")</formula>
    </cfRule>
  </conditionalFormatting>
  <conditionalFormatting sqref="D38:G38">
    <cfRule type="expression" dxfId="702" priority="176" stopIfTrue="1">
      <formula>AND($P38&gt;0,$D38="")</formula>
    </cfRule>
  </conditionalFormatting>
  <conditionalFormatting sqref="D39:G39">
    <cfRule type="expression" dxfId="701" priority="175" stopIfTrue="1">
      <formula>AND($P39&gt;0,$D39="")</formula>
    </cfRule>
  </conditionalFormatting>
  <conditionalFormatting sqref="J51">
    <cfRule type="expression" dxfId="700" priority="173" stopIfTrue="1">
      <formula>AND($P51&gt;0,$J51=0)</formula>
    </cfRule>
  </conditionalFormatting>
  <conditionalFormatting sqref="J52">
    <cfRule type="expression" dxfId="699" priority="172" stopIfTrue="1">
      <formula>AND($P52&gt;0,$J52=0)</formula>
    </cfRule>
  </conditionalFormatting>
  <conditionalFormatting sqref="J53">
    <cfRule type="expression" dxfId="698" priority="171" stopIfTrue="1">
      <formula>AND($P53&gt;0,$J53=0)</formula>
    </cfRule>
  </conditionalFormatting>
  <conditionalFormatting sqref="J54">
    <cfRule type="expression" dxfId="697" priority="170" stopIfTrue="1">
      <formula>AND($P54&gt;0,$J54=0)</formula>
    </cfRule>
  </conditionalFormatting>
  <conditionalFormatting sqref="J55">
    <cfRule type="expression" dxfId="696" priority="169" stopIfTrue="1">
      <formula>AND($P55&gt;0,$J55=0)</formula>
    </cfRule>
  </conditionalFormatting>
  <conditionalFormatting sqref="I51">
    <cfRule type="expression" dxfId="695" priority="168" stopIfTrue="1">
      <formula>AND($P51&gt;0,$I51="")</formula>
    </cfRule>
  </conditionalFormatting>
  <conditionalFormatting sqref="I52">
    <cfRule type="expression" dxfId="694" priority="167" stopIfTrue="1">
      <formula>AND($P52&gt;0,$I52="")</formula>
    </cfRule>
  </conditionalFormatting>
  <conditionalFormatting sqref="I53">
    <cfRule type="expression" dxfId="693" priority="166" stopIfTrue="1">
      <formula>AND($P53&gt;0,$I53="")</formula>
    </cfRule>
  </conditionalFormatting>
  <conditionalFormatting sqref="I54">
    <cfRule type="expression" dxfId="692" priority="165" stopIfTrue="1">
      <formula>AND($P54&gt;0,$I54="")</formula>
    </cfRule>
  </conditionalFormatting>
  <conditionalFormatting sqref="I55">
    <cfRule type="expression" dxfId="691" priority="164" stopIfTrue="1">
      <formula>AND($P55&gt;0,$I55="")</formula>
    </cfRule>
  </conditionalFormatting>
  <conditionalFormatting sqref="D51:G51">
    <cfRule type="expression" dxfId="690" priority="163" stopIfTrue="1">
      <formula>AND($P51&gt;0,$D51="")</formula>
    </cfRule>
  </conditionalFormatting>
  <conditionalFormatting sqref="D52:G52">
    <cfRule type="expression" dxfId="689" priority="162" stopIfTrue="1">
      <formula>AND($P52&gt;0,$D52="")</formula>
    </cfRule>
  </conditionalFormatting>
  <conditionalFormatting sqref="D53:G53">
    <cfRule type="expression" dxfId="688" priority="161" stopIfTrue="1">
      <formula>AND($P53&gt;0,$D53="")</formula>
    </cfRule>
  </conditionalFormatting>
  <conditionalFormatting sqref="D54:G54">
    <cfRule type="expression" dxfId="687" priority="160" stopIfTrue="1">
      <formula>AND($P54&gt;0,$D54="")</formula>
    </cfRule>
  </conditionalFormatting>
  <conditionalFormatting sqref="D55:G55">
    <cfRule type="expression" dxfId="686" priority="159" stopIfTrue="1">
      <formula>AND($P55&gt;0,$D55="")</formula>
    </cfRule>
  </conditionalFormatting>
  <conditionalFormatting sqref="J51">
    <cfRule type="expression" dxfId="685" priority="158" stopIfTrue="1">
      <formula>AND($P51&gt;0,$J51=0)</formula>
    </cfRule>
  </conditionalFormatting>
  <conditionalFormatting sqref="J52">
    <cfRule type="expression" dxfId="684" priority="157" stopIfTrue="1">
      <formula>AND($P52&gt;0,$J52=0)</formula>
    </cfRule>
  </conditionalFormatting>
  <conditionalFormatting sqref="J53">
    <cfRule type="expression" dxfId="683" priority="156" stopIfTrue="1">
      <formula>AND($P53&gt;0,$J53=0)</formula>
    </cfRule>
  </conditionalFormatting>
  <conditionalFormatting sqref="J54">
    <cfRule type="expression" dxfId="682" priority="155" stopIfTrue="1">
      <formula>AND($P54&gt;0,$J54=0)</formula>
    </cfRule>
  </conditionalFormatting>
  <conditionalFormatting sqref="J55">
    <cfRule type="expression" dxfId="681" priority="154" stopIfTrue="1">
      <formula>AND($P55&gt;0,$J55=0)</formula>
    </cfRule>
  </conditionalFormatting>
  <conditionalFormatting sqref="J56">
    <cfRule type="expression" dxfId="680" priority="153" stopIfTrue="1">
      <formula>AND($P56&gt;0,$J56=0)</formula>
    </cfRule>
  </conditionalFormatting>
  <conditionalFormatting sqref="I14 I29">
    <cfRule type="expression" dxfId="679" priority="152" stopIfTrue="1">
      <formula>AND($P14&gt;0,$I14="")</formula>
    </cfRule>
  </conditionalFormatting>
  <conditionalFormatting sqref="I15">
    <cfRule type="expression" dxfId="678" priority="151" stopIfTrue="1">
      <formula>AND($P15&gt;0,$I15="")</formula>
    </cfRule>
  </conditionalFormatting>
  <conditionalFormatting sqref="I16">
    <cfRule type="expression" dxfId="677" priority="150" stopIfTrue="1">
      <formula>AND($P16&gt;0,$I16="")</formula>
    </cfRule>
  </conditionalFormatting>
  <conditionalFormatting sqref="I20">
    <cfRule type="expression" dxfId="676" priority="149" stopIfTrue="1">
      <formula>AND($P20&gt;0,$I20="")</formula>
    </cfRule>
  </conditionalFormatting>
  <conditionalFormatting sqref="I21">
    <cfRule type="expression" dxfId="675" priority="148" stopIfTrue="1">
      <formula>AND($P21&gt;0,$I21="")</formula>
    </cfRule>
  </conditionalFormatting>
  <conditionalFormatting sqref="I22">
    <cfRule type="expression" dxfId="674" priority="147" stopIfTrue="1">
      <formula>AND($P22&gt;0,$I22="")</formula>
    </cfRule>
  </conditionalFormatting>
  <conditionalFormatting sqref="I23">
    <cfRule type="expression" dxfId="673" priority="146" stopIfTrue="1">
      <formula>AND($P23&gt;0,$I23="")</formula>
    </cfRule>
  </conditionalFormatting>
  <conditionalFormatting sqref="I24">
    <cfRule type="expression" dxfId="672" priority="145" stopIfTrue="1">
      <formula>AND($P24&gt;0,$I24="")</formula>
    </cfRule>
  </conditionalFormatting>
  <conditionalFormatting sqref="I25">
    <cfRule type="expression" dxfId="671" priority="144" stopIfTrue="1">
      <formula>AND($P25&gt;0,$I25="")</formula>
    </cfRule>
  </conditionalFormatting>
  <conditionalFormatting sqref="I30">
    <cfRule type="expression" dxfId="670" priority="143" stopIfTrue="1">
      <formula>AND($P30&gt;0,$I30="")</formula>
    </cfRule>
  </conditionalFormatting>
  <conditionalFormatting sqref="I31">
    <cfRule type="expression" dxfId="669" priority="142" stopIfTrue="1">
      <formula>AND($P31&gt;0,$I31="")</formula>
    </cfRule>
  </conditionalFormatting>
  <conditionalFormatting sqref="I52">
    <cfRule type="expression" dxfId="668" priority="141" stopIfTrue="1">
      <formula>AND($P52&gt;0,$I52="")</formula>
    </cfRule>
  </conditionalFormatting>
  <conditionalFormatting sqref="I53">
    <cfRule type="expression" dxfId="667" priority="140" stopIfTrue="1">
      <formula>AND($P53&gt;0,$I53="")</formula>
    </cfRule>
  </conditionalFormatting>
  <conditionalFormatting sqref="I54">
    <cfRule type="expression" dxfId="666" priority="139" stopIfTrue="1">
      <formula>AND($P54&gt;0,$I54="")</formula>
    </cfRule>
  </conditionalFormatting>
  <conditionalFormatting sqref="I55">
    <cfRule type="expression" dxfId="665" priority="138" stopIfTrue="1">
      <formula>AND($P55&gt;0,$I55="")</formula>
    </cfRule>
  </conditionalFormatting>
  <conditionalFormatting sqref="I56">
    <cfRule type="expression" dxfId="664" priority="137" stopIfTrue="1">
      <formula>AND($P56&gt;0,$I56="")</formula>
    </cfRule>
  </conditionalFormatting>
  <conditionalFormatting sqref="I51">
    <cfRule type="expression" dxfId="663" priority="136" stopIfTrue="1">
      <formula>AND($P51&gt;0,$I51="")</formula>
    </cfRule>
  </conditionalFormatting>
  <conditionalFormatting sqref="D14:G14 D31:D32">
    <cfRule type="expression" dxfId="662" priority="135" stopIfTrue="1">
      <formula>AND($P14&gt;0,$D14="")</formula>
    </cfRule>
  </conditionalFormatting>
  <conditionalFormatting sqref="D15:G15">
    <cfRule type="expression" dxfId="661" priority="134" stopIfTrue="1">
      <formula>AND($P15&gt;0,$D15="")</formula>
    </cfRule>
  </conditionalFormatting>
  <conditionalFormatting sqref="D16:G16">
    <cfRule type="expression" dxfId="660" priority="133" stopIfTrue="1">
      <formula>AND($P16&gt;0,$D16="")</formula>
    </cfRule>
  </conditionalFormatting>
  <conditionalFormatting sqref="D20:G20">
    <cfRule type="expression" dxfId="659" priority="132" stopIfTrue="1">
      <formula>AND($P20&gt;0,$D20="")</formula>
    </cfRule>
  </conditionalFormatting>
  <conditionalFormatting sqref="D21:G21">
    <cfRule type="expression" dxfId="658" priority="131" stopIfTrue="1">
      <formula>AND($P21&gt;0,$D21="")</formula>
    </cfRule>
  </conditionalFormatting>
  <conditionalFormatting sqref="D22:G22">
    <cfRule type="expression" dxfId="657" priority="130" stopIfTrue="1">
      <formula>AND($P22&gt;0,$D22="")</formula>
    </cfRule>
  </conditionalFormatting>
  <conditionalFormatting sqref="D23:G23">
    <cfRule type="expression" dxfId="656" priority="129" stopIfTrue="1">
      <formula>AND($P23&gt;0,$D23="")</formula>
    </cfRule>
  </conditionalFormatting>
  <conditionalFormatting sqref="D24:G24">
    <cfRule type="expression" dxfId="655" priority="128" stopIfTrue="1">
      <formula>AND($P24&gt;0,$D24="")</formula>
    </cfRule>
  </conditionalFormatting>
  <conditionalFormatting sqref="D25:G25">
    <cfRule type="expression" dxfId="654" priority="127" stopIfTrue="1">
      <formula>AND($P25&gt;0,$D25="")</formula>
    </cfRule>
  </conditionalFormatting>
  <conditionalFormatting sqref="D29:G29">
    <cfRule type="expression" dxfId="653" priority="126" stopIfTrue="1">
      <formula>AND($P29&gt;0,$D29="")</formula>
    </cfRule>
  </conditionalFormatting>
  <conditionalFormatting sqref="D30:G30">
    <cfRule type="expression" dxfId="652" priority="125" stopIfTrue="1">
      <formula>AND($P30&gt;0,$D30="")</formula>
    </cfRule>
  </conditionalFormatting>
  <conditionalFormatting sqref="E31:G31">
    <cfRule type="expression" dxfId="651" priority="124" stopIfTrue="1">
      <formula>AND($P31&gt;0,$D31="")</formula>
    </cfRule>
  </conditionalFormatting>
  <conditionalFormatting sqref="D51:G51">
    <cfRule type="expression" dxfId="650" priority="123" stopIfTrue="1">
      <formula>AND($P51&gt;0,$D51="")</formula>
    </cfRule>
  </conditionalFormatting>
  <conditionalFormatting sqref="D52:G52">
    <cfRule type="expression" dxfId="649" priority="122" stopIfTrue="1">
      <formula>AND($P52&gt;0,$D52="")</formula>
    </cfRule>
  </conditionalFormatting>
  <conditionalFormatting sqref="D53:G53">
    <cfRule type="expression" dxfId="648" priority="121" stopIfTrue="1">
      <formula>AND($P53&gt;0,$D53="")</formula>
    </cfRule>
  </conditionalFormatting>
  <conditionalFormatting sqref="D54:G54">
    <cfRule type="expression" dxfId="647" priority="120" stopIfTrue="1">
      <formula>AND($P54&gt;0,$D54="")</formula>
    </cfRule>
  </conditionalFormatting>
  <conditionalFormatting sqref="D55:G55">
    <cfRule type="expression" dxfId="646" priority="119" stopIfTrue="1">
      <formula>AND($P55&gt;0,$D55="")</formula>
    </cfRule>
  </conditionalFormatting>
  <conditionalFormatting sqref="D56:G56">
    <cfRule type="expression" dxfId="645" priority="118" stopIfTrue="1">
      <formula>AND($P56&gt;0,$D56="")</formula>
    </cfRule>
  </conditionalFormatting>
  <conditionalFormatting sqref="D60:J60">
    <cfRule type="expression" dxfId="644" priority="117" stopIfTrue="1">
      <formula>AND($D60="",$P60&gt;0)</formula>
    </cfRule>
  </conditionalFormatting>
  <conditionalFormatting sqref="D61:J61">
    <cfRule type="expression" dxfId="643" priority="116" stopIfTrue="1">
      <formula>AND($D61="",$P61&gt;0)</formula>
    </cfRule>
  </conditionalFormatting>
  <conditionalFormatting sqref="D62:J62">
    <cfRule type="expression" dxfId="642" priority="115" stopIfTrue="1">
      <formula>AND($D62="",$P62&gt;0)</formula>
    </cfRule>
  </conditionalFormatting>
  <conditionalFormatting sqref="D63:J63">
    <cfRule type="expression" dxfId="641" priority="114" stopIfTrue="1">
      <formula>AND($D63="",$P63&gt;0)</formula>
    </cfRule>
  </conditionalFormatting>
  <conditionalFormatting sqref="P81">
    <cfRule type="expression" dxfId="640" priority="113" stopIfTrue="1">
      <formula>AND($I$81&lt;&gt;"",$P$81="")</formula>
    </cfRule>
  </conditionalFormatting>
  <conditionalFormatting sqref="I81:J81">
    <cfRule type="expression" dxfId="639" priority="112" stopIfTrue="1">
      <formula>AND($P$81&lt;&gt;"",$I$81="")</formula>
    </cfRule>
  </conditionalFormatting>
  <conditionalFormatting sqref="J35">
    <cfRule type="expression" dxfId="638" priority="111" stopIfTrue="1">
      <formula>AND($P35&gt;0,$J35=0)</formula>
    </cfRule>
  </conditionalFormatting>
  <conditionalFormatting sqref="J36">
    <cfRule type="expression" dxfId="637" priority="110" stopIfTrue="1">
      <formula>AND($P36&gt;0,$J36=0)</formula>
    </cfRule>
  </conditionalFormatting>
  <conditionalFormatting sqref="J37">
    <cfRule type="expression" dxfId="636" priority="109" stopIfTrue="1">
      <formula>AND($P37&gt;0,$J37=0)</formula>
    </cfRule>
  </conditionalFormatting>
  <conditionalFormatting sqref="J38">
    <cfRule type="expression" dxfId="635" priority="108" stopIfTrue="1">
      <formula>AND($P38&gt;0,$J38=0)</formula>
    </cfRule>
  </conditionalFormatting>
  <conditionalFormatting sqref="I35">
    <cfRule type="expression" dxfId="634" priority="107" stopIfTrue="1">
      <formula>AND($P35&gt;0,$I35="")</formula>
    </cfRule>
  </conditionalFormatting>
  <conditionalFormatting sqref="I36">
    <cfRule type="expression" dxfId="633" priority="106" stopIfTrue="1">
      <formula>AND($P36&gt;0,$I36="")</formula>
    </cfRule>
  </conditionalFormatting>
  <conditionalFormatting sqref="I37">
    <cfRule type="expression" dxfId="632" priority="105" stopIfTrue="1">
      <formula>AND($P37&gt;0,$I37="")</formula>
    </cfRule>
  </conditionalFormatting>
  <conditionalFormatting sqref="I38">
    <cfRule type="expression" dxfId="631" priority="104" stopIfTrue="1">
      <formula>AND($P38&gt;0,$I38="")</formula>
    </cfRule>
  </conditionalFormatting>
  <conditionalFormatting sqref="H35">
    <cfRule type="expression" dxfId="630" priority="103" stopIfTrue="1">
      <formula>AND(P35&gt;0,$H35="")</formula>
    </cfRule>
  </conditionalFormatting>
  <conditionalFormatting sqref="H36">
    <cfRule type="expression" dxfId="629" priority="102" stopIfTrue="1">
      <formula>AND(P36&gt;0,$H36="")</formula>
    </cfRule>
  </conditionalFormatting>
  <conditionalFormatting sqref="H37">
    <cfRule type="expression" dxfId="628" priority="101" stopIfTrue="1">
      <formula>AND(P37&gt;0,$H37="")</formula>
    </cfRule>
  </conditionalFormatting>
  <conditionalFormatting sqref="H38">
    <cfRule type="expression" dxfId="627" priority="100" stopIfTrue="1">
      <formula>AND(P38&gt;0,$H38="")</formula>
    </cfRule>
  </conditionalFormatting>
  <conditionalFormatting sqref="D35:G38">
    <cfRule type="expression" dxfId="626" priority="99" stopIfTrue="1">
      <formula>AND($P35&gt;0,$D35="")</formula>
    </cfRule>
  </conditionalFormatting>
  <conditionalFormatting sqref="D36:G36">
    <cfRule type="expression" dxfId="625" priority="98" stopIfTrue="1">
      <formula>AND($P36&gt;0,$D36="")</formula>
    </cfRule>
  </conditionalFormatting>
  <conditionalFormatting sqref="D37:G37">
    <cfRule type="expression" dxfId="624" priority="97" stopIfTrue="1">
      <formula>AND($P37&gt;0,$D37="")</formula>
    </cfRule>
  </conditionalFormatting>
  <conditionalFormatting sqref="D38:G38">
    <cfRule type="expression" dxfId="623" priority="96" stopIfTrue="1">
      <formula>AND($P38&gt;0,$D38="")</formula>
    </cfRule>
  </conditionalFormatting>
  <conditionalFormatting sqref="P91">
    <cfRule type="expression" dxfId="622" priority="95" stopIfTrue="1">
      <formula>$P$91&lt;&gt;valTIAlloc</formula>
    </cfRule>
  </conditionalFormatting>
  <conditionalFormatting sqref="J14">
    <cfRule type="expression" dxfId="621" priority="93">
      <formula>AND($P14&gt;0,$J14="")</formula>
    </cfRule>
    <cfRule type="expression" dxfId="620" priority="94">
      <formula>AND(J14="","P17&lt;&gt;")</formula>
    </cfRule>
  </conditionalFormatting>
  <conditionalFormatting sqref="J15:J16">
    <cfRule type="expression" dxfId="619" priority="91">
      <formula>AND($P15&gt;0,$J15="")</formula>
    </cfRule>
    <cfRule type="expression" dxfId="618" priority="92">
      <formula>AND(J15="","P17&lt;&gt;")</formula>
    </cfRule>
  </conditionalFormatting>
  <conditionalFormatting sqref="J20:J25">
    <cfRule type="expression" dxfId="617" priority="89">
      <formula>AND($P20&gt;0,$J20="")</formula>
    </cfRule>
    <cfRule type="expression" dxfId="616" priority="90">
      <formula>AND(J20="","P17&lt;&gt;")</formula>
    </cfRule>
  </conditionalFormatting>
  <conditionalFormatting sqref="J29:J31">
    <cfRule type="expression" dxfId="615" priority="87">
      <formula>AND($P29&gt;0,$J29="")</formula>
    </cfRule>
    <cfRule type="expression" dxfId="614" priority="88">
      <formula>AND(J29="","P17&lt;&gt;")</formula>
    </cfRule>
  </conditionalFormatting>
  <conditionalFormatting sqref="AA14">
    <cfRule type="expression" dxfId="613" priority="86" stopIfTrue="1">
      <formula>AND($P14&gt;0,$I14="")</formula>
    </cfRule>
  </conditionalFormatting>
  <conditionalFormatting sqref="AA14">
    <cfRule type="expression" dxfId="612" priority="85" stopIfTrue="1">
      <formula>AND($P14&gt;0,$I14="")</formula>
    </cfRule>
  </conditionalFormatting>
  <conditionalFormatting sqref="AA15">
    <cfRule type="expression" dxfId="611" priority="84" stopIfTrue="1">
      <formula>AND($P15&gt;0,$I15="")</formula>
    </cfRule>
  </conditionalFormatting>
  <conditionalFormatting sqref="AA15">
    <cfRule type="expression" dxfId="610" priority="83" stopIfTrue="1">
      <formula>AND($P15&gt;0,$I15="")</formula>
    </cfRule>
  </conditionalFormatting>
  <conditionalFormatting sqref="AA16">
    <cfRule type="expression" dxfId="609" priority="82" stopIfTrue="1">
      <formula>AND($P16&gt;0,$I16="")</formula>
    </cfRule>
  </conditionalFormatting>
  <conditionalFormatting sqref="AA16">
    <cfRule type="expression" dxfId="608" priority="81" stopIfTrue="1">
      <formula>AND($P16&gt;0,$I16="")</formula>
    </cfRule>
  </conditionalFormatting>
  <conditionalFormatting sqref="AA20">
    <cfRule type="expression" dxfId="607" priority="80" stopIfTrue="1">
      <formula>AND($P20&gt;0,$I20="")</formula>
    </cfRule>
  </conditionalFormatting>
  <conditionalFormatting sqref="AA20">
    <cfRule type="expression" dxfId="606" priority="79" stopIfTrue="1">
      <formula>AND($P20&gt;0,$I20="")</formula>
    </cfRule>
  </conditionalFormatting>
  <conditionalFormatting sqref="AA21">
    <cfRule type="expression" dxfId="605" priority="78" stopIfTrue="1">
      <formula>AND($P21&gt;0,$I21="")</formula>
    </cfRule>
  </conditionalFormatting>
  <conditionalFormatting sqref="AA21">
    <cfRule type="expression" dxfId="604" priority="77" stopIfTrue="1">
      <formula>AND($P21&gt;0,$I21="")</formula>
    </cfRule>
  </conditionalFormatting>
  <conditionalFormatting sqref="AA22">
    <cfRule type="expression" dxfId="603" priority="76" stopIfTrue="1">
      <formula>AND($P22&gt;0,$I22="")</formula>
    </cfRule>
  </conditionalFormatting>
  <conditionalFormatting sqref="AA22">
    <cfRule type="expression" dxfId="602" priority="75" stopIfTrue="1">
      <formula>AND($P22&gt;0,$I22="")</formula>
    </cfRule>
  </conditionalFormatting>
  <conditionalFormatting sqref="AA22">
    <cfRule type="expression" dxfId="601" priority="74" stopIfTrue="1">
      <formula>AND($P22&gt;0,$I22="")</formula>
    </cfRule>
  </conditionalFormatting>
  <conditionalFormatting sqref="AA22">
    <cfRule type="expression" dxfId="600" priority="73" stopIfTrue="1">
      <formula>AND($P22&gt;0,$I22="")</formula>
    </cfRule>
  </conditionalFormatting>
  <conditionalFormatting sqref="AA23">
    <cfRule type="expression" dxfId="599" priority="72" stopIfTrue="1">
      <formula>AND($P23&gt;0,$I23="")</formula>
    </cfRule>
  </conditionalFormatting>
  <conditionalFormatting sqref="AA23">
    <cfRule type="expression" dxfId="598" priority="71" stopIfTrue="1">
      <formula>AND($P23&gt;0,$I23="")</formula>
    </cfRule>
  </conditionalFormatting>
  <conditionalFormatting sqref="AA24">
    <cfRule type="expression" dxfId="597" priority="70" stopIfTrue="1">
      <formula>AND($P24&gt;0,$I24="")</formula>
    </cfRule>
  </conditionalFormatting>
  <conditionalFormatting sqref="AA24">
    <cfRule type="expression" dxfId="596" priority="69" stopIfTrue="1">
      <formula>AND($P24&gt;0,$I24="")</formula>
    </cfRule>
  </conditionalFormatting>
  <conditionalFormatting sqref="AA25">
    <cfRule type="expression" dxfId="595" priority="68" stopIfTrue="1">
      <formula>AND($P25&gt;0,$I25="")</formula>
    </cfRule>
  </conditionalFormatting>
  <conditionalFormatting sqref="AA25">
    <cfRule type="expression" dxfId="594" priority="67" stopIfTrue="1">
      <formula>AND($P25&gt;0,$I25="")</formula>
    </cfRule>
  </conditionalFormatting>
  <conditionalFormatting sqref="AA29">
    <cfRule type="expression" dxfId="593" priority="66" stopIfTrue="1">
      <formula>AND($P29&gt;0,$I29="")</formula>
    </cfRule>
  </conditionalFormatting>
  <conditionalFormatting sqref="AA29">
    <cfRule type="expression" dxfId="592" priority="65" stopIfTrue="1">
      <formula>AND($P29&gt;0,$I29="")</formula>
    </cfRule>
  </conditionalFormatting>
  <conditionalFormatting sqref="AA30">
    <cfRule type="expression" dxfId="591" priority="64" stopIfTrue="1">
      <formula>AND($P30&gt;0,$I30="")</formula>
    </cfRule>
  </conditionalFormatting>
  <conditionalFormatting sqref="AA30">
    <cfRule type="expression" dxfId="590" priority="63" stopIfTrue="1">
      <formula>AND($P30&gt;0,$I30="")</formula>
    </cfRule>
  </conditionalFormatting>
  <conditionalFormatting sqref="AA31">
    <cfRule type="expression" dxfId="589" priority="62" stopIfTrue="1">
      <formula>AND($P31&gt;0,$I31="")</formula>
    </cfRule>
  </conditionalFormatting>
  <conditionalFormatting sqref="AA31">
    <cfRule type="expression" dxfId="588" priority="61" stopIfTrue="1">
      <formula>AND($P31&gt;0,$I31="")</formula>
    </cfRule>
  </conditionalFormatting>
  <conditionalFormatting sqref="AA35">
    <cfRule type="expression" dxfId="587" priority="60" stopIfTrue="1">
      <formula>AND($P35&gt;0,$I35="")</formula>
    </cfRule>
  </conditionalFormatting>
  <conditionalFormatting sqref="AA35">
    <cfRule type="expression" dxfId="586" priority="59" stopIfTrue="1">
      <formula>AND($P35&gt;0,$I35="")</formula>
    </cfRule>
  </conditionalFormatting>
  <conditionalFormatting sqref="AA36">
    <cfRule type="expression" dxfId="585" priority="58" stopIfTrue="1">
      <formula>AND($P36&gt;0,$I36="")</formula>
    </cfRule>
  </conditionalFormatting>
  <conditionalFormatting sqref="AA36">
    <cfRule type="expression" dxfId="584" priority="57" stopIfTrue="1">
      <formula>AND($P36&gt;0,$I36="")</formula>
    </cfRule>
  </conditionalFormatting>
  <conditionalFormatting sqref="AA37">
    <cfRule type="expression" dxfId="583" priority="56" stopIfTrue="1">
      <formula>AND($P37&gt;0,$I37="")</formula>
    </cfRule>
  </conditionalFormatting>
  <conditionalFormatting sqref="AA37">
    <cfRule type="expression" dxfId="582" priority="55" stopIfTrue="1">
      <formula>AND($P37&gt;0,$I37="")</formula>
    </cfRule>
  </conditionalFormatting>
  <conditionalFormatting sqref="AA38">
    <cfRule type="expression" dxfId="581" priority="54" stopIfTrue="1">
      <formula>AND($P38&gt;0,$I38="")</formula>
    </cfRule>
  </conditionalFormatting>
  <conditionalFormatting sqref="AA38">
    <cfRule type="expression" dxfId="580" priority="53" stopIfTrue="1">
      <formula>AND($P38&gt;0,$I38="")</formula>
    </cfRule>
  </conditionalFormatting>
  <conditionalFormatting sqref="AA42">
    <cfRule type="expression" dxfId="579" priority="52" stopIfTrue="1">
      <formula>AND($P42&gt;0,$I42="")</formula>
    </cfRule>
  </conditionalFormatting>
  <conditionalFormatting sqref="AA42">
    <cfRule type="expression" dxfId="578" priority="51" stopIfTrue="1">
      <formula>AND($P42&gt;0,$I42="")</formula>
    </cfRule>
  </conditionalFormatting>
  <conditionalFormatting sqref="AA43">
    <cfRule type="expression" dxfId="577" priority="50" stopIfTrue="1">
      <formula>AND($P43&gt;0,$I43="")</formula>
    </cfRule>
  </conditionalFormatting>
  <conditionalFormatting sqref="AA43">
    <cfRule type="expression" dxfId="576" priority="49" stopIfTrue="1">
      <formula>AND($P43&gt;0,$I43="")</formula>
    </cfRule>
  </conditionalFormatting>
  <conditionalFormatting sqref="AA44">
    <cfRule type="expression" dxfId="575" priority="48" stopIfTrue="1">
      <formula>AND($P44&gt;0,$I44="")</formula>
    </cfRule>
  </conditionalFormatting>
  <conditionalFormatting sqref="AA44">
    <cfRule type="expression" dxfId="574" priority="47" stopIfTrue="1">
      <formula>AND($P44&gt;0,$I44="")</formula>
    </cfRule>
  </conditionalFormatting>
  <conditionalFormatting sqref="AA45">
    <cfRule type="expression" dxfId="573" priority="46" stopIfTrue="1">
      <formula>AND($P45&gt;0,$I45="")</formula>
    </cfRule>
  </conditionalFormatting>
  <conditionalFormatting sqref="AA45">
    <cfRule type="expression" dxfId="572" priority="45" stopIfTrue="1">
      <formula>AND($P45&gt;0,$I45="")</formula>
    </cfRule>
  </conditionalFormatting>
  <conditionalFormatting sqref="AA46">
    <cfRule type="expression" dxfId="571" priority="44" stopIfTrue="1">
      <formula>AND($P46&gt;0,$I46="")</formula>
    </cfRule>
  </conditionalFormatting>
  <conditionalFormatting sqref="AA46">
    <cfRule type="expression" dxfId="570" priority="43" stopIfTrue="1">
      <formula>AND($P46&gt;0,$I46="")</formula>
    </cfRule>
  </conditionalFormatting>
  <conditionalFormatting sqref="AA51">
    <cfRule type="expression" dxfId="569" priority="42" stopIfTrue="1">
      <formula>AND($P51&gt;0,$I51="")</formula>
    </cfRule>
  </conditionalFormatting>
  <conditionalFormatting sqref="AA51">
    <cfRule type="expression" dxfId="568" priority="41" stopIfTrue="1">
      <formula>AND($P51&gt;0,$I51="")</formula>
    </cfRule>
  </conditionalFormatting>
  <conditionalFormatting sqref="AA52">
    <cfRule type="expression" dxfId="567" priority="40" stopIfTrue="1">
      <formula>AND($P52&gt;0,$I52="")</formula>
    </cfRule>
  </conditionalFormatting>
  <conditionalFormatting sqref="AA52">
    <cfRule type="expression" dxfId="566" priority="39" stopIfTrue="1">
      <formula>AND($P52&gt;0,$I52="")</formula>
    </cfRule>
  </conditionalFormatting>
  <conditionalFormatting sqref="AA53">
    <cfRule type="expression" dxfId="565" priority="38" stopIfTrue="1">
      <formula>AND($P53&gt;0,$I53="")</formula>
    </cfRule>
  </conditionalFormatting>
  <conditionalFormatting sqref="AA53">
    <cfRule type="expression" dxfId="564" priority="37" stopIfTrue="1">
      <formula>AND($P53&gt;0,$I53="")</formula>
    </cfRule>
  </conditionalFormatting>
  <conditionalFormatting sqref="AA54">
    <cfRule type="expression" dxfId="563" priority="36" stopIfTrue="1">
      <formula>AND($P54&gt;0,$I54="")</formula>
    </cfRule>
  </conditionalFormatting>
  <conditionalFormatting sqref="AA54">
    <cfRule type="expression" dxfId="562" priority="35" stopIfTrue="1">
      <formula>AND($P54&gt;0,$I54="")</formula>
    </cfRule>
  </conditionalFormatting>
  <conditionalFormatting sqref="AA55">
    <cfRule type="expression" dxfId="561" priority="34" stopIfTrue="1">
      <formula>AND($P55&gt;0,$I55="")</formula>
    </cfRule>
  </conditionalFormatting>
  <conditionalFormatting sqref="AA55">
    <cfRule type="expression" dxfId="560" priority="33" stopIfTrue="1">
      <formula>AND($P55&gt;0,$I55="")</formula>
    </cfRule>
  </conditionalFormatting>
  <conditionalFormatting sqref="AA56">
    <cfRule type="expression" dxfId="559" priority="32" stopIfTrue="1">
      <formula>AND($P56&gt;0,$I56="")</formula>
    </cfRule>
  </conditionalFormatting>
  <conditionalFormatting sqref="AA56">
    <cfRule type="expression" dxfId="558" priority="31" stopIfTrue="1">
      <formula>AND($P56&gt;0,$I56="")</formula>
    </cfRule>
  </conditionalFormatting>
  <conditionalFormatting sqref="AA60">
    <cfRule type="expression" dxfId="557" priority="30" stopIfTrue="1">
      <formula>AND($P60&gt;0,$I60="")</formula>
    </cfRule>
  </conditionalFormatting>
  <conditionalFormatting sqref="AA60">
    <cfRule type="expression" dxfId="556" priority="29" stopIfTrue="1">
      <formula>AND($P60&gt;0,$I60="")</formula>
    </cfRule>
  </conditionalFormatting>
  <conditionalFormatting sqref="AA61">
    <cfRule type="expression" dxfId="555" priority="28" stopIfTrue="1">
      <formula>AND($P61&gt;0,$I61="")</formula>
    </cfRule>
  </conditionalFormatting>
  <conditionalFormatting sqref="AA61">
    <cfRule type="expression" dxfId="554" priority="27" stopIfTrue="1">
      <formula>AND($P61&gt;0,$I61="")</formula>
    </cfRule>
  </conditionalFormatting>
  <conditionalFormatting sqref="AA62">
    <cfRule type="expression" dxfId="553" priority="26" stopIfTrue="1">
      <formula>AND($P62&gt;0,$I62="")</formula>
    </cfRule>
  </conditionalFormatting>
  <conditionalFormatting sqref="AA62">
    <cfRule type="expression" dxfId="552" priority="25" stopIfTrue="1">
      <formula>AND($P62&gt;0,$I62="")</formula>
    </cfRule>
  </conditionalFormatting>
  <conditionalFormatting sqref="AA63">
    <cfRule type="expression" dxfId="551" priority="24" stopIfTrue="1">
      <formula>AND($P63&gt;0,$I63="")</formula>
    </cfRule>
  </conditionalFormatting>
  <conditionalFormatting sqref="AA63">
    <cfRule type="expression" dxfId="550" priority="23" stopIfTrue="1">
      <formula>AND($P63&gt;0,$I63="")</formula>
    </cfRule>
  </conditionalFormatting>
  <conditionalFormatting sqref="AA67">
    <cfRule type="expression" dxfId="549" priority="22" stopIfTrue="1">
      <formula>AND($P67&gt;0,$I67="")</formula>
    </cfRule>
  </conditionalFormatting>
  <conditionalFormatting sqref="AA67">
    <cfRule type="expression" dxfId="548" priority="21" stopIfTrue="1">
      <formula>AND($P67&gt;0,$I67="")</formula>
    </cfRule>
  </conditionalFormatting>
  <conditionalFormatting sqref="AA68">
    <cfRule type="expression" dxfId="547" priority="20" stopIfTrue="1">
      <formula>AND($P68&gt;0,$I68="")</formula>
    </cfRule>
  </conditionalFormatting>
  <conditionalFormatting sqref="AA68">
    <cfRule type="expression" dxfId="546" priority="19" stopIfTrue="1">
      <formula>AND($P68&gt;0,$I68="")</formula>
    </cfRule>
  </conditionalFormatting>
  <conditionalFormatting sqref="AA69">
    <cfRule type="expression" dxfId="545" priority="18" stopIfTrue="1">
      <formula>AND($P69&gt;0,$I69="")</formula>
    </cfRule>
  </conditionalFormatting>
  <conditionalFormatting sqref="AA69">
    <cfRule type="expression" dxfId="544" priority="17" stopIfTrue="1">
      <formula>AND($P69&gt;0,$I69="")</formula>
    </cfRule>
  </conditionalFormatting>
  <conditionalFormatting sqref="AA70">
    <cfRule type="expression" dxfId="543" priority="16" stopIfTrue="1">
      <formula>AND($P70&gt;0,$I70="")</formula>
    </cfRule>
  </conditionalFormatting>
  <conditionalFormatting sqref="AA70">
    <cfRule type="expression" dxfId="542" priority="15" stopIfTrue="1">
      <formula>AND($P70&gt;0,$I70="")</formula>
    </cfRule>
  </conditionalFormatting>
  <conditionalFormatting sqref="AA74">
    <cfRule type="expression" dxfId="541" priority="14" stopIfTrue="1">
      <formula>AND($P74&gt;0,$I74="")</formula>
    </cfRule>
  </conditionalFormatting>
  <conditionalFormatting sqref="AA74">
    <cfRule type="expression" dxfId="540" priority="13" stopIfTrue="1">
      <formula>AND($P74&gt;0,$I74="")</formula>
    </cfRule>
  </conditionalFormatting>
  <conditionalFormatting sqref="AA75">
    <cfRule type="expression" dxfId="539" priority="12" stopIfTrue="1">
      <formula>AND($P75&gt;0,$I75="")</formula>
    </cfRule>
  </conditionalFormatting>
  <conditionalFormatting sqref="AA75">
    <cfRule type="expression" dxfId="538" priority="11" stopIfTrue="1">
      <formula>AND($P75&gt;0,$I75="")</formula>
    </cfRule>
  </conditionalFormatting>
  <conditionalFormatting sqref="AA76">
    <cfRule type="expression" dxfId="537" priority="10" stopIfTrue="1">
      <formula>AND($P76&gt;0,$I76="")</formula>
    </cfRule>
  </conditionalFormatting>
  <conditionalFormatting sqref="AA76">
    <cfRule type="expression" dxfId="536" priority="9" stopIfTrue="1">
      <formula>AND($P76&gt;0,$I76="")</formula>
    </cfRule>
  </conditionalFormatting>
  <conditionalFormatting sqref="AA77">
    <cfRule type="expression" dxfId="535" priority="8" stopIfTrue="1">
      <formula>AND($P77&gt;0,$I77="")</formula>
    </cfRule>
  </conditionalFormatting>
  <conditionalFormatting sqref="AA77">
    <cfRule type="expression" dxfId="534" priority="7" stopIfTrue="1">
      <formula>AND($P77&gt;0,$I77="")</formula>
    </cfRule>
  </conditionalFormatting>
  <conditionalFormatting sqref="AA81">
    <cfRule type="expression" dxfId="533" priority="6" stopIfTrue="1">
      <formula>AND($P81&gt;0,$I81="")</formula>
    </cfRule>
  </conditionalFormatting>
  <conditionalFormatting sqref="AA81">
    <cfRule type="expression" dxfId="532" priority="5" stopIfTrue="1">
      <formula>AND($P81&gt;0,$I81="")</formula>
    </cfRule>
  </conditionalFormatting>
  <conditionalFormatting sqref="AA86">
    <cfRule type="expression" dxfId="531" priority="4" stopIfTrue="1">
      <formula>AND($P86&gt;0,$I86="")</formula>
    </cfRule>
  </conditionalFormatting>
  <conditionalFormatting sqref="AA86">
    <cfRule type="expression" dxfId="530" priority="3" stopIfTrue="1">
      <formula>AND($P86&gt;0,$I86="")</formula>
    </cfRule>
  </conditionalFormatting>
  <conditionalFormatting sqref="AA87">
    <cfRule type="expression" dxfId="529" priority="2" stopIfTrue="1">
      <formula>AND($P87&gt;0,$I87="")</formula>
    </cfRule>
  </conditionalFormatting>
  <conditionalFormatting sqref="AA87">
    <cfRule type="expression" dxfId="528" priority="1" stopIfTrue="1">
      <formula>AND($P87&gt;0,$I87="")</formula>
    </cfRule>
  </conditionalFormatting>
  <dataValidations count="15">
    <dataValidation type="list" allowBlank="1" showInputMessage="1" showErrorMessage="1" sqref="R8:S8" xr:uid="{C1D69F57-D33C-4B21-9246-1020EE7DE24B}">
      <formula1>"Yes"</formula1>
    </dataValidation>
    <dataValidation type="list" allowBlank="1" showInputMessage="1" showErrorMessage="1" sqref="D35:G38" xr:uid="{C1F29AEB-EB4F-483B-BBEF-F62847C46529}">
      <formula1>lstLn4</formula1>
    </dataValidation>
    <dataValidation allowBlank="1" showErrorMessage="1" error="Please enter a numeric value." prompt="IMPORTANT - if you are contributing to MTRS you must click the MTRS box - 9% will be calculated automatically_x000a_" sqref="P26" xr:uid="{1FC8DFA4-3763-4BEE-80C5-2B0165289959}"/>
    <dataValidation type="list" allowBlank="1" showInputMessage="1" showErrorMessage="1" sqref="D29:G31" xr:uid="{BCB3F4B6-C029-4D33-B53A-B6BC6268FA23}">
      <formula1>lstLn3</formula1>
    </dataValidation>
    <dataValidation type="list" allowBlank="1" showInputMessage="1" showErrorMessage="1" sqref="D20:G25" xr:uid="{0DB17206-D74F-4C95-837E-C6074AE9D0CB}">
      <formula1>lstLn2</formula1>
    </dataValidation>
    <dataValidation type="list" allowBlank="1" showInputMessage="1" showErrorMessage="1" sqref="D14:G16" xr:uid="{A18B9604-5637-43C9-A1FE-236DFF40C985}">
      <formula1>lstLn1</formula1>
    </dataValidation>
    <dataValidation type="list" allowBlank="1" showInputMessage="1" showErrorMessage="1" sqref="D86:J87" xr:uid="{CB186600-2A16-4253-88B5-6A690FF440B1}">
      <formula1>Line_11</formula1>
    </dataValidation>
    <dataValidation type="list" allowBlank="1" showInputMessage="1" showErrorMessage="1" sqref="D67:J70" xr:uid="{F75F2E50-C133-484D-83B0-708DAAC18427}">
      <formula1>Line8Travel</formula1>
    </dataValidation>
    <dataValidation type="list" allowBlank="1" showInputMessage="1" showErrorMessage="1" sqref="D74:J77" xr:uid="{895EA7FC-CF60-4ECE-9E4F-51A8F4AC0AA2}">
      <formula1>Line9OtherCosts</formula1>
    </dataValidation>
    <dataValidation type="list" allowBlank="1" showInputMessage="1" showErrorMessage="1" sqref="J51:J56 J35:J38" xr:uid="{6CEBEE5B-958B-4214-A22F-F329BE4CD9C3}">
      <formula1>",per hour, per day, flat"</formula1>
    </dataValidation>
    <dataValidation type="list" allowBlank="1" showInputMessage="1" showErrorMessage="1" sqref="D60:J63" xr:uid="{DAAB67FA-60EF-44D9-9C6B-85F7648B0B3E}">
      <formula1>lstLn7</formula1>
    </dataValidation>
    <dataValidation type="list" allowBlank="1" showInputMessage="1" showErrorMessage="1" sqref="D51:G56" xr:uid="{8FBD31CF-7892-40A7-BBBC-37EC67907F10}">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29C1408D-DF3F-45CC-BEF5-966F81C19914}">
      <formula1>0</formula1>
      <formula2>10000000</formula2>
    </dataValidation>
    <dataValidation type="whole" allowBlank="1" showInputMessage="1" showErrorMessage="1" error="Please enter a numeric value." sqref="P35:Q39 P29:Q31" xr:uid="{DBC6BA17-4F87-496B-9BEB-2D42DB6E2717}">
      <formula1>0</formula1>
      <formula2>10000000</formula2>
    </dataValidation>
    <dataValidation allowBlank="1" showErrorMessage="1" prompt="_x000a_" sqref="P43:P47 Q41:Q47" xr:uid="{4A256FCC-1D1D-454F-8069-C230BDF5B904}"/>
  </dataValidations>
  <hyperlinks>
    <hyperlink ref="S1:X1" location="'Table of Contents'!A1" tooltip="Back to Table of Contents" display="Back to Table of Contents" xr:uid="{5CD23022-E513-4644-8431-2761B711678A}"/>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5537" r:id="rId3"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5538" r:id="rId4" name="Check Box 2">
              <controlPr locked="0" defaultSize="0" autoFill="0" autoLine="0" autoPict="0" altText="CheckBox">
                <anchor moveWithCells="1">
                  <from>
                    <xdr:col>10</xdr:col>
                    <xdr:colOff>114300</xdr:colOff>
                    <xdr:row>27</xdr:row>
                    <xdr:rowOff>371475</xdr:rowOff>
                  </from>
                  <to>
                    <xdr:col>10</xdr:col>
                    <xdr:colOff>428625</xdr:colOff>
                    <xdr:row>29</xdr:row>
                    <xdr:rowOff>19050</xdr:rowOff>
                  </to>
                </anchor>
              </controlPr>
            </control>
          </mc:Choice>
        </mc:AlternateContent>
        <mc:AlternateContent xmlns:mc="http://schemas.openxmlformats.org/markup-compatibility/2006">
          <mc:Choice Requires="x14">
            <control shapeId="65539" r:id="rId5"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5540" r:id="rId6"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5541" r:id="rId7"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5542" r:id="rId8" name="Check Box 6">
              <controlPr locked="0" defaultSize="0" autoFill="0" autoLine="0" autoPict="0" altText="CheckBox">
                <anchor moveWithCells="1">
                  <from>
                    <xdr:col>10</xdr:col>
                    <xdr:colOff>123825</xdr:colOff>
                    <xdr:row>34</xdr:row>
                    <xdr:rowOff>180975</xdr:rowOff>
                  </from>
                  <to>
                    <xdr:col>10</xdr:col>
                    <xdr:colOff>428625</xdr:colOff>
                    <xdr:row>36</xdr:row>
                    <xdr:rowOff>19050</xdr:rowOff>
                  </to>
                </anchor>
              </controlPr>
            </control>
          </mc:Choice>
        </mc:AlternateContent>
        <mc:AlternateContent xmlns:mc="http://schemas.openxmlformats.org/markup-compatibility/2006">
          <mc:Choice Requires="x14">
            <control shapeId="65543" r:id="rId9" name="Check Box 7">
              <controlPr locked="0" defaultSize="0" autoFill="0" autoLine="0" autoPict="0" altText="CheckBox">
                <anchor moveWithCells="1">
                  <from>
                    <xdr:col>10</xdr:col>
                    <xdr:colOff>114300</xdr:colOff>
                    <xdr:row>13</xdr:row>
                    <xdr:rowOff>180975</xdr:rowOff>
                  </from>
                  <to>
                    <xdr:col>10</xdr:col>
                    <xdr:colOff>447675</xdr:colOff>
                    <xdr:row>15</xdr:row>
                    <xdr:rowOff>28575</xdr:rowOff>
                  </to>
                </anchor>
              </controlPr>
            </control>
          </mc:Choice>
        </mc:AlternateContent>
        <mc:AlternateContent xmlns:mc="http://schemas.openxmlformats.org/markup-compatibility/2006">
          <mc:Choice Requires="x14">
            <control shapeId="65544" r:id="rId10" name="Check Box 8">
              <controlPr locked="0" defaultSize="0" autoFill="0" autoLine="0" autoPict="0" altText="CheckBox">
                <anchor moveWithCells="1">
                  <from>
                    <xdr:col>10</xdr:col>
                    <xdr:colOff>114300</xdr:colOff>
                    <xdr:row>14</xdr:row>
                    <xdr:rowOff>180975</xdr:rowOff>
                  </from>
                  <to>
                    <xdr:col>10</xdr:col>
                    <xdr:colOff>447675</xdr:colOff>
                    <xdr:row>16</xdr:row>
                    <xdr:rowOff>28575</xdr:rowOff>
                  </to>
                </anchor>
              </controlPr>
            </control>
          </mc:Choice>
        </mc:AlternateContent>
        <mc:AlternateContent xmlns:mc="http://schemas.openxmlformats.org/markup-compatibility/2006">
          <mc:Choice Requires="x14">
            <control shapeId="65545" r:id="rId11" name="Check Box 9">
              <controlPr locked="0" defaultSize="0" autoFill="0" autoLine="0" autoPict="0" altText="CheckBox">
                <anchor moveWithCells="1">
                  <from>
                    <xdr:col>10</xdr:col>
                    <xdr:colOff>123825</xdr:colOff>
                    <xdr:row>18</xdr:row>
                    <xdr:rowOff>352425</xdr:rowOff>
                  </from>
                  <to>
                    <xdr:col>10</xdr:col>
                    <xdr:colOff>447675</xdr:colOff>
                    <xdr:row>20</xdr:row>
                    <xdr:rowOff>38100</xdr:rowOff>
                  </to>
                </anchor>
              </controlPr>
            </control>
          </mc:Choice>
        </mc:AlternateContent>
        <mc:AlternateContent xmlns:mc="http://schemas.openxmlformats.org/markup-compatibility/2006">
          <mc:Choice Requires="x14">
            <control shapeId="65546" r:id="rId12" name="Check Box 10">
              <controlPr locked="0" defaultSize="0" autoFill="0" autoLine="0" autoPict="0" altText="CheckBox">
                <anchor moveWithCells="1">
                  <from>
                    <xdr:col>10</xdr:col>
                    <xdr:colOff>123825</xdr:colOff>
                    <xdr:row>19</xdr:row>
                    <xdr:rowOff>180975</xdr:rowOff>
                  </from>
                  <to>
                    <xdr:col>10</xdr:col>
                    <xdr:colOff>447675</xdr:colOff>
                    <xdr:row>21</xdr:row>
                    <xdr:rowOff>19050</xdr:rowOff>
                  </to>
                </anchor>
              </controlPr>
            </control>
          </mc:Choice>
        </mc:AlternateContent>
        <mc:AlternateContent xmlns:mc="http://schemas.openxmlformats.org/markup-compatibility/2006">
          <mc:Choice Requires="x14">
            <control shapeId="65547" r:id="rId13"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5548" r:id="rId14"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5549" r:id="rId15"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5550" r:id="rId16"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5551" r:id="rId17"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5552" r:id="rId18"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5B16-930A-4D45-807B-8D760D7A5F99}">
  <dimension ref="A1:AA104"/>
  <sheetViews>
    <sheetView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56" t="s">
        <v>0</v>
      </c>
      <c r="C3" s="557"/>
      <c r="D3" s="557"/>
      <c r="E3" s="558"/>
      <c r="F3" s="580"/>
      <c r="G3" s="580"/>
      <c r="H3" s="392"/>
      <c r="I3" s="407" t="s">
        <v>1</v>
      </c>
      <c r="J3" s="406"/>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407"/>
      <c r="J4" s="406"/>
      <c r="K4" s="41"/>
      <c r="L4" s="41"/>
      <c r="M4" s="41"/>
      <c r="N4" s="41"/>
      <c r="O4" s="12"/>
      <c r="R4" s="1"/>
      <c r="S4" s="406"/>
      <c r="T4" s="13"/>
      <c r="U4" s="13"/>
      <c r="V4" s="13"/>
      <c r="W4" s="13"/>
      <c r="X4" s="14"/>
      <c r="Y4" s="13"/>
      <c r="Z4" s="1"/>
      <c r="AA4" s="1"/>
    </row>
    <row r="5" spans="1:27" ht="28.5" customHeight="1" x14ac:dyDescent="0.25">
      <c r="A5" s="10"/>
      <c r="B5" s="556" t="s">
        <v>2</v>
      </c>
      <c r="C5" s="557"/>
      <c r="D5" s="557"/>
      <c r="E5" s="558"/>
      <c r="F5" s="393">
        <v>2022</v>
      </c>
      <c r="G5" s="41"/>
      <c r="H5" s="41"/>
      <c r="I5" s="407" t="s">
        <v>3</v>
      </c>
      <c r="J5" s="15"/>
      <c r="K5" s="582"/>
      <c r="L5" s="582"/>
      <c r="M5" s="582"/>
      <c r="N5" s="582"/>
      <c r="O5" s="582"/>
      <c r="P5" s="582"/>
      <c r="R5" s="569"/>
      <c r="S5" s="570"/>
      <c r="T5" s="13"/>
      <c r="U5" s="13"/>
      <c r="V5" s="13"/>
      <c r="W5" s="13"/>
      <c r="X5" s="14"/>
      <c r="Y5" s="13"/>
      <c r="Z5" s="1"/>
      <c r="AA5" s="1"/>
    </row>
    <row r="6" spans="1:27" s="1" customFormat="1" ht="6.75" customHeight="1" x14ac:dyDescent="0.25">
      <c r="A6" s="394"/>
      <c r="B6" s="394"/>
      <c r="C6" s="12"/>
      <c r="D6" s="12"/>
      <c r="E6" s="12"/>
      <c r="F6" s="12"/>
      <c r="G6" s="12"/>
      <c r="H6" s="12"/>
      <c r="I6" s="407"/>
      <c r="J6" s="15"/>
      <c r="K6" s="42"/>
      <c r="L6" s="12"/>
      <c r="M6" s="12"/>
      <c r="N6" s="12"/>
      <c r="O6" s="12"/>
      <c r="S6" s="406"/>
      <c r="T6" s="13"/>
      <c r="U6" s="13"/>
      <c r="V6" s="13"/>
      <c r="W6" s="13"/>
      <c r="X6" s="14"/>
      <c r="Y6" s="13"/>
    </row>
    <row r="7" spans="1:27" ht="28.5" customHeight="1" x14ac:dyDescent="0.25">
      <c r="A7" s="10"/>
      <c r="B7" s="556"/>
      <c r="C7" s="558"/>
      <c r="D7" s="558"/>
      <c r="E7" s="558"/>
      <c r="F7" s="12"/>
      <c r="G7" s="12"/>
      <c r="H7" s="12"/>
      <c r="I7" s="407" t="s">
        <v>4</v>
      </c>
      <c r="J7" s="406"/>
      <c r="K7" s="580"/>
      <c r="L7" s="580"/>
      <c r="M7" s="580"/>
      <c r="N7" s="580"/>
      <c r="O7" s="580"/>
      <c r="P7" s="580"/>
      <c r="Q7" s="581"/>
      <c r="R7" s="581"/>
      <c r="S7" s="581"/>
      <c r="T7" s="581"/>
      <c r="U7" s="581"/>
      <c r="V7" s="581"/>
      <c r="W7" s="581"/>
      <c r="X7" s="581"/>
      <c r="Y7" s="581"/>
      <c r="Z7" s="581"/>
      <c r="AA7" s="581"/>
    </row>
    <row r="8" spans="1:27" ht="12" customHeight="1" thickBot="1" x14ac:dyDescent="0.3">
      <c r="A8" s="10"/>
      <c r="B8" s="407"/>
      <c r="C8" s="408"/>
      <c r="D8" s="408"/>
      <c r="E8" s="409"/>
      <c r="F8" s="12"/>
      <c r="G8" s="12"/>
      <c r="H8" s="12"/>
      <c r="I8" s="407"/>
      <c r="J8" s="406"/>
      <c r="K8" s="407"/>
      <c r="L8" s="407"/>
      <c r="M8" s="407"/>
      <c r="N8" s="407"/>
      <c r="O8" s="407"/>
      <c r="P8" s="407"/>
      <c r="R8" s="571"/>
      <c r="S8" s="572"/>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9"/>
      <c r="S9" s="579"/>
      <c r="T9" s="579"/>
      <c r="U9" s="579"/>
      <c r="V9" s="579"/>
      <c r="W9" s="579"/>
      <c r="X9" s="372"/>
      <c r="Y9" s="373"/>
      <c r="Z9" s="373"/>
      <c r="AA9" s="525"/>
    </row>
    <row r="10" spans="1:27" ht="11.1" customHeight="1" x14ac:dyDescent="0.25">
      <c r="A10" s="16"/>
      <c r="B10" s="374"/>
      <c r="C10" s="559" t="s">
        <v>5</v>
      </c>
      <c r="D10" s="560"/>
      <c r="E10" s="560"/>
      <c r="F10" s="560"/>
      <c r="G10" s="560"/>
      <c r="H10" s="560"/>
      <c r="I10" s="560"/>
      <c r="J10" s="560"/>
      <c r="K10" s="561"/>
      <c r="L10" s="167"/>
      <c r="M10" s="167"/>
      <c r="N10" s="167"/>
      <c r="O10" s="167"/>
      <c r="P10" s="577" t="s">
        <v>6</v>
      </c>
      <c r="Q10" s="325"/>
      <c r="R10" s="13"/>
      <c r="S10" s="13"/>
      <c r="T10" s="13"/>
      <c r="U10" s="13"/>
      <c r="V10" s="575"/>
      <c r="W10" s="168"/>
      <c r="X10" s="1"/>
      <c r="Y10" s="1"/>
      <c r="Z10" s="1"/>
      <c r="AA10" s="526"/>
    </row>
    <row r="11" spans="1:27" ht="16.5" thickBot="1" x14ac:dyDescent="0.3">
      <c r="A11" s="16"/>
      <c r="B11" s="374"/>
      <c r="C11" s="562"/>
      <c r="D11" s="563"/>
      <c r="E11" s="563"/>
      <c r="F11" s="563"/>
      <c r="G11" s="563"/>
      <c r="H11" s="563"/>
      <c r="I11" s="563"/>
      <c r="J11" s="563"/>
      <c r="K11" s="564"/>
      <c r="L11" s="69"/>
      <c r="M11" s="69"/>
      <c r="N11" s="69"/>
      <c r="O11" s="169"/>
      <c r="P11" s="578"/>
      <c r="Q11" s="326"/>
      <c r="R11" s="13"/>
      <c r="S11" s="13"/>
      <c r="T11" s="13"/>
      <c r="U11" s="13"/>
      <c r="V11" s="576"/>
      <c r="W11" s="168"/>
      <c r="X11" s="1"/>
      <c r="Y11" s="1"/>
      <c r="Z11" s="1"/>
      <c r="AA11" s="526"/>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27"/>
    </row>
    <row r="13" spans="1:27" ht="30" customHeight="1" x14ac:dyDescent="0.25">
      <c r="A13" s="17"/>
      <c r="B13" s="375"/>
      <c r="C13" s="328">
        <v>1</v>
      </c>
      <c r="D13" s="566" t="s">
        <v>7</v>
      </c>
      <c r="E13" s="566"/>
      <c r="F13" s="566"/>
      <c r="G13" s="567"/>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46"/>
      <c r="E14" s="547"/>
      <c r="F14" s="547"/>
      <c r="G14" s="549"/>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46"/>
      <c r="E15" s="547"/>
      <c r="F15" s="547"/>
      <c r="G15" s="549"/>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46"/>
      <c r="E16" s="547"/>
      <c r="F16" s="547"/>
      <c r="G16" s="549"/>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32" t="s">
        <v>14</v>
      </c>
      <c r="D18" s="533"/>
      <c r="E18" s="533"/>
      <c r="F18" s="533"/>
      <c r="G18" s="533"/>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45" customHeight="1" x14ac:dyDescent="0.25">
      <c r="A19" s="3"/>
      <c r="B19" s="377"/>
      <c r="C19" s="328">
        <v>2</v>
      </c>
      <c r="D19" s="465" t="s">
        <v>15</v>
      </c>
      <c r="E19" s="465"/>
      <c r="F19" s="465"/>
      <c r="G19" s="46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6"/>
      <c r="E20" s="537"/>
      <c r="F20" s="537"/>
      <c r="G20" s="538"/>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6"/>
      <c r="E21" s="537"/>
      <c r="F21" s="537"/>
      <c r="G21" s="538"/>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6"/>
      <c r="E22" s="537"/>
      <c r="F22" s="537"/>
      <c r="G22" s="538"/>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6"/>
      <c r="E23" s="537"/>
      <c r="F23" s="537"/>
      <c r="G23" s="538"/>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6"/>
      <c r="E24" s="537"/>
      <c r="F24" s="537"/>
      <c r="G24" s="538"/>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6"/>
      <c r="E25" s="537"/>
      <c r="F25" s="537"/>
      <c r="G25" s="538"/>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32" t="s">
        <v>14</v>
      </c>
      <c r="D27" s="533"/>
      <c r="E27" s="533"/>
      <c r="F27" s="533"/>
      <c r="G27" s="533"/>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55" t="s">
        <v>16</v>
      </c>
      <c r="E28" s="555"/>
      <c r="F28" s="555"/>
      <c r="G28" s="555"/>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6"/>
      <c r="E29" s="537"/>
      <c r="F29" s="537"/>
      <c r="G29" s="538"/>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6"/>
      <c r="E30" s="537"/>
      <c r="F30" s="537"/>
      <c r="G30" s="538"/>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45"/>
      <c r="E31" s="545"/>
      <c r="F31" s="545"/>
      <c r="G31" s="545"/>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86"/>
      <c r="E32" s="587"/>
      <c r="F32" s="587"/>
      <c r="G32" s="587"/>
      <c r="H32" s="587"/>
      <c r="I32" s="587"/>
      <c r="J32" s="587"/>
      <c r="K32" s="588"/>
      <c r="L32" s="68"/>
      <c r="M32" s="68"/>
      <c r="N32" s="6"/>
      <c r="O32" s="179"/>
      <c r="P32" s="297"/>
      <c r="Q32" s="333"/>
      <c r="R32" s="77"/>
      <c r="S32" s="14"/>
      <c r="T32" s="19"/>
      <c r="U32" s="19"/>
      <c r="V32" s="19"/>
      <c r="W32" s="177"/>
      <c r="X32" s="1"/>
      <c r="Y32" s="1"/>
      <c r="Z32" s="1"/>
      <c r="AA32" s="460"/>
    </row>
    <row r="33" spans="1:27" ht="12.75" customHeight="1" x14ac:dyDescent="0.25">
      <c r="A33" s="23"/>
      <c r="B33" s="380"/>
      <c r="C33" s="541" t="s">
        <v>14</v>
      </c>
      <c r="D33" s="542"/>
      <c r="E33" s="542"/>
      <c r="F33" s="542"/>
      <c r="G33" s="542"/>
      <c r="H33" s="543"/>
      <c r="I33" s="543"/>
      <c r="J33" s="543"/>
      <c r="K33" s="544"/>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29" t="s">
        <v>17</v>
      </c>
      <c r="E34" s="529"/>
      <c r="F34" s="529"/>
      <c r="G34" s="52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6"/>
      <c r="E35" s="537"/>
      <c r="F35" s="537"/>
      <c r="G35" s="538"/>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6"/>
      <c r="E36" s="537"/>
      <c r="F36" s="537"/>
      <c r="G36" s="538"/>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6"/>
      <c r="E37" s="537"/>
      <c r="F37" s="537"/>
      <c r="G37" s="538"/>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6"/>
      <c r="E38" s="537"/>
      <c r="F38" s="537"/>
      <c r="G38" s="538"/>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32" t="s">
        <v>14</v>
      </c>
      <c r="D40" s="533"/>
      <c r="E40" s="533"/>
      <c r="F40" s="533"/>
      <c r="G40" s="533"/>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39" t="s">
        <v>21</v>
      </c>
      <c r="E41" s="539"/>
      <c r="F41" s="539"/>
      <c r="G41" s="539"/>
      <c r="H41" s="539"/>
      <c r="I41" s="539"/>
      <c r="J41" s="539"/>
      <c r="K41" s="540"/>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83" t="s">
        <v>22</v>
      </c>
      <c r="E42" s="584"/>
      <c r="F42" s="584"/>
      <c r="G42" s="584"/>
      <c r="H42" s="584"/>
      <c r="I42" s="584"/>
      <c r="J42" s="584"/>
      <c r="K42" s="585"/>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83" t="s">
        <v>23</v>
      </c>
      <c r="E43" s="584"/>
      <c r="F43" s="584"/>
      <c r="G43" s="584"/>
      <c r="H43" s="584"/>
      <c r="I43" s="584"/>
      <c r="J43" s="584"/>
      <c r="K43" s="585"/>
      <c r="L43" s="409"/>
      <c r="M43" s="409"/>
      <c r="N43" s="409"/>
      <c r="O43" s="183"/>
      <c r="P43" s="92">
        <f>SUM(P44:P46)</f>
        <v>0</v>
      </c>
      <c r="Q43" s="345"/>
      <c r="R43" s="8"/>
      <c r="S43" s="8"/>
      <c r="T43" s="8"/>
      <c r="U43" s="8"/>
      <c r="V43" s="8"/>
      <c r="W43" s="177"/>
      <c r="X43" s="1"/>
      <c r="Y43" s="1"/>
      <c r="Z43" s="1"/>
      <c r="AA43" s="378"/>
    </row>
    <row r="44" spans="1:27" ht="12.6" customHeight="1" x14ac:dyDescent="0.25">
      <c r="A44" s="3"/>
      <c r="B44" s="377"/>
      <c r="C44" s="313"/>
      <c r="D44" s="589" t="s">
        <v>24</v>
      </c>
      <c r="E44" s="590"/>
      <c r="F44" s="590"/>
      <c r="G44" s="590"/>
      <c r="H44" s="590"/>
      <c r="I44" s="590"/>
      <c r="J44" s="590"/>
      <c r="K44" s="591"/>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9" t="s">
        <v>25</v>
      </c>
      <c r="E45" s="590"/>
      <c r="F45" s="590"/>
      <c r="G45" s="590"/>
      <c r="H45" s="590"/>
      <c r="I45" s="590"/>
      <c r="J45" s="590"/>
      <c r="K45" s="591"/>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9" t="s">
        <v>26</v>
      </c>
      <c r="E46" s="590"/>
      <c r="F46" s="590"/>
      <c r="G46" s="590"/>
      <c r="H46" s="590"/>
      <c r="I46" s="590"/>
      <c r="J46" s="590"/>
      <c r="K46" s="591"/>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92" t="s">
        <v>27</v>
      </c>
      <c r="E47" s="593"/>
      <c r="F47" s="593"/>
      <c r="G47" s="593"/>
      <c r="H47" s="593"/>
      <c r="I47" s="593"/>
      <c r="J47" s="593"/>
      <c r="K47" s="594"/>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4" t="s">
        <v>14</v>
      </c>
      <c r="D49" s="535"/>
      <c r="E49" s="535"/>
      <c r="F49" s="535"/>
      <c r="G49" s="535"/>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6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6"/>
      <c r="E51" s="537"/>
      <c r="F51" s="537"/>
      <c r="G51" s="538"/>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6"/>
      <c r="E52" s="537"/>
      <c r="F52" s="537"/>
      <c r="G52" s="538"/>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6"/>
      <c r="E53" s="537"/>
      <c r="F53" s="537"/>
      <c r="G53" s="538"/>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6"/>
      <c r="E54" s="537"/>
      <c r="F54" s="537"/>
      <c r="G54" s="538"/>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6"/>
      <c r="E55" s="537"/>
      <c r="F55" s="537"/>
      <c r="G55" s="538"/>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6"/>
      <c r="E56" s="537"/>
      <c r="F56" s="537"/>
      <c r="G56" s="538"/>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32" t="s">
        <v>14</v>
      </c>
      <c r="D58" s="533"/>
      <c r="E58" s="533"/>
      <c r="F58" s="533"/>
      <c r="G58" s="533"/>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6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6"/>
      <c r="E60" s="547"/>
      <c r="F60" s="547"/>
      <c r="G60" s="547"/>
      <c r="H60" s="548"/>
      <c r="I60" s="548"/>
      <c r="J60" s="549"/>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6"/>
      <c r="E61" s="547"/>
      <c r="F61" s="547"/>
      <c r="G61" s="547"/>
      <c r="H61" s="548"/>
      <c r="I61" s="548"/>
      <c r="J61" s="549"/>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6"/>
      <c r="E62" s="547"/>
      <c r="F62" s="547"/>
      <c r="G62" s="547"/>
      <c r="H62" s="548"/>
      <c r="I62" s="548"/>
      <c r="J62" s="549"/>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6"/>
      <c r="E63" s="547"/>
      <c r="F63" s="547"/>
      <c r="G63" s="547"/>
      <c r="H63" s="548"/>
      <c r="I63" s="548"/>
      <c r="J63" s="549"/>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54"/>
      <c r="E64" s="554"/>
      <c r="F64" s="554"/>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32" t="s">
        <v>14</v>
      </c>
      <c r="D65" s="533"/>
      <c r="E65" s="533"/>
      <c r="F65" s="533"/>
      <c r="G65" s="533"/>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6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30"/>
      <c r="E67" s="531"/>
      <c r="F67" s="531"/>
      <c r="G67" s="531"/>
      <c r="H67" s="531"/>
      <c r="I67" s="531"/>
      <c r="J67" s="531"/>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30"/>
      <c r="E68" s="531"/>
      <c r="F68" s="531"/>
      <c r="G68" s="531"/>
      <c r="H68" s="531"/>
      <c r="I68" s="531"/>
      <c r="J68" s="531"/>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30"/>
      <c r="E69" s="531"/>
      <c r="F69" s="531"/>
      <c r="G69" s="531"/>
      <c r="H69" s="531"/>
      <c r="I69" s="531"/>
      <c r="J69" s="531"/>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30"/>
      <c r="E70" s="531"/>
      <c r="F70" s="531"/>
      <c r="G70" s="531"/>
      <c r="H70" s="531"/>
      <c r="I70" s="531"/>
      <c r="J70" s="531"/>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32" t="s">
        <v>14</v>
      </c>
      <c r="D72" s="533"/>
      <c r="E72" s="533"/>
      <c r="F72" s="533"/>
      <c r="G72" s="533"/>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30"/>
      <c r="E74" s="531"/>
      <c r="F74" s="531"/>
      <c r="G74" s="531"/>
      <c r="H74" s="531"/>
      <c r="I74" s="531"/>
      <c r="J74" s="531"/>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30"/>
      <c r="E75" s="531"/>
      <c r="F75" s="531"/>
      <c r="G75" s="531"/>
      <c r="H75" s="531"/>
      <c r="I75" s="531"/>
      <c r="J75" s="531"/>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30"/>
      <c r="E76" s="531"/>
      <c r="F76" s="531"/>
      <c r="G76" s="531"/>
      <c r="H76" s="531"/>
      <c r="I76" s="531"/>
      <c r="J76" s="531"/>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30"/>
      <c r="E77" s="531"/>
      <c r="F77" s="531"/>
      <c r="G77" s="531"/>
      <c r="H77" s="531"/>
      <c r="I77" s="531"/>
      <c r="J77" s="531"/>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32" t="s">
        <v>14</v>
      </c>
      <c r="D79" s="533"/>
      <c r="E79" s="533"/>
      <c r="F79" s="533"/>
      <c r="G79" s="533"/>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52"/>
      <c r="J81" s="553"/>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50" t="s">
        <v>35</v>
      </c>
      <c r="E85" s="550"/>
      <c r="F85" s="550"/>
      <c r="G85" s="550"/>
      <c r="H85" s="550"/>
      <c r="I85" s="550"/>
      <c r="J85" s="550"/>
      <c r="K85" s="551"/>
      <c r="L85" s="410"/>
      <c r="M85" s="410"/>
      <c r="N85" s="410"/>
      <c r="O85" s="190"/>
      <c r="P85" s="341" t="s">
        <v>11</v>
      </c>
      <c r="Q85" s="332"/>
      <c r="R85" s="8"/>
      <c r="S85" s="8"/>
      <c r="T85" s="8"/>
      <c r="U85" s="8"/>
      <c r="V85" s="8"/>
      <c r="W85" s="177"/>
      <c r="X85" s="1"/>
      <c r="Y85" s="1"/>
      <c r="Z85" s="1"/>
      <c r="AA85" s="376" t="s">
        <v>12</v>
      </c>
    </row>
    <row r="86" spans="1:27" ht="12.6" customHeight="1" x14ac:dyDescent="0.25">
      <c r="A86" s="3"/>
      <c r="B86" s="377"/>
      <c r="C86" s="309"/>
      <c r="D86" s="530"/>
      <c r="E86" s="530"/>
      <c r="F86" s="530"/>
      <c r="G86" s="530"/>
      <c r="H86" s="531"/>
      <c r="I86" s="531"/>
      <c r="J86" s="531"/>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30"/>
      <c r="E87" s="530"/>
      <c r="F87" s="530"/>
      <c r="G87" s="530"/>
      <c r="H87" s="531"/>
      <c r="I87" s="531"/>
      <c r="J87" s="531"/>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4" t="s">
        <v>14</v>
      </c>
      <c r="D89" s="535"/>
      <c r="E89" s="535"/>
      <c r="F89" s="535"/>
      <c r="G89" s="535"/>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28" t="s">
        <v>36</v>
      </c>
      <c r="D91" s="529"/>
      <c r="E91" s="529"/>
      <c r="F91" s="529"/>
      <c r="G91" s="529"/>
      <c r="H91" s="529"/>
      <c r="I91" s="529"/>
      <c r="J91" s="529"/>
      <c r="K91" s="405"/>
      <c r="L91" s="405"/>
      <c r="M91" s="405"/>
      <c r="N91" s="40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conditionalFormatting sqref="J71">
    <cfRule type="expression" dxfId="527" priority="264" stopIfTrue="1">
      <formula>AND($P71&gt;0,$J71=0)</formula>
    </cfRule>
  </conditionalFormatting>
  <conditionalFormatting sqref="J74:J77">
    <cfRule type="expression" dxfId="526" priority="263" stopIfTrue="1">
      <formula>AND($P74&gt;0,$J74=0)</formula>
    </cfRule>
  </conditionalFormatting>
  <conditionalFormatting sqref="J75">
    <cfRule type="expression" dxfId="525" priority="262" stopIfTrue="1">
      <formula>AND($P75&gt;0,$J75=0)</formula>
    </cfRule>
  </conditionalFormatting>
  <conditionalFormatting sqref="I14">
    <cfRule type="expression" dxfId="524" priority="261" stopIfTrue="1">
      <formula>AND($P14&gt;0,$I14="")</formula>
    </cfRule>
  </conditionalFormatting>
  <conditionalFormatting sqref="I15">
    <cfRule type="expression" dxfId="523" priority="260" stopIfTrue="1">
      <formula>AND($P15&gt;0,$I15="")</formula>
    </cfRule>
  </conditionalFormatting>
  <conditionalFormatting sqref="I16">
    <cfRule type="expression" dxfId="522" priority="259" stopIfTrue="1">
      <formula>AND($P16&gt;0,$I16="")</formula>
    </cfRule>
  </conditionalFormatting>
  <conditionalFormatting sqref="I17">
    <cfRule type="expression" dxfId="521" priority="258" stopIfTrue="1">
      <formula>AND($P17&gt;0,$I17="")</formula>
    </cfRule>
  </conditionalFormatting>
  <conditionalFormatting sqref="I19">
    <cfRule type="expression" dxfId="520" priority="257" stopIfTrue="1">
      <formula>AND($P19&gt;0,$I19="")</formula>
    </cfRule>
  </conditionalFormatting>
  <conditionalFormatting sqref="I20">
    <cfRule type="expression" dxfId="519" priority="256" stopIfTrue="1">
      <formula>AND($P20&gt;0,$I20="")</formula>
    </cfRule>
  </conditionalFormatting>
  <conditionalFormatting sqref="I30">
    <cfRule type="expression" dxfId="518" priority="255" stopIfTrue="1">
      <formula>AND($P30&gt;0,$I30="")</formula>
    </cfRule>
  </conditionalFormatting>
  <conditionalFormatting sqref="I31">
    <cfRule type="expression" dxfId="517" priority="254" stopIfTrue="1">
      <formula>AND($P31&gt;0,$I31="")</formula>
    </cfRule>
  </conditionalFormatting>
  <conditionalFormatting sqref="I32">
    <cfRule type="expression" dxfId="516" priority="253" stopIfTrue="1">
      <formula>AND($P32&gt;0,$I32="")</formula>
    </cfRule>
  </conditionalFormatting>
  <conditionalFormatting sqref="I33">
    <cfRule type="expression" dxfId="515" priority="252" stopIfTrue="1">
      <formula>AND($P33&gt;0,$I33="")</formula>
    </cfRule>
  </conditionalFormatting>
  <conditionalFormatting sqref="I34">
    <cfRule type="expression" dxfId="514" priority="251" stopIfTrue="1">
      <formula>AND($P34&gt;0,$I34="")</formula>
    </cfRule>
  </conditionalFormatting>
  <conditionalFormatting sqref="I35">
    <cfRule type="expression" dxfId="513" priority="250" stopIfTrue="1">
      <formula>AND($P35&gt;0,$I35="")</formula>
    </cfRule>
  </conditionalFormatting>
  <conditionalFormatting sqref="I44:I45">
    <cfRule type="expression" dxfId="512" priority="249" stopIfTrue="1">
      <formula>AND($P44&gt;0,$I44="")</formula>
    </cfRule>
  </conditionalFormatting>
  <conditionalFormatting sqref="I46">
    <cfRule type="expression" dxfId="511" priority="248" stopIfTrue="1">
      <formula>AND($P46&gt;0,$I46="")</formula>
    </cfRule>
  </conditionalFormatting>
  <conditionalFormatting sqref="I47">
    <cfRule type="expression" dxfId="510" priority="247" stopIfTrue="1">
      <formula>AND($P47&gt;0,$I47="")</formula>
    </cfRule>
  </conditionalFormatting>
  <conditionalFormatting sqref="I48">
    <cfRule type="expression" dxfId="509" priority="246" stopIfTrue="1">
      <formula>AND($P48&gt;0,$I48="")</formula>
    </cfRule>
  </conditionalFormatting>
  <conditionalFormatting sqref="I71">
    <cfRule type="expression" dxfId="508" priority="245" stopIfTrue="1">
      <formula>AND($P71&gt;0,$I71="")</formula>
    </cfRule>
  </conditionalFormatting>
  <conditionalFormatting sqref="I74:I77">
    <cfRule type="expression" dxfId="507" priority="244" stopIfTrue="1">
      <formula>AND($P74&gt;0,$I74="")</formula>
    </cfRule>
  </conditionalFormatting>
  <conditionalFormatting sqref="I75">
    <cfRule type="expression" dxfId="506" priority="243" stopIfTrue="1">
      <formula>AND($P75&gt;0,$I75="")</formula>
    </cfRule>
  </conditionalFormatting>
  <conditionalFormatting sqref="D14:G14">
    <cfRule type="expression" dxfId="505" priority="242" stopIfTrue="1">
      <formula>AND($P14&gt;0,$D14="")</formula>
    </cfRule>
  </conditionalFormatting>
  <conditionalFormatting sqref="D15:G15">
    <cfRule type="expression" dxfId="504" priority="241" stopIfTrue="1">
      <formula>AND($P15&gt;0,$D15="")</formula>
    </cfRule>
  </conditionalFormatting>
  <conditionalFormatting sqref="D16:G16">
    <cfRule type="expression" dxfId="503" priority="240" stopIfTrue="1">
      <formula>AND($P16&gt;0,$D16="")</formula>
    </cfRule>
  </conditionalFormatting>
  <conditionalFormatting sqref="D17:G17">
    <cfRule type="expression" dxfId="502" priority="239" stopIfTrue="1">
      <formula>AND($P17&gt;0,$D17="")</formula>
    </cfRule>
  </conditionalFormatting>
  <conditionalFormatting sqref="D18:G18">
    <cfRule type="expression" dxfId="501" priority="238" stopIfTrue="1">
      <formula>AND($P18&gt;0,$D18="")</formula>
    </cfRule>
  </conditionalFormatting>
  <conditionalFormatting sqref="D19:G19">
    <cfRule type="expression" dxfId="500" priority="237" stopIfTrue="1">
      <formula>AND($P19&gt;0,$D19="")</formula>
    </cfRule>
  </conditionalFormatting>
  <conditionalFormatting sqref="D20:G20">
    <cfRule type="expression" dxfId="499" priority="236" stopIfTrue="1">
      <formula>AND($P20&gt;0,$D20="")</formula>
    </cfRule>
  </conditionalFormatting>
  <conditionalFormatting sqref="D30:G30">
    <cfRule type="expression" dxfId="498" priority="235" stopIfTrue="1">
      <formula>AND($P30&gt;0,$D30="")</formula>
    </cfRule>
  </conditionalFormatting>
  <conditionalFormatting sqref="D31:G31">
    <cfRule type="expression" dxfId="497" priority="234" stopIfTrue="1">
      <formula>AND($P31&gt;0,$D31="")</formula>
    </cfRule>
  </conditionalFormatting>
  <conditionalFormatting sqref="D32:G32">
    <cfRule type="expression" dxfId="496" priority="233" stopIfTrue="1">
      <formula>AND($P32&gt;0,$D32="")</formula>
    </cfRule>
  </conditionalFormatting>
  <conditionalFormatting sqref="D33:G33">
    <cfRule type="expression" dxfId="495" priority="232" stopIfTrue="1">
      <formula>AND($P33&gt;0,$D33="")</formula>
    </cfRule>
  </conditionalFormatting>
  <conditionalFormatting sqref="D34:G34">
    <cfRule type="expression" dxfId="494" priority="231" stopIfTrue="1">
      <formula>AND($P34&gt;0,$D34="")</formula>
    </cfRule>
  </conditionalFormatting>
  <conditionalFormatting sqref="D35:G38">
    <cfRule type="expression" dxfId="493" priority="230" stopIfTrue="1">
      <formula>AND($P35&gt;0,$D35="")</formula>
    </cfRule>
  </conditionalFormatting>
  <conditionalFormatting sqref="D44:G44">
    <cfRule type="expression" dxfId="492" priority="229" stopIfTrue="1">
      <formula>AND($P44&gt;0,$D44="")</formula>
    </cfRule>
  </conditionalFormatting>
  <conditionalFormatting sqref="D45:G45">
    <cfRule type="expression" dxfId="491" priority="228" stopIfTrue="1">
      <formula>AND($P45&gt;0,$D45="")</formula>
    </cfRule>
  </conditionalFormatting>
  <conditionalFormatting sqref="D46:G46">
    <cfRule type="expression" dxfId="490" priority="227" stopIfTrue="1">
      <formula>AND($P46&gt;0,$D46="")</formula>
    </cfRule>
  </conditionalFormatting>
  <conditionalFormatting sqref="D47:G47">
    <cfRule type="expression" dxfId="489" priority="226" stopIfTrue="1">
      <formula>AND($P47&gt;0,$D47="")</formula>
    </cfRule>
  </conditionalFormatting>
  <conditionalFormatting sqref="D48:G48">
    <cfRule type="expression" dxfId="488" priority="225" stopIfTrue="1">
      <formula>AND($P48&gt;0,$D48="")</formula>
    </cfRule>
  </conditionalFormatting>
  <conditionalFormatting sqref="D49:G49">
    <cfRule type="expression" dxfId="487" priority="224" stopIfTrue="1">
      <formula>AND($P49&gt;0,$D49="")</formula>
    </cfRule>
  </conditionalFormatting>
  <conditionalFormatting sqref="D71:G71">
    <cfRule type="expression" dxfId="486" priority="223" stopIfTrue="1">
      <formula>AND($P71&gt;0,$D71="")</formula>
    </cfRule>
  </conditionalFormatting>
  <conditionalFormatting sqref="D72:G72">
    <cfRule type="expression" dxfId="485" priority="222" stopIfTrue="1">
      <formula>AND($P72&gt;0,$D72="")</formula>
    </cfRule>
  </conditionalFormatting>
  <conditionalFormatting sqref="D73:G73">
    <cfRule type="expression" dxfId="484" priority="221" stopIfTrue="1">
      <formula>AND($P73&gt;0,$D73="")</formula>
    </cfRule>
  </conditionalFormatting>
  <conditionalFormatting sqref="D74:G77">
    <cfRule type="expression" dxfId="483" priority="220" stopIfTrue="1">
      <formula>AND($P74&gt;0,$D74="")</formula>
    </cfRule>
  </conditionalFormatting>
  <conditionalFormatting sqref="D75:G75">
    <cfRule type="expression" dxfId="482" priority="219" stopIfTrue="1">
      <formula>AND($P75&gt;0,$D75="")</formula>
    </cfRule>
  </conditionalFormatting>
  <conditionalFormatting sqref="D80:J80">
    <cfRule type="expression" dxfId="481" priority="218" stopIfTrue="1">
      <formula>AND($D80="",$P80&gt;0)</formula>
    </cfRule>
  </conditionalFormatting>
  <conditionalFormatting sqref="D81:J81">
    <cfRule type="expression" dxfId="480" priority="217" stopIfTrue="1">
      <formula>AND($D81="",$P81&gt;0)</formula>
    </cfRule>
  </conditionalFormatting>
  <conditionalFormatting sqref="D82:J84">
    <cfRule type="expression" dxfId="479" priority="216" stopIfTrue="1">
      <formula>AND($D82="",$P82&gt;0)</formula>
    </cfRule>
  </conditionalFormatting>
  <conditionalFormatting sqref="D85:J85">
    <cfRule type="expression" dxfId="478" priority="215" stopIfTrue="1">
      <formula>AND($D85="",$P85&gt;0)</formula>
    </cfRule>
  </conditionalFormatting>
  <conditionalFormatting sqref="D86:J87">
    <cfRule type="expression" dxfId="477" priority="214" stopIfTrue="1">
      <formula>AND($D86="",$P86&gt;0)</formula>
    </cfRule>
  </conditionalFormatting>
  <conditionalFormatting sqref="D87:J87">
    <cfRule type="expression" dxfId="476" priority="213" stopIfTrue="1">
      <formula>AND($D87="",$P87&gt;0)</formula>
    </cfRule>
  </conditionalFormatting>
  <conditionalFormatting sqref="P116">
    <cfRule type="expression" dxfId="475" priority="212" stopIfTrue="1">
      <formula>$P$116&gt;valTIAlloc</formula>
    </cfRule>
  </conditionalFormatting>
  <conditionalFormatting sqref="J17">
    <cfRule type="expression" dxfId="474" priority="211" stopIfTrue="1">
      <formula>AND($J17="",$P17&gt;0)</formula>
    </cfRule>
  </conditionalFormatting>
  <conditionalFormatting sqref="J19">
    <cfRule type="expression" dxfId="473" priority="210" stopIfTrue="1">
      <formula>AND($J19="",$P19&gt;0)</formula>
    </cfRule>
  </conditionalFormatting>
  <conditionalFormatting sqref="J32">
    <cfRule type="expression" dxfId="472" priority="209" stopIfTrue="1">
      <formula>AND($J32="",$P32&gt;0)</formula>
    </cfRule>
  </conditionalFormatting>
  <conditionalFormatting sqref="J33">
    <cfRule type="expression" dxfId="471" priority="208" stopIfTrue="1">
      <formula>AND($J33="",$P33&gt;0)</formula>
    </cfRule>
  </conditionalFormatting>
  <conditionalFormatting sqref="J34">
    <cfRule type="expression" dxfId="470" priority="207" stopIfTrue="1">
      <formula>AND($J34="",$P34&gt;0)</formula>
    </cfRule>
  </conditionalFormatting>
  <conditionalFormatting sqref="J35">
    <cfRule type="expression" dxfId="469" priority="206" stopIfTrue="1">
      <formula>AND($J35="",$P35&gt;0)</formula>
    </cfRule>
  </conditionalFormatting>
  <conditionalFormatting sqref="J44">
    <cfRule type="expression" dxfId="468" priority="205" stopIfTrue="1">
      <formula>AND($J44="",$P44&gt;0)</formula>
    </cfRule>
  </conditionalFormatting>
  <conditionalFormatting sqref="J45">
    <cfRule type="expression" dxfId="467" priority="204" stopIfTrue="1">
      <formula>AND($J45="",$P45&gt;0)</formula>
    </cfRule>
  </conditionalFormatting>
  <conditionalFormatting sqref="J46">
    <cfRule type="expression" dxfId="466" priority="203" stopIfTrue="1">
      <formula>AND($J46="",$P46&gt;0)</formula>
    </cfRule>
  </conditionalFormatting>
  <conditionalFormatting sqref="J47">
    <cfRule type="expression" dxfId="465" priority="202" stopIfTrue="1">
      <formula>AND($J47="",$P47&gt;0)</formula>
    </cfRule>
  </conditionalFormatting>
  <conditionalFormatting sqref="J48">
    <cfRule type="expression" dxfId="464" priority="201" stopIfTrue="1">
      <formula>AND($J48="",$P48&gt;0)</formula>
    </cfRule>
  </conditionalFormatting>
  <conditionalFormatting sqref="P108">
    <cfRule type="expression" dxfId="463" priority="200" stopIfTrue="1">
      <formula>AND($I$108&lt;&gt;"",$P$108="")</formula>
    </cfRule>
  </conditionalFormatting>
  <conditionalFormatting sqref="I108:J108">
    <cfRule type="expression" dxfId="462" priority="199" stopIfTrue="1">
      <formula>AND($P$108&lt;&gt;"",$I$108="")</formula>
    </cfRule>
  </conditionalFormatting>
  <conditionalFormatting sqref="J26">
    <cfRule type="expression" dxfId="461" priority="198" stopIfTrue="1">
      <formula>AND($P26&gt;0,$J26=0)</formula>
    </cfRule>
  </conditionalFormatting>
  <conditionalFormatting sqref="I22">
    <cfRule type="expression" dxfId="460" priority="197" stopIfTrue="1">
      <formula>AND($P22&gt;0,$I22="")</formula>
    </cfRule>
  </conditionalFormatting>
  <conditionalFormatting sqref="I23">
    <cfRule type="expression" dxfId="459" priority="196" stopIfTrue="1">
      <formula>AND($P23&gt;0,$I23="")</formula>
    </cfRule>
  </conditionalFormatting>
  <conditionalFormatting sqref="I24">
    <cfRule type="expression" dxfId="458" priority="195" stopIfTrue="1">
      <formula>AND($P24&gt;0,$I24="")</formula>
    </cfRule>
  </conditionalFormatting>
  <conditionalFormatting sqref="I25">
    <cfRule type="expression" dxfId="457" priority="194" stopIfTrue="1">
      <formula>AND($P25&gt;0,$I25="")</formula>
    </cfRule>
  </conditionalFormatting>
  <conditionalFormatting sqref="I26">
    <cfRule type="expression" dxfId="456" priority="193" stopIfTrue="1">
      <formula>AND($P26&gt;0,$I26="")</formula>
    </cfRule>
  </conditionalFormatting>
  <conditionalFormatting sqref="H26">
    <cfRule type="expression" dxfId="455" priority="192" stopIfTrue="1">
      <formula>AND(P26&gt;0,$H26="")</formula>
    </cfRule>
  </conditionalFormatting>
  <conditionalFormatting sqref="D22:G22">
    <cfRule type="expression" dxfId="454" priority="191" stopIfTrue="1">
      <formula>AND($P22&gt;0,$D22="")</formula>
    </cfRule>
  </conditionalFormatting>
  <conditionalFormatting sqref="D23:G23">
    <cfRule type="expression" dxfId="453" priority="190" stopIfTrue="1">
      <formula>AND($P23&gt;0,$D23="")</formula>
    </cfRule>
  </conditionalFormatting>
  <conditionalFormatting sqref="D24:G24">
    <cfRule type="expression" dxfId="452" priority="189" stopIfTrue="1">
      <formula>AND($P24&gt;0,$D24="")</formula>
    </cfRule>
  </conditionalFormatting>
  <conditionalFormatting sqref="D25:G25">
    <cfRule type="expression" dxfId="451" priority="188" stopIfTrue="1">
      <formula>AND($P25&gt;0,$D25="")</formula>
    </cfRule>
  </conditionalFormatting>
  <conditionalFormatting sqref="D26:G26">
    <cfRule type="expression" dxfId="450" priority="187" stopIfTrue="1">
      <formula>AND($P26&gt;0,$D26="")</formula>
    </cfRule>
  </conditionalFormatting>
  <conditionalFormatting sqref="D40:G40">
    <cfRule type="expression" dxfId="449" priority="174" stopIfTrue="1">
      <formula>AND($P40&gt;0,$D40="")</formula>
    </cfRule>
  </conditionalFormatting>
  <conditionalFormatting sqref="J37">
    <cfRule type="expression" dxfId="448" priority="186" stopIfTrue="1">
      <formula>AND($P37&gt;0,$J37=0)</formula>
    </cfRule>
  </conditionalFormatting>
  <conditionalFormatting sqref="J38">
    <cfRule type="expression" dxfId="447" priority="185" stopIfTrue="1">
      <formula>AND($P38&gt;0,$J38=0)</formula>
    </cfRule>
  </conditionalFormatting>
  <conditionalFormatting sqref="J39">
    <cfRule type="expression" dxfId="446" priority="184" stopIfTrue="1">
      <formula>AND($P39&gt;0,$J39=0)</formula>
    </cfRule>
  </conditionalFormatting>
  <conditionalFormatting sqref="I37">
    <cfRule type="expression" dxfId="445" priority="183" stopIfTrue="1">
      <formula>AND($P37&gt;0,$I37="")</formula>
    </cfRule>
  </conditionalFormatting>
  <conditionalFormatting sqref="I38">
    <cfRule type="expression" dxfId="444" priority="182" stopIfTrue="1">
      <formula>AND($P38&gt;0,$I38="")</formula>
    </cfRule>
  </conditionalFormatting>
  <conditionalFormatting sqref="I39">
    <cfRule type="expression" dxfId="443" priority="181" stopIfTrue="1">
      <formula>AND($P39&gt;0,$I39="")</formula>
    </cfRule>
  </conditionalFormatting>
  <conditionalFormatting sqref="H37">
    <cfRule type="expression" dxfId="442" priority="180" stopIfTrue="1">
      <formula>AND(P37&gt;0,$H37="")</formula>
    </cfRule>
  </conditionalFormatting>
  <conditionalFormatting sqref="H38">
    <cfRule type="expression" dxfId="441" priority="179" stopIfTrue="1">
      <formula>AND(P38&gt;0,$H38="")</formula>
    </cfRule>
  </conditionalFormatting>
  <conditionalFormatting sqref="H39">
    <cfRule type="expression" dxfId="440" priority="178" stopIfTrue="1">
      <formula>AND(P39&gt;0,$H39="")</formula>
    </cfRule>
  </conditionalFormatting>
  <conditionalFormatting sqref="D37:G37">
    <cfRule type="expression" dxfId="439" priority="177" stopIfTrue="1">
      <formula>AND($P37&gt;0,$D37="")</formula>
    </cfRule>
  </conditionalFormatting>
  <conditionalFormatting sqref="D38:G38">
    <cfRule type="expression" dxfId="438" priority="176" stopIfTrue="1">
      <formula>AND($P38&gt;0,$D38="")</formula>
    </cfRule>
  </conditionalFormatting>
  <conditionalFormatting sqref="D39:G39">
    <cfRule type="expression" dxfId="437" priority="175" stopIfTrue="1">
      <formula>AND($P39&gt;0,$D39="")</formula>
    </cfRule>
  </conditionalFormatting>
  <conditionalFormatting sqref="J51">
    <cfRule type="expression" dxfId="436" priority="173" stopIfTrue="1">
      <formula>AND($P51&gt;0,$J51=0)</formula>
    </cfRule>
  </conditionalFormatting>
  <conditionalFormatting sqref="J52">
    <cfRule type="expression" dxfId="435" priority="172" stopIfTrue="1">
      <formula>AND($P52&gt;0,$J52=0)</formula>
    </cfRule>
  </conditionalFormatting>
  <conditionalFormatting sqref="J53">
    <cfRule type="expression" dxfId="434" priority="171" stopIfTrue="1">
      <formula>AND($P53&gt;0,$J53=0)</formula>
    </cfRule>
  </conditionalFormatting>
  <conditionalFormatting sqref="J54">
    <cfRule type="expression" dxfId="433" priority="170" stopIfTrue="1">
      <formula>AND($P54&gt;0,$J54=0)</formula>
    </cfRule>
  </conditionalFormatting>
  <conditionalFormatting sqref="J55">
    <cfRule type="expression" dxfId="432" priority="169" stopIfTrue="1">
      <formula>AND($P55&gt;0,$J55=0)</formula>
    </cfRule>
  </conditionalFormatting>
  <conditionalFormatting sqref="I51">
    <cfRule type="expression" dxfId="431" priority="168" stopIfTrue="1">
      <formula>AND($P51&gt;0,$I51="")</formula>
    </cfRule>
  </conditionalFormatting>
  <conditionalFormatting sqref="I52">
    <cfRule type="expression" dxfId="430" priority="167" stopIfTrue="1">
      <formula>AND($P52&gt;0,$I52="")</formula>
    </cfRule>
  </conditionalFormatting>
  <conditionalFormatting sqref="I53">
    <cfRule type="expression" dxfId="429" priority="166" stopIfTrue="1">
      <formula>AND($P53&gt;0,$I53="")</formula>
    </cfRule>
  </conditionalFormatting>
  <conditionalFormatting sqref="I54">
    <cfRule type="expression" dxfId="428" priority="165" stopIfTrue="1">
      <formula>AND($P54&gt;0,$I54="")</formula>
    </cfRule>
  </conditionalFormatting>
  <conditionalFormatting sqref="I55">
    <cfRule type="expression" dxfId="427" priority="164" stopIfTrue="1">
      <formula>AND($P55&gt;0,$I55="")</formula>
    </cfRule>
  </conditionalFormatting>
  <conditionalFormatting sqref="D51:G51">
    <cfRule type="expression" dxfId="426" priority="163" stopIfTrue="1">
      <formula>AND($P51&gt;0,$D51="")</formula>
    </cfRule>
  </conditionalFormatting>
  <conditionalFormatting sqref="D52:G52">
    <cfRule type="expression" dxfId="425" priority="162" stopIfTrue="1">
      <formula>AND($P52&gt;0,$D52="")</formula>
    </cfRule>
  </conditionalFormatting>
  <conditionalFormatting sqref="D53:G53">
    <cfRule type="expression" dxfId="424" priority="161" stopIfTrue="1">
      <formula>AND($P53&gt;0,$D53="")</formula>
    </cfRule>
  </conditionalFormatting>
  <conditionalFormatting sqref="D54:G54">
    <cfRule type="expression" dxfId="423" priority="160" stopIfTrue="1">
      <formula>AND($P54&gt;0,$D54="")</formula>
    </cfRule>
  </conditionalFormatting>
  <conditionalFormatting sqref="D55:G55">
    <cfRule type="expression" dxfId="422" priority="159" stopIfTrue="1">
      <formula>AND($P55&gt;0,$D55="")</formula>
    </cfRule>
  </conditionalFormatting>
  <conditionalFormatting sqref="J51">
    <cfRule type="expression" dxfId="421" priority="158" stopIfTrue="1">
      <formula>AND($P51&gt;0,$J51=0)</formula>
    </cfRule>
  </conditionalFormatting>
  <conditionalFormatting sqref="J52">
    <cfRule type="expression" dxfId="420" priority="157" stopIfTrue="1">
      <formula>AND($P52&gt;0,$J52=0)</formula>
    </cfRule>
  </conditionalFormatting>
  <conditionalFormatting sqref="J53">
    <cfRule type="expression" dxfId="419" priority="156" stopIfTrue="1">
      <formula>AND($P53&gt;0,$J53=0)</formula>
    </cfRule>
  </conditionalFormatting>
  <conditionalFormatting sqref="J54">
    <cfRule type="expression" dxfId="418" priority="155" stopIfTrue="1">
      <formula>AND($P54&gt;0,$J54=0)</formula>
    </cfRule>
  </conditionalFormatting>
  <conditionalFormatting sqref="J55">
    <cfRule type="expression" dxfId="417" priority="154" stopIfTrue="1">
      <formula>AND($P55&gt;0,$J55=0)</formula>
    </cfRule>
  </conditionalFormatting>
  <conditionalFormatting sqref="J56">
    <cfRule type="expression" dxfId="416" priority="153" stopIfTrue="1">
      <formula>AND($P56&gt;0,$J56=0)</formula>
    </cfRule>
  </conditionalFormatting>
  <conditionalFormatting sqref="I14 I29">
    <cfRule type="expression" dxfId="415" priority="152" stopIfTrue="1">
      <formula>AND($P14&gt;0,$I14="")</formula>
    </cfRule>
  </conditionalFormatting>
  <conditionalFormatting sqref="I15">
    <cfRule type="expression" dxfId="414" priority="151" stopIfTrue="1">
      <formula>AND($P15&gt;0,$I15="")</formula>
    </cfRule>
  </conditionalFormatting>
  <conditionalFormatting sqref="I16">
    <cfRule type="expression" dxfId="413" priority="150" stopIfTrue="1">
      <formula>AND($P16&gt;0,$I16="")</formula>
    </cfRule>
  </conditionalFormatting>
  <conditionalFormatting sqref="I20">
    <cfRule type="expression" dxfId="412" priority="149" stopIfTrue="1">
      <formula>AND($P20&gt;0,$I20="")</formula>
    </cfRule>
  </conditionalFormatting>
  <conditionalFormatting sqref="I21">
    <cfRule type="expression" dxfId="411" priority="148" stopIfTrue="1">
      <formula>AND($P21&gt;0,$I21="")</formula>
    </cfRule>
  </conditionalFormatting>
  <conditionalFormatting sqref="I22">
    <cfRule type="expression" dxfId="410" priority="147" stopIfTrue="1">
      <formula>AND($P22&gt;0,$I22="")</formula>
    </cfRule>
  </conditionalFormatting>
  <conditionalFormatting sqref="I23">
    <cfRule type="expression" dxfId="409" priority="146" stopIfTrue="1">
      <formula>AND($P23&gt;0,$I23="")</formula>
    </cfRule>
  </conditionalFormatting>
  <conditionalFormatting sqref="I24">
    <cfRule type="expression" dxfId="408" priority="145" stopIfTrue="1">
      <formula>AND($P24&gt;0,$I24="")</formula>
    </cfRule>
  </conditionalFormatting>
  <conditionalFormatting sqref="I25">
    <cfRule type="expression" dxfId="407" priority="144" stopIfTrue="1">
      <formula>AND($P25&gt;0,$I25="")</formula>
    </cfRule>
  </conditionalFormatting>
  <conditionalFormatting sqref="I30">
    <cfRule type="expression" dxfId="406" priority="143" stopIfTrue="1">
      <formula>AND($P30&gt;0,$I30="")</formula>
    </cfRule>
  </conditionalFormatting>
  <conditionalFormatting sqref="I31">
    <cfRule type="expression" dxfId="405" priority="142" stopIfTrue="1">
      <formula>AND($P31&gt;0,$I31="")</formula>
    </cfRule>
  </conditionalFormatting>
  <conditionalFormatting sqref="I52">
    <cfRule type="expression" dxfId="404" priority="141" stopIfTrue="1">
      <formula>AND($P52&gt;0,$I52="")</formula>
    </cfRule>
  </conditionalFormatting>
  <conditionalFormatting sqref="I53">
    <cfRule type="expression" dxfId="403" priority="140" stopIfTrue="1">
      <formula>AND($P53&gt;0,$I53="")</formula>
    </cfRule>
  </conditionalFormatting>
  <conditionalFormatting sqref="I54">
    <cfRule type="expression" dxfId="402" priority="139" stopIfTrue="1">
      <formula>AND($P54&gt;0,$I54="")</formula>
    </cfRule>
  </conditionalFormatting>
  <conditionalFormatting sqref="I55">
    <cfRule type="expression" dxfId="401" priority="138" stopIfTrue="1">
      <formula>AND($P55&gt;0,$I55="")</formula>
    </cfRule>
  </conditionalFormatting>
  <conditionalFormatting sqref="I56">
    <cfRule type="expression" dxfId="400" priority="137" stopIfTrue="1">
      <formula>AND($P56&gt;0,$I56="")</formula>
    </cfRule>
  </conditionalFormatting>
  <conditionalFormatting sqref="I51">
    <cfRule type="expression" dxfId="399" priority="136" stopIfTrue="1">
      <formula>AND($P51&gt;0,$I51="")</formula>
    </cfRule>
  </conditionalFormatting>
  <conditionalFormatting sqref="D14:G14 D31:D32">
    <cfRule type="expression" dxfId="398" priority="135" stopIfTrue="1">
      <formula>AND($P14&gt;0,$D14="")</formula>
    </cfRule>
  </conditionalFormatting>
  <conditionalFormatting sqref="D15:G15">
    <cfRule type="expression" dxfId="397" priority="134" stopIfTrue="1">
      <formula>AND($P15&gt;0,$D15="")</formula>
    </cfRule>
  </conditionalFormatting>
  <conditionalFormatting sqref="D16:G16">
    <cfRule type="expression" dxfId="396" priority="133" stopIfTrue="1">
      <formula>AND($P16&gt;0,$D16="")</formula>
    </cfRule>
  </conditionalFormatting>
  <conditionalFormatting sqref="D20:G20">
    <cfRule type="expression" dxfId="395" priority="132" stopIfTrue="1">
      <formula>AND($P20&gt;0,$D20="")</formula>
    </cfRule>
  </conditionalFormatting>
  <conditionalFormatting sqref="D21:G21">
    <cfRule type="expression" dxfId="394" priority="131" stopIfTrue="1">
      <formula>AND($P21&gt;0,$D21="")</formula>
    </cfRule>
  </conditionalFormatting>
  <conditionalFormatting sqref="D22:G22">
    <cfRule type="expression" dxfId="393" priority="130" stopIfTrue="1">
      <formula>AND($P22&gt;0,$D22="")</formula>
    </cfRule>
  </conditionalFormatting>
  <conditionalFormatting sqref="D23:G23">
    <cfRule type="expression" dxfId="392" priority="129" stopIfTrue="1">
      <formula>AND($P23&gt;0,$D23="")</formula>
    </cfRule>
  </conditionalFormatting>
  <conditionalFormatting sqref="D24:G24">
    <cfRule type="expression" dxfId="391" priority="128" stopIfTrue="1">
      <formula>AND($P24&gt;0,$D24="")</formula>
    </cfRule>
  </conditionalFormatting>
  <conditionalFormatting sqref="D25:G25">
    <cfRule type="expression" dxfId="390" priority="127" stopIfTrue="1">
      <formula>AND($P25&gt;0,$D25="")</formula>
    </cfRule>
  </conditionalFormatting>
  <conditionalFormatting sqref="D29:G29">
    <cfRule type="expression" dxfId="389" priority="126" stopIfTrue="1">
      <formula>AND($P29&gt;0,$D29="")</formula>
    </cfRule>
  </conditionalFormatting>
  <conditionalFormatting sqref="D30:G30">
    <cfRule type="expression" dxfId="388" priority="125" stopIfTrue="1">
      <formula>AND($P30&gt;0,$D30="")</formula>
    </cfRule>
  </conditionalFormatting>
  <conditionalFormatting sqref="E31:G31">
    <cfRule type="expression" dxfId="387" priority="124" stopIfTrue="1">
      <formula>AND($P31&gt;0,$D31="")</formula>
    </cfRule>
  </conditionalFormatting>
  <conditionalFormatting sqref="D51:G51">
    <cfRule type="expression" dxfId="386" priority="123" stopIfTrue="1">
      <formula>AND($P51&gt;0,$D51="")</formula>
    </cfRule>
  </conditionalFormatting>
  <conditionalFormatting sqref="D52:G52">
    <cfRule type="expression" dxfId="385" priority="122" stopIfTrue="1">
      <formula>AND($P52&gt;0,$D52="")</formula>
    </cfRule>
  </conditionalFormatting>
  <conditionalFormatting sqref="D53:G53">
    <cfRule type="expression" dxfId="384" priority="121" stopIfTrue="1">
      <formula>AND($P53&gt;0,$D53="")</formula>
    </cfRule>
  </conditionalFormatting>
  <conditionalFormatting sqref="D54:G54">
    <cfRule type="expression" dxfId="383" priority="120" stopIfTrue="1">
      <formula>AND($P54&gt;0,$D54="")</formula>
    </cfRule>
  </conditionalFormatting>
  <conditionalFormatting sqref="D55:G55">
    <cfRule type="expression" dxfId="382" priority="119" stopIfTrue="1">
      <formula>AND($P55&gt;0,$D55="")</formula>
    </cfRule>
  </conditionalFormatting>
  <conditionalFormatting sqref="D56:G56">
    <cfRule type="expression" dxfId="381" priority="118" stopIfTrue="1">
      <formula>AND($P56&gt;0,$D56="")</formula>
    </cfRule>
  </conditionalFormatting>
  <conditionalFormatting sqref="D60:J60">
    <cfRule type="expression" dxfId="380" priority="117" stopIfTrue="1">
      <formula>AND($D60="",$P60&gt;0)</formula>
    </cfRule>
  </conditionalFormatting>
  <conditionalFormatting sqref="D61:J61">
    <cfRule type="expression" dxfId="379" priority="116" stopIfTrue="1">
      <formula>AND($D61="",$P61&gt;0)</formula>
    </cfRule>
  </conditionalFormatting>
  <conditionalFormatting sqref="D62:J62">
    <cfRule type="expression" dxfId="378" priority="115" stopIfTrue="1">
      <formula>AND($D62="",$P62&gt;0)</formula>
    </cfRule>
  </conditionalFormatting>
  <conditionalFormatting sqref="D63:J63">
    <cfRule type="expression" dxfId="377" priority="114" stopIfTrue="1">
      <formula>AND($D63="",$P63&gt;0)</formula>
    </cfRule>
  </conditionalFormatting>
  <conditionalFormatting sqref="P81">
    <cfRule type="expression" dxfId="376" priority="113" stopIfTrue="1">
      <formula>AND($I$81&lt;&gt;"",$P$81="")</formula>
    </cfRule>
  </conditionalFormatting>
  <conditionalFormatting sqref="I81:J81">
    <cfRule type="expression" dxfId="375" priority="112" stopIfTrue="1">
      <formula>AND($P$81&lt;&gt;"",$I$81="")</formula>
    </cfRule>
  </conditionalFormatting>
  <conditionalFormatting sqref="J35">
    <cfRule type="expression" dxfId="374" priority="111" stopIfTrue="1">
      <formula>AND($P35&gt;0,$J35=0)</formula>
    </cfRule>
  </conditionalFormatting>
  <conditionalFormatting sqref="J36">
    <cfRule type="expression" dxfId="373" priority="110" stopIfTrue="1">
      <formula>AND($P36&gt;0,$J36=0)</formula>
    </cfRule>
  </conditionalFormatting>
  <conditionalFormatting sqref="J37">
    <cfRule type="expression" dxfId="372" priority="109" stopIfTrue="1">
      <formula>AND($P37&gt;0,$J37=0)</formula>
    </cfRule>
  </conditionalFormatting>
  <conditionalFormatting sqref="J38">
    <cfRule type="expression" dxfId="371" priority="108" stopIfTrue="1">
      <formula>AND($P38&gt;0,$J38=0)</formula>
    </cfRule>
  </conditionalFormatting>
  <conditionalFormatting sqref="I35">
    <cfRule type="expression" dxfId="370" priority="107" stopIfTrue="1">
      <formula>AND($P35&gt;0,$I35="")</formula>
    </cfRule>
  </conditionalFormatting>
  <conditionalFormatting sqref="I36">
    <cfRule type="expression" dxfId="369" priority="106" stopIfTrue="1">
      <formula>AND($P36&gt;0,$I36="")</formula>
    </cfRule>
  </conditionalFormatting>
  <conditionalFormatting sqref="I37">
    <cfRule type="expression" dxfId="368" priority="105" stopIfTrue="1">
      <formula>AND($P37&gt;0,$I37="")</formula>
    </cfRule>
  </conditionalFormatting>
  <conditionalFormatting sqref="I38">
    <cfRule type="expression" dxfId="367" priority="104" stopIfTrue="1">
      <formula>AND($P38&gt;0,$I38="")</formula>
    </cfRule>
  </conditionalFormatting>
  <conditionalFormatting sqref="H35">
    <cfRule type="expression" dxfId="366" priority="103" stopIfTrue="1">
      <formula>AND(P35&gt;0,$H35="")</formula>
    </cfRule>
  </conditionalFormatting>
  <conditionalFormatting sqref="H36">
    <cfRule type="expression" dxfId="365" priority="102" stopIfTrue="1">
      <formula>AND(P36&gt;0,$H36="")</formula>
    </cfRule>
  </conditionalFormatting>
  <conditionalFormatting sqref="H37">
    <cfRule type="expression" dxfId="364" priority="101" stopIfTrue="1">
      <formula>AND(P37&gt;0,$H37="")</formula>
    </cfRule>
  </conditionalFormatting>
  <conditionalFormatting sqref="H38">
    <cfRule type="expression" dxfId="363" priority="100" stopIfTrue="1">
      <formula>AND(P38&gt;0,$H38="")</formula>
    </cfRule>
  </conditionalFormatting>
  <conditionalFormatting sqref="D35:G38">
    <cfRule type="expression" dxfId="362" priority="99" stopIfTrue="1">
      <formula>AND($P35&gt;0,$D35="")</formula>
    </cfRule>
  </conditionalFormatting>
  <conditionalFormatting sqref="D36:G36">
    <cfRule type="expression" dxfId="361" priority="98" stopIfTrue="1">
      <formula>AND($P36&gt;0,$D36="")</formula>
    </cfRule>
  </conditionalFormatting>
  <conditionalFormatting sqref="D37:G37">
    <cfRule type="expression" dxfId="360" priority="97" stopIfTrue="1">
      <formula>AND($P37&gt;0,$D37="")</formula>
    </cfRule>
  </conditionalFormatting>
  <conditionalFormatting sqref="D38:G38">
    <cfRule type="expression" dxfId="359" priority="96" stopIfTrue="1">
      <formula>AND($P38&gt;0,$D38="")</formula>
    </cfRule>
  </conditionalFormatting>
  <conditionalFormatting sqref="P91">
    <cfRule type="expression" dxfId="358" priority="95"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count="15">
    <dataValidation type="list" allowBlank="1" showInputMessage="1" showErrorMessage="1" sqref="R8:S8" xr:uid="{F531AD50-3FF1-4250-83D2-888D64FAE8FC}">
      <formula1>"Yes"</formula1>
    </dataValidation>
    <dataValidation type="list" allowBlank="1" showInputMessage="1" showErrorMessage="1" sqref="D35:G38" xr:uid="{81E15BC6-F9D2-441C-AB25-4F32AE02CCAA}">
      <formula1>lstLn4</formula1>
    </dataValidation>
    <dataValidation allowBlank="1" showErrorMessage="1" error="Please enter a numeric value." prompt="IMPORTANT - if you are contributing to MTRS you must click the MTRS box - 9% will be calculated automatically_x000a_" sqref="P26" xr:uid="{C54CF484-1F4C-435F-8F4A-B614D4DC1595}"/>
    <dataValidation type="list" allowBlank="1" showInputMessage="1" showErrorMessage="1" sqref="D29:G31" xr:uid="{78D3DC39-02A2-4A6D-A919-3251AE6184CD}">
      <formula1>lstLn3</formula1>
    </dataValidation>
    <dataValidation type="list" allowBlank="1" showInputMessage="1" showErrorMessage="1" sqref="D20:G25" xr:uid="{D0A97352-792A-4E32-B6AC-1DA4B1E8C47F}">
      <formula1>lstLn2</formula1>
    </dataValidation>
    <dataValidation type="list" allowBlank="1" showInputMessage="1" showErrorMessage="1" sqref="D14:G16" xr:uid="{BE4F78AE-A1F2-4B3C-BEFF-487A85B872A5}">
      <formula1>lstLn1</formula1>
    </dataValidation>
    <dataValidation type="list" allowBlank="1" showInputMessage="1" showErrorMessage="1" sqref="D86:J87" xr:uid="{B3E2F5BD-B93C-4B2E-9976-F550CB707659}">
      <formula1>Line_11</formula1>
    </dataValidation>
    <dataValidation type="list" allowBlank="1" showInputMessage="1" showErrorMessage="1" sqref="D67:J70" xr:uid="{E3890C6F-E704-4782-AF7A-2825362B4958}">
      <formula1>Line8Travel</formula1>
    </dataValidation>
    <dataValidation type="list" allowBlank="1" showInputMessage="1" showErrorMessage="1" sqref="D74:J77" xr:uid="{6EBD7B9F-E105-42BF-A04E-01D1914268D3}">
      <formula1>Line9OtherCosts</formula1>
    </dataValidation>
    <dataValidation type="list" allowBlank="1" showInputMessage="1" showErrorMessage="1" sqref="J51:J56 J35:J38" xr:uid="{CFF99C4C-0E3A-43DF-8CFC-518DE3C4466C}">
      <formula1>",per hour, per day, flat"</formula1>
    </dataValidation>
    <dataValidation type="list" allowBlank="1" showInputMessage="1" showErrorMessage="1" sqref="D60:J63" xr:uid="{67025C40-B37C-436F-B397-A360EBCD0AF8}">
      <formula1>lstLn7</formula1>
    </dataValidation>
    <dataValidation type="list" allowBlank="1" showInputMessage="1" showErrorMessage="1" sqref="D51:G56" xr:uid="{67440539-DE75-4425-B10E-ADA45A266B19}">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39FAB3AA-C392-43AE-97CD-6AF39C7ED375}">
      <formula1>0</formula1>
      <formula2>10000000</formula2>
    </dataValidation>
    <dataValidation type="whole" allowBlank="1" showInputMessage="1" showErrorMessage="1" error="Please enter a numeric value." sqref="P35:Q39 P29:Q31" xr:uid="{74517DD3-9FA7-4C0B-B892-D5AEB3AFA2E9}">
      <formula1>0</formula1>
      <formula2>10000000</formula2>
    </dataValidation>
    <dataValidation allowBlank="1" showErrorMessage="1" prompt="_x000a_" sqref="P43:P47 Q41:Q47" xr:uid="{BF3889C1-6F03-4027-A6C6-74FF1284DF07}"/>
  </dataValidations>
  <hyperlinks>
    <hyperlink ref="S1:X1" location="'Table of Contents'!A1" tooltip="Back to Table of Contents" display="Back to Table of Contents" xr:uid="{F988A1D7-02EC-40BB-82EE-4E536D797FA4}"/>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6561" r:id="rId3"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6562" r:id="rId4" name="Check Box 2">
              <controlPr locked="0" defaultSize="0" autoFill="0" autoLine="0" autoPict="0" altText="CheckBox">
                <anchor moveWithCells="1">
                  <from>
                    <xdr:col>10</xdr:col>
                    <xdr:colOff>114300</xdr:colOff>
                    <xdr:row>27</xdr:row>
                    <xdr:rowOff>371475</xdr:rowOff>
                  </from>
                  <to>
                    <xdr:col>10</xdr:col>
                    <xdr:colOff>428625</xdr:colOff>
                    <xdr:row>29</xdr:row>
                    <xdr:rowOff>19050</xdr:rowOff>
                  </to>
                </anchor>
              </controlPr>
            </control>
          </mc:Choice>
        </mc:AlternateContent>
        <mc:AlternateContent xmlns:mc="http://schemas.openxmlformats.org/markup-compatibility/2006">
          <mc:Choice Requires="x14">
            <control shapeId="66563" r:id="rId5"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6564" r:id="rId6"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6565" r:id="rId7"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6566" r:id="rId8" name="Check Box 6">
              <controlPr locked="0" defaultSize="0" autoFill="0" autoLine="0" autoPict="0" altText="CheckBox">
                <anchor moveWithCells="1">
                  <from>
                    <xdr:col>10</xdr:col>
                    <xdr:colOff>123825</xdr:colOff>
                    <xdr:row>34</xdr:row>
                    <xdr:rowOff>180975</xdr:rowOff>
                  </from>
                  <to>
                    <xdr:col>10</xdr:col>
                    <xdr:colOff>428625</xdr:colOff>
                    <xdr:row>36</xdr:row>
                    <xdr:rowOff>19050</xdr:rowOff>
                  </to>
                </anchor>
              </controlPr>
            </control>
          </mc:Choice>
        </mc:AlternateContent>
        <mc:AlternateContent xmlns:mc="http://schemas.openxmlformats.org/markup-compatibility/2006">
          <mc:Choice Requires="x14">
            <control shapeId="66567" r:id="rId9" name="Check Box 7">
              <controlPr locked="0" defaultSize="0" autoFill="0" autoLine="0" autoPict="0" altText="CheckBox">
                <anchor moveWithCells="1">
                  <from>
                    <xdr:col>10</xdr:col>
                    <xdr:colOff>114300</xdr:colOff>
                    <xdr:row>13</xdr:row>
                    <xdr:rowOff>180975</xdr:rowOff>
                  </from>
                  <to>
                    <xdr:col>10</xdr:col>
                    <xdr:colOff>447675</xdr:colOff>
                    <xdr:row>15</xdr:row>
                    <xdr:rowOff>28575</xdr:rowOff>
                  </to>
                </anchor>
              </controlPr>
            </control>
          </mc:Choice>
        </mc:AlternateContent>
        <mc:AlternateContent xmlns:mc="http://schemas.openxmlformats.org/markup-compatibility/2006">
          <mc:Choice Requires="x14">
            <control shapeId="66568" r:id="rId10" name="Check Box 8">
              <controlPr locked="0" defaultSize="0" autoFill="0" autoLine="0" autoPict="0" altText="CheckBox">
                <anchor moveWithCells="1">
                  <from>
                    <xdr:col>10</xdr:col>
                    <xdr:colOff>114300</xdr:colOff>
                    <xdr:row>14</xdr:row>
                    <xdr:rowOff>180975</xdr:rowOff>
                  </from>
                  <to>
                    <xdr:col>10</xdr:col>
                    <xdr:colOff>447675</xdr:colOff>
                    <xdr:row>16</xdr:row>
                    <xdr:rowOff>28575</xdr:rowOff>
                  </to>
                </anchor>
              </controlPr>
            </control>
          </mc:Choice>
        </mc:AlternateContent>
        <mc:AlternateContent xmlns:mc="http://schemas.openxmlformats.org/markup-compatibility/2006">
          <mc:Choice Requires="x14">
            <control shapeId="66569" r:id="rId11" name="Check Box 9">
              <controlPr locked="0" defaultSize="0" autoFill="0" autoLine="0" autoPict="0" altText="CheckBox">
                <anchor moveWithCells="1">
                  <from>
                    <xdr:col>10</xdr:col>
                    <xdr:colOff>123825</xdr:colOff>
                    <xdr:row>18</xdr:row>
                    <xdr:rowOff>352425</xdr:rowOff>
                  </from>
                  <to>
                    <xdr:col>10</xdr:col>
                    <xdr:colOff>447675</xdr:colOff>
                    <xdr:row>20</xdr:row>
                    <xdr:rowOff>38100</xdr:rowOff>
                  </to>
                </anchor>
              </controlPr>
            </control>
          </mc:Choice>
        </mc:AlternateContent>
        <mc:AlternateContent xmlns:mc="http://schemas.openxmlformats.org/markup-compatibility/2006">
          <mc:Choice Requires="x14">
            <control shapeId="66570" r:id="rId12" name="Check Box 10">
              <controlPr locked="0" defaultSize="0" autoFill="0" autoLine="0" autoPict="0" altText="CheckBox">
                <anchor moveWithCells="1">
                  <from>
                    <xdr:col>10</xdr:col>
                    <xdr:colOff>123825</xdr:colOff>
                    <xdr:row>19</xdr:row>
                    <xdr:rowOff>180975</xdr:rowOff>
                  </from>
                  <to>
                    <xdr:col>10</xdr:col>
                    <xdr:colOff>447675</xdr:colOff>
                    <xdr:row>21</xdr:row>
                    <xdr:rowOff>19050</xdr:rowOff>
                  </to>
                </anchor>
              </controlPr>
            </control>
          </mc:Choice>
        </mc:AlternateContent>
        <mc:AlternateContent xmlns:mc="http://schemas.openxmlformats.org/markup-compatibility/2006">
          <mc:Choice Requires="x14">
            <control shapeId="66571" r:id="rId13"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6572" r:id="rId14"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6573" r:id="rId15"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6574" r:id="rId16"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6575" r:id="rId17"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6576" r:id="rId18"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65B8-A0A2-45BF-AB18-AED24F5FD2D6}">
  <dimension ref="A1:AA104"/>
  <sheetViews>
    <sheetView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56" t="s">
        <v>0</v>
      </c>
      <c r="C3" s="557"/>
      <c r="D3" s="557"/>
      <c r="E3" s="558"/>
      <c r="F3" s="580"/>
      <c r="G3" s="580"/>
      <c r="H3" s="392"/>
      <c r="I3" s="407" t="s">
        <v>1</v>
      </c>
      <c r="J3" s="406"/>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407"/>
      <c r="J4" s="406"/>
      <c r="K4" s="41"/>
      <c r="L4" s="41"/>
      <c r="M4" s="41"/>
      <c r="N4" s="41"/>
      <c r="O4" s="12"/>
      <c r="R4" s="1"/>
      <c r="S4" s="406"/>
      <c r="T4" s="13"/>
      <c r="U4" s="13"/>
      <c r="V4" s="13"/>
      <c r="W4" s="13"/>
      <c r="X4" s="14"/>
      <c r="Y4" s="13"/>
      <c r="Z4" s="1"/>
      <c r="AA4" s="1"/>
    </row>
    <row r="5" spans="1:27" ht="28.5" customHeight="1" x14ac:dyDescent="0.25">
      <c r="A5" s="10"/>
      <c r="B5" s="556" t="s">
        <v>2</v>
      </c>
      <c r="C5" s="557"/>
      <c r="D5" s="557"/>
      <c r="E5" s="558"/>
      <c r="F5" s="393">
        <v>2022</v>
      </c>
      <c r="G5" s="41"/>
      <c r="H5" s="41"/>
      <c r="I5" s="407" t="s">
        <v>3</v>
      </c>
      <c r="J5" s="15"/>
      <c r="K5" s="582"/>
      <c r="L5" s="582"/>
      <c r="M5" s="582"/>
      <c r="N5" s="582"/>
      <c r="O5" s="582"/>
      <c r="P5" s="582"/>
      <c r="R5" s="569"/>
      <c r="S5" s="570"/>
      <c r="T5" s="13"/>
      <c r="U5" s="13"/>
      <c r="V5" s="13"/>
      <c r="W5" s="13"/>
      <c r="X5" s="14"/>
      <c r="Y5" s="13"/>
      <c r="Z5" s="1"/>
      <c r="AA5" s="1"/>
    </row>
    <row r="6" spans="1:27" s="1" customFormat="1" ht="6.75" customHeight="1" x14ac:dyDescent="0.25">
      <c r="A6" s="394"/>
      <c r="B6" s="394"/>
      <c r="C6" s="12"/>
      <c r="D6" s="12"/>
      <c r="E6" s="12"/>
      <c r="F6" s="12"/>
      <c r="G6" s="12"/>
      <c r="H6" s="12"/>
      <c r="I6" s="407"/>
      <c r="J6" s="15"/>
      <c r="K6" s="42"/>
      <c r="L6" s="12"/>
      <c r="M6" s="12"/>
      <c r="N6" s="12"/>
      <c r="O6" s="12"/>
      <c r="S6" s="406"/>
      <c r="T6" s="13"/>
      <c r="U6" s="13"/>
      <c r="V6" s="13"/>
      <c r="W6" s="13"/>
      <c r="X6" s="14"/>
      <c r="Y6" s="13"/>
    </row>
    <row r="7" spans="1:27" ht="28.5" customHeight="1" x14ac:dyDescent="0.25">
      <c r="A7" s="10"/>
      <c r="B7" s="556"/>
      <c r="C7" s="558"/>
      <c r="D7" s="558"/>
      <c r="E7" s="558"/>
      <c r="F7" s="12"/>
      <c r="G7" s="12"/>
      <c r="H7" s="12"/>
      <c r="I7" s="407" t="s">
        <v>4</v>
      </c>
      <c r="J7" s="406"/>
      <c r="K7" s="580"/>
      <c r="L7" s="580"/>
      <c r="M7" s="580"/>
      <c r="N7" s="580"/>
      <c r="O7" s="580"/>
      <c r="P7" s="580"/>
      <c r="Q7" s="581"/>
      <c r="R7" s="581"/>
      <c r="S7" s="581"/>
      <c r="T7" s="581"/>
      <c r="U7" s="581"/>
      <c r="V7" s="581"/>
      <c r="W7" s="581"/>
      <c r="X7" s="581"/>
      <c r="Y7" s="581"/>
      <c r="Z7" s="581"/>
      <c r="AA7" s="581"/>
    </row>
    <row r="8" spans="1:27" ht="12" customHeight="1" thickBot="1" x14ac:dyDescent="0.3">
      <c r="A8" s="10"/>
      <c r="B8" s="407"/>
      <c r="C8" s="408"/>
      <c r="D8" s="408"/>
      <c r="E8" s="409"/>
      <c r="F8" s="12"/>
      <c r="G8" s="12"/>
      <c r="H8" s="12"/>
      <c r="I8" s="407"/>
      <c r="J8" s="406"/>
      <c r="K8" s="407"/>
      <c r="L8" s="407"/>
      <c r="M8" s="407"/>
      <c r="N8" s="407"/>
      <c r="O8" s="407"/>
      <c r="P8" s="407"/>
      <c r="R8" s="571"/>
      <c r="S8" s="572"/>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9"/>
      <c r="S9" s="579"/>
      <c r="T9" s="579"/>
      <c r="U9" s="579"/>
      <c r="V9" s="579"/>
      <c r="W9" s="579"/>
      <c r="X9" s="372"/>
      <c r="Y9" s="373"/>
      <c r="Z9" s="373"/>
      <c r="AA9" s="525"/>
    </row>
    <row r="10" spans="1:27" ht="11.1" customHeight="1" x14ac:dyDescent="0.25">
      <c r="A10" s="16"/>
      <c r="B10" s="374"/>
      <c r="C10" s="559" t="s">
        <v>5</v>
      </c>
      <c r="D10" s="560"/>
      <c r="E10" s="560"/>
      <c r="F10" s="560"/>
      <c r="G10" s="560"/>
      <c r="H10" s="560"/>
      <c r="I10" s="560"/>
      <c r="J10" s="560"/>
      <c r="K10" s="561"/>
      <c r="L10" s="167"/>
      <c r="M10" s="167"/>
      <c r="N10" s="167"/>
      <c r="O10" s="167"/>
      <c r="P10" s="577" t="s">
        <v>6</v>
      </c>
      <c r="Q10" s="325"/>
      <c r="R10" s="13"/>
      <c r="S10" s="13"/>
      <c r="T10" s="13"/>
      <c r="U10" s="13"/>
      <c r="V10" s="575"/>
      <c r="W10" s="168"/>
      <c r="X10" s="1"/>
      <c r="Y10" s="1"/>
      <c r="Z10" s="1"/>
      <c r="AA10" s="526"/>
    </row>
    <row r="11" spans="1:27" ht="16.5" thickBot="1" x14ac:dyDescent="0.3">
      <c r="A11" s="16"/>
      <c r="B11" s="374"/>
      <c r="C11" s="562"/>
      <c r="D11" s="563"/>
      <c r="E11" s="563"/>
      <c r="F11" s="563"/>
      <c r="G11" s="563"/>
      <c r="H11" s="563"/>
      <c r="I11" s="563"/>
      <c r="J11" s="563"/>
      <c r="K11" s="564"/>
      <c r="L11" s="69"/>
      <c r="M11" s="69"/>
      <c r="N11" s="69"/>
      <c r="O11" s="169"/>
      <c r="P11" s="578"/>
      <c r="Q11" s="326"/>
      <c r="R11" s="13"/>
      <c r="S11" s="13"/>
      <c r="T11" s="13"/>
      <c r="U11" s="13"/>
      <c r="V11" s="576"/>
      <c r="W11" s="168"/>
      <c r="X11" s="1"/>
      <c r="Y11" s="1"/>
      <c r="Z11" s="1"/>
      <c r="AA11" s="526"/>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27"/>
    </row>
    <row r="13" spans="1:27" ht="30" customHeight="1" x14ac:dyDescent="0.25">
      <c r="A13" s="17"/>
      <c r="B13" s="375"/>
      <c r="C13" s="328">
        <v>1</v>
      </c>
      <c r="D13" s="566" t="s">
        <v>7</v>
      </c>
      <c r="E13" s="566"/>
      <c r="F13" s="566"/>
      <c r="G13" s="567"/>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46"/>
      <c r="E14" s="547"/>
      <c r="F14" s="547"/>
      <c r="G14" s="549"/>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46"/>
      <c r="E15" s="547"/>
      <c r="F15" s="547"/>
      <c r="G15" s="549"/>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46"/>
      <c r="E16" s="547"/>
      <c r="F16" s="547"/>
      <c r="G16" s="549"/>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32" t="s">
        <v>14</v>
      </c>
      <c r="D18" s="533"/>
      <c r="E18" s="533"/>
      <c r="F18" s="533"/>
      <c r="G18" s="533"/>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45" customHeight="1" x14ac:dyDescent="0.25">
      <c r="A19" s="3"/>
      <c r="B19" s="377"/>
      <c r="C19" s="328">
        <v>2</v>
      </c>
      <c r="D19" s="465" t="s">
        <v>15</v>
      </c>
      <c r="E19" s="465"/>
      <c r="F19" s="465"/>
      <c r="G19" s="46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6"/>
      <c r="E20" s="537"/>
      <c r="F20" s="537"/>
      <c r="G20" s="538"/>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6"/>
      <c r="E21" s="537"/>
      <c r="F21" s="537"/>
      <c r="G21" s="538"/>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6"/>
      <c r="E22" s="537"/>
      <c r="F22" s="537"/>
      <c r="G22" s="538"/>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6"/>
      <c r="E23" s="537"/>
      <c r="F23" s="537"/>
      <c r="G23" s="538"/>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6"/>
      <c r="E24" s="537"/>
      <c r="F24" s="537"/>
      <c r="G24" s="538"/>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6"/>
      <c r="E25" s="537"/>
      <c r="F25" s="537"/>
      <c r="G25" s="538"/>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32" t="s">
        <v>14</v>
      </c>
      <c r="D27" s="533"/>
      <c r="E27" s="533"/>
      <c r="F27" s="533"/>
      <c r="G27" s="533"/>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55" t="s">
        <v>16</v>
      </c>
      <c r="E28" s="555"/>
      <c r="F28" s="555"/>
      <c r="G28" s="555"/>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6"/>
      <c r="E29" s="537"/>
      <c r="F29" s="537"/>
      <c r="G29" s="538"/>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6"/>
      <c r="E30" s="537"/>
      <c r="F30" s="537"/>
      <c r="G30" s="538"/>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45"/>
      <c r="E31" s="545"/>
      <c r="F31" s="545"/>
      <c r="G31" s="545"/>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86"/>
      <c r="E32" s="587"/>
      <c r="F32" s="587"/>
      <c r="G32" s="587"/>
      <c r="H32" s="587"/>
      <c r="I32" s="587"/>
      <c r="J32" s="587"/>
      <c r="K32" s="588"/>
      <c r="L32" s="68"/>
      <c r="M32" s="68"/>
      <c r="N32" s="6"/>
      <c r="O32" s="179"/>
      <c r="P32" s="297"/>
      <c r="Q32" s="333"/>
      <c r="R32" s="77"/>
      <c r="S32" s="14"/>
      <c r="T32" s="19"/>
      <c r="U32" s="19"/>
      <c r="V32" s="19"/>
      <c r="W32" s="177"/>
      <c r="X32" s="1"/>
      <c r="Y32" s="1"/>
      <c r="Z32" s="1"/>
      <c r="AA32" s="460"/>
    </row>
    <row r="33" spans="1:27" ht="12.75" customHeight="1" x14ac:dyDescent="0.25">
      <c r="A33" s="23"/>
      <c r="B33" s="380"/>
      <c r="C33" s="541" t="s">
        <v>14</v>
      </c>
      <c r="D33" s="542"/>
      <c r="E33" s="542"/>
      <c r="F33" s="542"/>
      <c r="G33" s="542"/>
      <c r="H33" s="543"/>
      <c r="I33" s="543"/>
      <c r="J33" s="543"/>
      <c r="K33" s="544"/>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29" t="s">
        <v>17</v>
      </c>
      <c r="E34" s="529"/>
      <c r="F34" s="529"/>
      <c r="G34" s="52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6"/>
      <c r="E35" s="537"/>
      <c r="F35" s="537"/>
      <c r="G35" s="538"/>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6"/>
      <c r="E36" s="537"/>
      <c r="F36" s="537"/>
      <c r="G36" s="538"/>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6"/>
      <c r="E37" s="537"/>
      <c r="F37" s="537"/>
      <c r="G37" s="538"/>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6"/>
      <c r="E38" s="537"/>
      <c r="F38" s="537"/>
      <c r="G38" s="538"/>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32" t="s">
        <v>14</v>
      </c>
      <c r="D40" s="533"/>
      <c r="E40" s="533"/>
      <c r="F40" s="533"/>
      <c r="G40" s="533"/>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39" t="s">
        <v>21</v>
      </c>
      <c r="E41" s="539"/>
      <c r="F41" s="539"/>
      <c r="G41" s="539"/>
      <c r="H41" s="539"/>
      <c r="I41" s="539"/>
      <c r="J41" s="539"/>
      <c r="K41" s="540"/>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83" t="s">
        <v>22</v>
      </c>
      <c r="E42" s="584"/>
      <c r="F42" s="584"/>
      <c r="G42" s="584"/>
      <c r="H42" s="584"/>
      <c r="I42" s="584"/>
      <c r="J42" s="584"/>
      <c r="K42" s="585"/>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83" t="s">
        <v>23</v>
      </c>
      <c r="E43" s="584"/>
      <c r="F43" s="584"/>
      <c r="G43" s="584"/>
      <c r="H43" s="584"/>
      <c r="I43" s="584"/>
      <c r="J43" s="584"/>
      <c r="K43" s="585"/>
      <c r="L43" s="409"/>
      <c r="M43" s="409"/>
      <c r="N43" s="409"/>
      <c r="O43" s="183"/>
      <c r="P43" s="92">
        <f>SUM(P44:P46)</f>
        <v>0</v>
      </c>
      <c r="Q43" s="345"/>
      <c r="R43" s="8"/>
      <c r="S43" s="8"/>
      <c r="T43" s="8"/>
      <c r="U43" s="8"/>
      <c r="V43" s="8"/>
      <c r="W43" s="177"/>
      <c r="X43" s="1"/>
      <c r="Y43" s="1"/>
      <c r="Z43" s="1"/>
      <c r="AA43" s="378"/>
    </row>
    <row r="44" spans="1:27" ht="12.6" customHeight="1" x14ac:dyDescent="0.25">
      <c r="A44" s="3"/>
      <c r="B44" s="377"/>
      <c r="C44" s="313"/>
      <c r="D44" s="589" t="s">
        <v>24</v>
      </c>
      <c r="E44" s="590"/>
      <c r="F44" s="590"/>
      <c r="G44" s="590"/>
      <c r="H44" s="590"/>
      <c r="I44" s="590"/>
      <c r="J44" s="590"/>
      <c r="K44" s="591"/>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9" t="s">
        <v>25</v>
      </c>
      <c r="E45" s="590"/>
      <c r="F45" s="590"/>
      <c r="G45" s="590"/>
      <c r="H45" s="590"/>
      <c r="I45" s="590"/>
      <c r="J45" s="590"/>
      <c r="K45" s="591"/>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9" t="s">
        <v>26</v>
      </c>
      <c r="E46" s="590"/>
      <c r="F46" s="590"/>
      <c r="G46" s="590"/>
      <c r="H46" s="590"/>
      <c r="I46" s="590"/>
      <c r="J46" s="590"/>
      <c r="K46" s="591"/>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92" t="s">
        <v>27</v>
      </c>
      <c r="E47" s="593"/>
      <c r="F47" s="593"/>
      <c r="G47" s="593"/>
      <c r="H47" s="593"/>
      <c r="I47" s="593"/>
      <c r="J47" s="593"/>
      <c r="K47" s="594"/>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4" t="s">
        <v>14</v>
      </c>
      <c r="D49" s="535"/>
      <c r="E49" s="535"/>
      <c r="F49" s="535"/>
      <c r="G49" s="535"/>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6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6"/>
      <c r="E51" s="537"/>
      <c r="F51" s="537"/>
      <c r="G51" s="538"/>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6"/>
      <c r="E52" s="537"/>
      <c r="F52" s="537"/>
      <c r="G52" s="538"/>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6"/>
      <c r="E53" s="537"/>
      <c r="F53" s="537"/>
      <c r="G53" s="538"/>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6"/>
      <c r="E54" s="537"/>
      <c r="F54" s="537"/>
      <c r="G54" s="538"/>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6"/>
      <c r="E55" s="537"/>
      <c r="F55" s="537"/>
      <c r="G55" s="538"/>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6"/>
      <c r="E56" s="537"/>
      <c r="F56" s="537"/>
      <c r="G56" s="538"/>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32" t="s">
        <v>14</v>
      </c>
      <c r="D58" s="533"/>
      <c r="E58" s="533"/>
      <c r="F58" s="533"/>
      <c r="G58" s="533"/>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6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6"/>
      <c r="E60" s="547"/>
      <c r="F60" s="547"/>
      <c r="G60" s="547"/>
      <c r="H60" s="548"/>
      <c r="I60" s="548"/>
      <c r="J60" s="549"/>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6"/>
      <c r="E61" s="547"/>
      <c r="F61" s="547"/>
      <c r="G61" s="547"/>
      <c r="H61" s="548"/>
      <c r="I61" s="548"/>
      <c r="J61" s="549"/>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6"/>
      <c r="E62" s="547"/>
      <c r="F62" s="547"/>
      <c r="G62" s="547"/>
      <c r="H62" s="548"/>
      <c r="I62" s="548"/>
      <c r="J62" s="549"/>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6"/>
      <c r="E63" s="547"/>
      <c r="F63" s="547"/>
      <c r="G63" s="547"/>
      <c r="H63" s="548"/>
      <c r="I63" s="548"/>
      <c r="J63" s="549"/>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54"/>
      <c r="E64" s="554"/>
      <c r="F64" s="554"/>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32" t="s">
        <v>14</v>
      </c>
      <c r="D65" s="533"/>
      <c r="E65" s="533"/>
      <c r="F65" s="533"/>
      <c r="G65" s="533"/>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6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30"/>
      <c r="E67" s="531"/>
      <c r="F67" s="531"/>
      <c r="G67" s="531"/>
      <c r="H67" s="531"/>
      <c r="I67" s="531"/>
      <c r="J67" s="531"/>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30"/>
      <c r="E68" s="531"/>
      <c r="F68" s="531"/>
      <c r="G68" s="531"/>
      <c r="H68" s="531"/>
      <c r="I68" s="531"/>
      <c r="J68" s="531"/>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30"/>
      <c r="E69" s="531"/>
      <c r="F69" s="531"/>
      <c r="G69" s="531"/>
      <c r="H69" s="531"/>
      <c r="I69" s="531"/>
      <c r="J69" s="531"/>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30"/>
      <c r="E70" s="531"/>
      <c r="F70" s="531"/>
      <c r="G70" s="531"/>
      <c r="H70" s="531"/>
      <c r="I70" s="531"/>
      <c r="J70" s="531"/>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32" t="s">
        <v>14</v>
      </c>
      <c r="D72" s="533"/>
      <c r="E72" s="533"/>
      <c r="F72" s="533"/>
      <c r="G72" s="533"/>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30"/>
      <c r="E74" s="531"/>
      <c r="F74" s="531"/>
      <c r="G74" s="531"/>
      <c r="H74" s="531"/>
      <c r="I74" s="531"/>
      <c r="J74" s="531"/>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30"/>
      <c r="E75" s="531"/>
      <c r="F75" s="531"/>
      <c r="G75" s="531"/>
      <c r="H75" s="531"/>
      <c r="I75" s="531"/>
      <c r="J75" s="531"/>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30"/>
      <c r="E76" s="531"/>
      <c r="F76" s="531"/>
      <c r="G76" s="531"/>
      <c r="H76" s="531"/>
      <c r="I76" s="531"/>
      <c r="J76" s="531"/>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30"/>
      <c r="E77" s="531"/>
      <c r="F77" s="531"/>
      <c r="G77" s="531"/>
      <c r="H77" s="531"/>
      <c r="I77" s="531"/>
      <c r="J77" s="531"/>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32" t="s">
        <v>14</v>
      </c>
      <c r="D79" s="533"/>
      <c r="E79" s="533"/>
      <c r="F79" s="533"/>
      <c r="G79" s="533"/>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52"/>
      <c r="J81" s="553"/>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50" t="s">
        <v>35</v>
      </c>
      <c r="E85" s="550"/>
      <c r="F85" s="550"/>
      <c r="G85" s="550"/>
      <c r="H85" s="550"/>
      <c r="I85" s="550"/>
      <c r="J85" s="550"/>
      <c r="K85" s="551"/>
      <c r="L85" s="410"/>
      <c r="M85" s="410"/>
      <c r="N85" s="410"/>
      <c r="O85" s="190"/>
      <c r="P85" s="341" t="s">
        <v>11</v>
      </c>
      <c r="Q85" s="332"/>
      <c r="R85" s="8"/>
      <c r="S85" s="8"/>
      <c r="T85" s="8"/>
      <c r="U85" s="8"/>
      <c r="V85" s="8"/>
      <c r="W85" s="177"/>
      <c r="X85" s="1"/>
      <c r="Y85" s="1"/>
      <c r="Z85" s="1"/>
      <c r="AA85" s="376" t="s">
        <v>12</v>
      </c>
    </row>
    <row r="86" spans="1:27" ht="12.6" customHeight="1" x14ac:dyDescent="0.25">
      <c r="A86" s="3"/>
      <c r="B86" s="377"/>
      <c r="C86" s="309"/>
      <c r="D86" s="530"/>
      <c r="E86" s="530"/>
      <c r="F86" s="530"/>
      <c r="G86" s="530"/>
      <c r="H86" s="531"/>
      <c r="I86" s="531"/>
      <c r="J86" s="531"/>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30"/>
      <c r="E87" s="530"/>
      <c r="F87" s="530"/>
      <c r="G87" s="530"/>
      <c r="H87" s="531"/>
      <c r="I87" s="531"/>
      <c r="J87" s="531"/>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4" t="s">
        <v>14</v>
      </c>
      <c r="D89" s="535"/>
      <c r="E89" s="535"/>
      <c r="F89" s="535"/>
      <c r="G89" s="535"/>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28" t="s">
        <v>36</v>
      </c>
      <c r="D91" s="529"/>
      <c r="E91" s="529"/>
      <c r="F91" s="529"/>
      <c r="G91" s="529"/>
      <c r="H91" s="529"/>
      <c r="I91" s="529"/>
      <c r="J91" s="529"/>
      <c r="K91" s="405"/>
      <c r="L91" s="405"/>
      <c r="M91" s="405"/>
      <c r="N91" s="40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type="list" allowBlank="1" showInputMessage="1" showErrorMessage="1" sqref="R8:S8" xr:uid="{1F2402E3-6F40-4C2E-BE3A-6ACC6894E27E}">
      <formula1>"Yes"</formula1>
    </dataValidation>
    <dataValidation type="list" allowBlank="1" showInputMessage="1" showErrorMessage="1" sqref="D35:G38" xr:uid="{3FF0C817-0876-4BB0-8227-23EFFA4A5E77}">
      <formula1>lstLn4</formula1>
    </dataValidation>
    <dataValidation allowBlank="1" showErrorMessage="1" error="Please enter a numeric value." prompt="IMPORTANT - if you are contributing to MTRS you must click the MTRS box - 9% will be calculated automatically_x000a_" sqref="P26" xr:uid="{8E29CE8A-52B5-4521-AAEE-C709A5A8C09C}"/>
    <dataValidation type="list" allowBlank="1" showInputMessage="1" showErrorMessage="1" sqref="D29:G31" xr:uid="{CE956A01-2698-4003-A3E7-1F1BC80E5EEC}">
      <formula1>lstLn3</formula1>
    </dataValidation>
    <dataValidation type="list" allowBlank="1" showInputMessage="1" showErrorMessage="1" sqref="D20:G25" xr:uid="{4458DCF9-F82E-4B83-993A-EBC8FD5E9363}">
      <formula1>lstLn2</formula1>
    </dataValidation>
    <dataValidation type="list" allowBlank="1" showInputMessage="1" showErrorMessage="1" sqref="D14:G16" xr:uid="{A603B368-F3EE-44FB-97DD-645C0E607A3F}">
      <formula1>lstLn1</formula1>
    </dataValidation>
    <dataValidation type="list" allowBlank="1" showInputMessage="1" showErrorMessage="1" sqref="D86:J87" xr:uid="{37775F6B-3637-419F-BEF5-E2EC461DDCBF}">
      <formula1>Line_11</formula1>
    </dataValidation>
    <dataValidation type="list" allowBlank="1" showInputMessage="1" showErrorMessage="1" sqref="D67:J70" xr:uid="{D8B59D83-9C09-48C9-996B-67278017E052}">
      <formula1>Line8Travel</formula1>
    </dataValidation>
    <dataValidation type="list" allowBlank="1" showInputMessage="1" showErrorMessage="1" sqref="D74:J77" xr:uid="{66317248-4976-45D0-A9EF-695BB6D9998A}">
      <formula1>Line9OtherCosts</formula1>
    </dataValidation>
    <dataValidation type="list" allowBlank="1" showInputMessage="1" showErrorMessage="1" sqref="J51:J56 J35:J38" xr:uid="{E123E82E-7A41-413D-BAF8-4DFDCF3AA940}">
      <formula1>",per hour, per day, flat"</formula1>
    </dataValidation>
    <dataValidation type="list" allowBlank="1" showInputMessage="1" showErrorMessage="1" sqref="D60:J63" xr:uid="{34CD5FB0-7A6C-463F-A20A-CA0F902B9E15}">
      <formula1>lstLn7</formula1>
    </dataValidation>
    <dataValidation type="list" allowBlank="1" showInputMessage="1" showErrorMessage="1" sqref="D51:G56" xr:uid="{77ED1570-2AA9-418A-9B14-93E429E15AE7}">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4A49CE47-7EE7-4CAB-ACE5-61CF3571F809}">
      <formula1>0</formula1>
      <formula2>10000000</formula2>
    </dataValidation>
    <dataValidation type="whole" allowBlank="1" showInputMessage="1" showErrorMessage="1" error="Please enter a numeric value." sqref="P35:Q39 P29:Q31" xr:uid="{4D27BC7A-84AC-42AB-B54E-BCB7B12C7C87}">
      <formula1>0</formula1>
      <formula2>10000000</formula2>
    </dataValidation>
    <dataValidation allowBlank="1" showErrorMessage="1" prompt="_x000a_" sqref="P43:P47 Q41:Q47" xr:uid="{25FA9958-1780-4FD2-9E47-45702EBEFB07}"/>
  </dataValidations>
  <hyperlinks>
    <hyperlink ref="S1:X1" location="'Table of Contents'!A1" tooltip="Back to Table of Contents" display="Back to Table of Contents" xr:uid="{E251F1A6-1C6A-41EA-9B93-DE76C1C5FEEA}"/>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4513" r:id="rId3"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4514" r:id="rId4" name="Check Box 2">
              <controlPr locked="0" defaultSize="0" autoFill="0" autoLine="0" autoPict="0" altText="CheckBox">
                <anchor moveWithCells="1">
                  <from>
                    <xdr:col>10</xdr:col>
                    <xdr:colOff>114300</xdr:colOff>
                    <xdr:row>27</xdr:row>
                    <xdr:rowOff>371475</xdr:rowOff>
                  </from>
                  <to>
                    <xdr:col>10</xdr:col>
                    <xdr:colOff>428625</xdr:colOff>
                    <xdr:row>29</xdr:row>
                    <xdr:rowOff>19050</xdr:rowOff>
                  </to>
                </anchor>
              </controlPr>
            </control>
          </mc:Choice>
        </mc:AlternateContent>
        <mc:AlternateContent xmlns:mc="http://schemas.openxmlformats.org/markup-compatibility/2006">
          <mc:Choice Requires="x14">
            <control shapeId="64515" r:id="rId5"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4516" r:id="rId6"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4517" r:id="rId7"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4518" r:id="rId8" name="Check Box 6">
              <controlPr locked="0" defaultSize="0" autoFill="0" autoLine="0" autoPict="0" altText="CheckBox">
                <anchor moveWithCells="1">
                  <from>
                    <xdr:col>10</xdr:col>
                    <xdr:colOff>123825</xdr:colOff>
                    <xdr:row>34</xdr:row>
                    <xdr:rowOff>180975</xdr:rowOff>
                  </from>
                  <to>
                    <xdr:col>10</xdr:col>
                    <xdr:colOff>428625</xdr:colOff>
                    <xdr:row>36</xdr:row>
                    <xdr:rowOff>19050</xdr:rowOff>
                  </to>
                </anchor>
              </controlPr>
            </control>
          </mc:Choice>
        </mc:AlternateContent>
        <mc:AlternateContent xmlns:mc="http://schemas.openxmlformats.org/markup-compatibility/2006">
          <mc:Choice Requires="x14">
            <control shapeId="64519" r:id="rId9" name="Check Box 7">
              <controlPr locked="0" defaultSize="0" autoFill="0" autoLine="0" autoPict="0" altText="CheckBox">
                <anchor moveWithCells="1">
                  <from>
                    <xdr:col>10</xdr:col>
                    <xdr:colOff>114300</xdr:colOff>
                    <xdr:row>13</xdr:row>
                    <xdr:rowOff>180975</xdr:rowOff>
                  </from>
                  <to>
                    <xdr:col>10</xdr:col>
                    <xdr:colOff>447675</xdr:colOff>
                    <xdr:row>15</xdr:row>
                    <xdr:rowOff>28575</xdr:rowOff>
                  </to>
                </anchor>
              </controlPr>
            </control>
          </mc:Choice>
        </mc:AlternateContent>
        <mc:AlternateContent xmlns:mc="http://schemas.openxmlformats.org/markup-compatibility/2006">
          <mc:Choice Requires="x14">
            <control shapeId="64520" r:id="rId10" name="Check Box 8">
              <controlPr locked="0" defaultSize="0" autoFill="0" autoLine="0" autoPict="0" altText="CheckBox">
                <anchor moveWithCells="1">
                  <from>
                    <xdr:col>10</xdr:col>
                    <xdr:colOff>114300</xdr:colOff>
                    <xdr:row>14</xdr:row>
                    <xdr:rowOff>180975</xdr:rowOff>
                  </from>
                  <to>
                    <xdr:col>10</xdr:col>
                    <xdr:colOff>447675</xdr:colOff>
                    <xdr:row>16</xdr:row>
                    <xdr:rowOff>28575</xdr:rowOff>
                  </to>
                </anchor>
              </controlPr>
            </control>
          </mc:Choice>
        </mc:AlternateContent>
        <mc:AlternateContent xmlns:mc="http://schemas.openxmlformats.org/markup-compatibility/2006">
          <mc:Choice Requires="x14">
            <control shapeId="64521" r:id="rId11" name="Check Box 9">
              <controlPr locked="0" defaultSize="0" autoFill="0" autoLine="0" autoPict="0" altText="CheckBox">
                <anchor moveWithCells="1">
                  <from>
                    <xdr:col>10</xdr:col>
                    <xdr:colOff>123825</xdr:colOff>
                    <xdr:row>18</xdr:row>
                    <xdr:rowOff>352425</xdr:rowOff>
                  </from>
                  <to>
                    <xdr:col>10</xdr:col>
                    <xdr:colOff>447675</xdr:colOff>
                    <xdr:row>20</xdr:row>
                    <xdr:rowOff>38100</xdr:rowOff>
                  </to>
                </anchor>
              </controlPr>
            </control>
          </mc:Choice>
        </mc:AlternateContent>
        <mc:AlternateContent xmlns:mc="http://schemas.openxmlformats.org/markup-compatibility/2006">
          <mc:Choice Requires="x14">
            <control shapeId="64522" r:id="rId12" name="Check Box 10">
              <controlPr locked="0" defaultSize="0" autoFill="0" autoLine="0" autoPict="0" altText="CheckBox">
                <anchor moveWithCells="1">
                  <from>
                    <xdr:col>10</xdr:col>
                    <xdr:colOff>123825</xdr:colOff>
                    <xdr:row>19</xdr:row>
                    <xdr:rowOff>180975</xdr:rowOff>
                  </from>
                  <to>
                    <xdr:col>10</xdr:col>
                    <xdr:colOff>447675</xdr:colOff>
                    <xdr:row>21</xdr:row>
                    <xdr:rowOff>19050</xdr:rowOff>
                  </to>
                </anchor>
              </controlPr>
            </control>
          </mc:Choice>
        </mc:AlternateContent>
        <mc:AlternateContent xmlns:mc="http://schemas.openxmlformats.org/markup-compatibility/2006">
          <mc:Choice Requires="x14">
            <control shapeId="64523" r:id="rId13"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4524" r:id="rId14"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4525" r:id="rId15"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4526" r:id="rId16"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4527" r:id="rId17"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4528" r:id="rId18"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61"/>
      <c r="H1" s="661"/>
    </row>
    <row r="2" spans="1:10" ht="15.75" x14ac:dyDescent="0.25">
      <c r="A2" s="197"/>
      <c r="B2" s="681" t="s">
        <v>37</v>
      </c>
      <c r="C2" s="682"/>
      <c r="D2" s="682"/>
      <c r="E2" s="682"/>
      <c r="F2" s="682"/>
      <c r="G2" s="682"/>
      <c r="H2" s="683"/>
    </row>
    <row r="3" spans="1:10" x14ac:dyDescent="0.2">
      <c r="A3" s="197"/>
      <c r="B3" s="684" t="s">
        <v>38</v>
      </c>
      <c r="C3" s="685"/>
      <c r="D3" s="685"/>
      <c r="E3" s="685"/>
      <c r="F3" s="685"/>
      <c r="G3" s="685"/>
      <c r="H3" s="686"/>
    </row>
    <row r="4" spans="1:10" x14ac:dyDescent="0.2">
      <c r="A4" s="197"/>
      <c r="B4" s="200"/>
      <c r="C4" s="201"/>
      <c r="D4" s="201"/>
      <c r="E4" s="201"/>
      <c r="F4" s="201"/>
      <c r="G4" s="201"/>
      <c r="H4" s="202"/>
    </row>
    <row r="5" spans="1:10" x14ac:dyDescent="0.2">
      <c r="A5" s="197"/>
      <c r="B5" s="687" t="s">
        <v>39</v>
      </c>
      <c r="C5" s="688"/>
      <c r="D5" s="688"/>
      <c r="E5" s="688"/>
      <c r="F5" s="688"/>
      <c r="G5" s="688"/>
      <c r="H5" s="689"/>
    </row>
    <row r="6" spans="1:10" x14ac:dyDescent="0.2">
      <c r="A6" s="197"/>
      <c r="B6" s="197"/>
      <c r="C6" s="197"/>
      <c r="D6" s="197"/>
      <c r="E6" s="197"/>
      <c r="F6" s="197"/>
      <c r="G6" s="197"/>
      <c r="H6" s="197"/>
    </row>
    <row r="7" spans="1:10" x14ac:dyDescent="0.2">
      <c r="A7" s="197"/>
      <c r="B7" s="678" t="s">
        <v>40</v>
      </c>
      <c r="C7" s="679"/>
      <c r="D7" s="679"/>
      <c r="E7" s="679"/>
      <c r="F7" s="679"/>
      <c r="G7" s="679"/>
      <c r="H7" s="680"/>
    </row>
    <row r="8" spans="1:10" ht="5.25" customHeight="1" x14ac:dyDescent="0.2">
      <c r="A8" s="197"/>
      <c r="B8" s="60"/>
      <c r="C8" s="157"/>
      <c r="D8" s="157"/>
      <c r="E8" s="157"/>
      <c r="F8" s="157"/>
      <c r="G8" s="157"/>
      <c r="H8" s="158"/>
    </row>
    <row r="9" spans="1:10" ht="54.75" customHeight="1" x14ac:dyDescent="0.2">
      <c r="A9" s="197"/>
      <c r="B9" s="54" t="s">
        <v>41</v>
      </c>
      <c r="C9" s="690" t="s">
        <v>42</v>
      </c>
      <c r="D9" s="690"/>
      <c r="E9" s="690"/>
      <c r="F9" s="690"/>
      <c r="G9" s="690"/>
      <c r="H9" s="691"/>
    </row>
    <row r="10" spans="1:10" ht="22.35" customHeight="1" x14ac:dyDescent="0.2">
      <c r="A10" s="197"/>
      <c r="B10" s="54" t="s">
        <v>43</v>
      </c>
      <c r="C10" s="690" t="s">
        <v>44</v>
      </c>
      <c r="D10" s="690"/>
      <c r="E10" s="690"/>
      <c r="F10" s="690"/>
      <c r="G10" s="690"/>
      <c r="H10" s="691"/>
    </row>
    <row r="11" spans="1:10" ht="23.25" customHeight="1" x14ac:dyDescent="0.2">
      <c r="A11" s="197"/>
      <c r="B11" s="54" t="s">
        <v>45</v>
      </c>
      <c r="C11" s="676" t="s">
        <v>46</v>
      </c>
      <c r="D11" s="676"/>
      <c r="E11" s="676"/>
      <c r="F11" s="676"/>
      <c r="G11" s="676"/>
      <c r="H11" s="677"/>
    </row>
    <row r="12" spans="1:10" ht="61.5" customHeight="1" x14ac:dyDescent="0.2">
      <c r="A12" s="197"/>
      <c r="B12" s="55" t="s">
        <v>47</v>
      </c>
      <c r="C12" s="692" t="s">
        <v>48</v>
      </c>
      <c r="D12" s="692"/>
      <c r="E12" s="692"/>
      <c r="F12" s="692"/>
      <c r="G12" s="692"/>
      <c r="H12" s="693"/>
    </row>
    <row r="13" spans="1:10" s="198" customFormat="1" x14ac:dyDescent="0.2">
      <c r="A13" s="203"/>
      <c r="B13" s="55"/>
      <c r="C13" s="694"/>
      <c r="D13" s="694"/>
      <c r="E13" s="694"/>
      <c r="F13" s="694"/>
      <c r="G13" s="694"/>
      <c r="H13" s="695"/>
    </row>
    <row r="14" spans="1:10" x14ac:dyDescent="0.2">
      <c r="A14" s="197"/>
      <c r="B14" s="671" t="s">
        <v>49</v>
      </c>
      <c r="C14" s="602" t="s">
        <v>50</v>
      </c>
      <c r="D14" s="603"/>
      <c r="E14" s="673" t="str">
        <f>valDistrName</f>
        <v>Org Name</v>
      </c>
      <c r="F14" s="674"/>
      <c r="G14" s="485" t="s">
        <v>51</v>
      </c>
      <c r="H14" s="486">
        <v>305</v>
      </c>
      <c r="J14" s="73"/>
    </row>
    <row r="15" spans="1:10" x14ac:dyDescent="0.2">
      <c r="A15" s="197"/>
      <c r="B15" s="672"/>
      <c r="C15" s="600" t="s">
        <v>52</v>
      </c>
      <c r="D15" s="601"/>
      <c r="E15" s="204" t="str">
        <f>valorg4code</f>
        <v xml:space="preserve">Org </v>
      </c>
      <c r="F15" s="487"/>
      <c r="G15" s="487" t="s">
        <v>53</v>
      </c>
      <c r="H15" s="488" t="s">
        <v>54</v>
      </c>
    </row>
    <row r="16" spans="1:10" x14ac:dyDescent="0.2">
      <c r="A16" s="197"/>
      <c r="B16" s="671" t="s">
        <v>55</v>
      </c>
      <c r="C16" s="602" t="s">
        <v>56</v>
      </c>
      <c r="D16" s="603"/>
      <c r="E16" s="673" t="str">
        <f>valAddr1</f>
        <v>Address 1</v>
      </c>
      <c r="F16" s="674"/>
      <c r="G16" s="674"/>
      <c r="H16" s="675"/>
    </row>
    <row r="17" spans="1:8" x14ac:dyDescent="0.2">
      <c r="A17" s="197"/>
      <c r="B17" s="672"/>
      <c r="C17" s="600"/>
      <c r="D17" s="601"/>
      <c r="E17" s="604" t="str">
        <f>valCtyStZip</f>
        <v>Town, State  Zip</v>
      </c>
      <c r="F17" s="605"/>
      <c r="G17" s="489"/>
      <c r="H17" s="490" t="s">
        <v>57</v>
      </c>
    </row>
    <row r="18" spans="1:8" ht="20.100000000000001" customHeight="1" x14ac:dyDescent="0.2">
      <c r="A18" s="197"/>
      <c r="B18" s="56" t="s">
        <v>58</v>
      </c>
      <c r="C18" s="606" t="s">
        <v>59</v>
      </c>
      <c r="D18" s="607"/>
      <c r="E18" s="613"/>
      <c r="F18" s="614"/>
      <c r="G18" s="614"/>
      <c r="H18" s="615"/>
    </row>
    <row r="19" spans="1:8" ht="17.100000000000001" customHeight="1" x14ac:dyDescent="0.2">
      <c r="A19" s="197"/>
      <c r="B19" s="671" t="s">
        <v>60</v>
      </c>
      <c r="C19" s="616" t="s">
        <v>61</v>
      </c>
      <c r="D19" s="617"/>
      <c r="E19" s="620" t="s">
        <v>62</v>
      </c>
      <c r="F19" s="621"/>
      <c r="G19" s="621"/>
      <c r="H19" s="622"/>
    </row>
    <row r="20" spans="1:8" ht="7.35" customHeight="1" x14ac:dyDescent="0.2">
      <c r="A20" s="197"/>
      <c r="B20" s="672"/>
      <c r="C20" s="618"/>
      <c r="D20" s="619"/>
      <c r="E20" s="623"/>
      <c r="F20" s="624"/>
      <c r="G20" s="624"/>
      <c r="H20" s="625"/>
    </row>
    <row r="21" spans="1:8" ht="20.100000000000001" customHeight="1" x14ac:dyDescent="0.2">
      <c r="A21" s="197"/>
      <c r="B21" s="658" t="s">
        <v>63</v>
      </c>
      <c r="C21" s="608" t="s">
        <v>64</v>
      </c>
      <c r="D21" s="609"/>
      <c r="E21" s="205" t="s">
        <v>65</v>
      </c>
      <c r="F21" s="626"/>
      <c r="G21" s="627"/>
      <c r="H21" s="628"/>
    </row>
    <row r="22" spans="1:8" ht="20.100000000000001" customHeight="1" x14ac:dyDescent="0.2">
      <c r="A22" s="197"/>
      <c r="B22" s="659"/>
      <c r="C22" s="638" t="s">
        <v>66</v>
      </c>
      <c r="D22" s="639"/>
      <c r="E22" s="205" t="s">
        <v>67</v>
      </c>
      <c r="F22" s="626"/>
      <c r="G22" s="627"/>
      <c r="H22" s="628"/>
    </row>
    <row r="23" spans="1:8" ht="20.100000000000001" customHeight="1" x14ac:dyDescent="0.2">
      <c r="A23" s="197"/>
      <c r="B23" s="659"/>
      <c r="C23" s="402"/>
      <c r="D23" s="403"/>
      <c r="E23" s="206" t="s">
        <v>68</v>
      </c>
      <c r="F23" s="626"/>
      <c r="G23" s="627"/>
      <c r="H23" s="628"/>
    </row>
    <row r="24" spans="1:8" ht="20.100000000000001" customHeight="1" x14ac:dyDescent="0.2">
      <c r="A24" s="197"/>
      <c r="B24" s="660"/>
      <c r="C24" s="629"/>
      <c r="D24" s="630"/>
      <c r="E24" s="207" t="s">
        <v>69</v>
      </c>
      <c r="F24" s="597"/>
      <c r="G24" s="598"/>
      <c r="H24" s="599"/>
    </row>
    <row r="25" spans="1:8" x14ac:dyDescent="0.2">
      <c r="A25" s="197"/>
      <c r="B25" s="57"/>
      <c r="C25" s="58"/>
      <c r="D25" s="58"/>
      <c r="E25" s="59"/>
      <c r="F25" s="203"/>
      <c r="G25" s="203"/>
      <c r="H25" s="203"/>
    </row>
    <row r="26" spans="1:8" x14ac:dyDescent="0.2">
      <c r="A26" s="197"/>
      <c r="B26" s="653" t="s">
        <v>70</v>
      </c>
      <c r="C26" s="654"/>
      <c r="D26" s="654"/>
      <c r="E26" s="654"/>
      <c r="F26" s="654"/>
      <c r="G26" s="491"/>
      <c r="H26" s="492"/>
    </row>
    <row r="27" spans="1:8" ht="54" customHeight="1" x14ac:dyDescent="0.2">
      <c r="B27" s="655" t="s">
        <v>71</v>
      </c>
      <c r="C27" s="656"/>
      <c r="D27" s="656"/>
      <c r="E27" s="656"/>
      <c r="F27" s="656"/>
      <c r="G27" s="656"/>
      <c r="H27" s="657"/>
    </row>
    <row r="28" spans="1:8" ht="237.6" customHeight="1" x14ac:dyDescent="0.2">
      <c r="B28" s="640"/>
      <c r="C28" s="641"/>
      <c r="D28" s="641"/>
      <c r="E28" s="641"/>
      <c r="F28" s="641"/>
      <c r="G28" s="641"/>
      <c r="H28" s="642"/>
    </row>
    <row r="29" spans="1:8" s="208" customFormat="1" ht="11.25" customHeight="1" x14ac:dyDescent="0.2">
      <c r="B29" s="209"/>
      <c r="C29" s="493"/>
      <c r="D29" s="493"/>
      <c r="E29" s="493"/>
      <c r="F29" s="493"/>
      <c r="G29" s="493"/>
      <c r="H29" s="494"/>
    </row>
    <row r="30" spans="1:8" x14ac:dyDescent="0.2">
      <c r="B30" s="648" t="s">
        <v>72</v>
      </c>
      <c r="C30" s="649"/>
      <c r="D30" s="649"/>
      <c r="E30" s="649"/>
      <c r="F30" s="649"/>
      <c r="G30" s="649"/>
      <c r="H30" s="650"/>
    </row>
    <row r="31" spans="1:8" ht="7.5" customHeight="1" x14ac:dyDescent="0.2">
      <c r="B31" s="210"/>
      <c r="C31" s="211"/>
      <c r="D31" s="211"/>
      <c r="E31" s="211"/>
      <c r="F31" s="211"/>
      <c r="G31" s="211"/>
      <c r="H31" s="212"/>
    </row>
    <row r="32" spans="1:8" x14ac:dyDescent="0.2">
      <c r="B32" s="60" t="s">
        <v>41</v>
      </c>
      <c r="C32" s="636" t="s">
        <v>73</v>
      </c>
      <c r="D32" s="636"/>
      <c r="E32" s="636"/>
      <c r="F32" s="636"/>
      <c r="G32" s="636"/>
      <c r="H32" s="637"/>
    </row>
    <row r="33" spans="1:13" ht="12.75" customHeight="1" x14ac:dyDescent="0.2">
      <c r="B33" s="64" t="s">
        <v>74</v>
      </c>
      <c r="C33" s="636" t="s">
        <v>75</v>
      </c>
      <c r="D33" s="636"/>
      <c r="E33" s="636"/>
      <c r="F33" s="636"/>
      <c r="G33" s="636"/>
      <c r="H33" s="637"/>
    </row>
    <row r="34" spans="1:13" x14ac:dyDescent="0.2">
      <c r="B34" s="60" t="s">
        <v>76</v>
      </c>
      <c r="C34" s="636" t="s">
        <v>77</v>
      </c>
      <c r="D34" s="636"/>
      <c r="E34" s="636"/>
      <c r="F34" s="636"/>
      <c r="G34" s="636"/>
      <c r="H34" s="637"/>
    </row>
    <row r="35" spans="1:13" x14ac:dyDescent="0.2">
      <c r="B35" s="60" t="s">
        <v>47</v>
      </c>
      <c r="C35" s="636" t="s">
        <v>78</v>
      </c>
      <c r="D35" s="636"/>
      <c r="E35" s="636"/>
      <c r="F35" s="636"/>
      <c r="G35" s="636"/>
      <c r="H35" s="637"/>
    </row>
    <row r="36" spans="1:13" x14ac:dyDescent="0.2">
      <c r="B36" s="651"/>
      <c r="C36" s="652"/>
      <c r="D36" s="495"/>
      <c r="E36" s="662"/>
      <c r="F36" s="662"/>
      <c r="G36" s="496"/>
      <c r="H36" s="497"/>
      <c r="L36" s="213"/>
    </row>
    <row r="37" spans="1:13" ht="6.75" customHeight="1" x14ac:dyDescent="0.2">
      <c r="A37" s="203"/>
      <c r="B37" s="663"/>
      <c r="C37" s="663"/>
      <c r="D37" s="214"/>
      <c r="E37" s="667"/>
      <c r="F37" s="667"/>
      <c r="G37" s="197"/>
      <c r="H37" s="197"/>
      <c r="L37" s="66"/>
    </row>
    <row r="38" spans="1:13" x14ac:dyDescent="0.2">
      <c r="B38" s="668"/>
      <c r="C38" s="669"/>
      <c r="D38" s="670"/>
      <c r="E38" s="498" t="s">
        <v>79</v>
      </c>
      <c r="F38" s="498" t="s">
        <v>80</v>
      </c>
      <c r="G38" s="498" t="s">
        <v>81</v>
      </c>
      <c r="H38" s="61" t="s">
        <v>82</v>
      </c>
    </row>
    <row r="39" spans="1:13" x14ac:dyDescent="0.2">
      <c r="B39" s="215"/>
      <c r="C39" s="216"/>
      <c r="D39" s="217"/>
      <c r="E39" s="610" t="s">
        <v>83</v>
      </c>
      <c r="F39" s="499" t="s">
        <v>84</v>
      </c>
      <c r="G39" s="499"/>
      <c r="H39" s="159"/>
    </row>
    <row r="40" spans="1:13" ht="12.75" customHeight="1" x14ac:dyDescent="0.2">
      <c r="B40" s="215"/>
      <c r="C40" s="160" t="s">
        <v>85</v>
      </c>
      <c r="D40" s="217"/>
      <c r="E40" s="611"/>
      <c r="F40" s="161" t="s">
        <v>86</v>
      </c>
      <c r="G40" s="161" t="s">
        <v>87</v>
      </c>
      <c r="H40" s="161" t="s">
        <v>88</v>
      </c>
    </row>
    <row r="41" spans="1:13" ht="12.75" customHeight="1" x14ac:dyDescent="0.2">
      <c r="B41" s="215"/>
      <c r="C41" s="216"/>
      <c r="D41" s="217"/>
      <c r="E41" s="611"/>
      <c r="F41" s="162" t="s">
        <v>89</v>
      </c>
      <c r="G41" s="162" t="s">
        <v>90</v>
      </c>
      <c r="H41" s="162" t="s">
        <v>89</v>
      </c>
    </row>
    <row r="42" spans="1:13" ht="12.75" customHeight="1" x14ac:dyDescent="0.2">
      <c r="B42" s="218"/>
      <c r="C42" s="500"/>
      <c r="D42" s="501"/>
      <c r="E42" s="612"/>
      <c r="F42" s="502" t="s">
        <v>91</v>
      </c>
      <c r="G42" s="503"/>
      <c r="H42" s="503"/>
    </row>
    <row r="43" spans="1:13" ht="12.75" hidden="1" customHeight="1" x14ac:dyDescent="0.2">
      <c r="B43" s="218"/>
      <c r="C43" s="500"/>
      <c r="D43" s="501"/>
      <c r="E43" s="401"/>
      <c r="F43" s="250"/>
      <c r="G43" s="503"/>
      <c r="H43" s="503"/>
    </row>
    <row r="44" spans="1:13" ht="20.100000000000001" customHeight="1" x14ac:dyDescent="0.2">
      <c r="B44" s="219" t="s">
        <v>92</v>
      </c>
      <c r="C44" s="646" t="s">
        <v>93</v>
      </c>
      <c r="D44" s="647"/>
      <c r="E44" s="220"/>
      <c r="F44" s="220"/>
      <c r="G44" s="504">
        <f>IF(F44 ="",H44-E44,H44-F44)</f>
        <v>0</v>
      </c>
      <c r="H44" s="504">
        <f>valTILn1</f>
        <v>0</v>
      </c>
      <c r="I44" s="595"/>
      <c r="J44" s="596"/>
      <c r="K44" s="596"/>
      <c r="L44" s="596"/>
      <c r="M44" s="596"/>
    </row>
    <row r="45" spans="1:13" ht="20.100000000000001" customHeight="1" x14ac:dyDescent="0.2">
      <c r="B45" s="89" t="s">
        <v>94</v>
      </c>
      <c r="C45" s="230" t="s">
        <v>95</v>
      </c>
      <c r="D45" s="231"/>
      <c r="E45" s="221"/>
      <c r="F45" s="221"/>
      <c r="G45" s="505">
        <f>IF(F45 ="",H45-E45,H45-F45)</f>
        <v>0</v>
      </c>
      <c r="H45" s="505">
        <f>valTILn2</f>
        <v>0</v>
      </c>
      <c r="J45" s="73"/>
    </row>
    <row r="46" spans="1:13" ht="20.100000000000001" customHeight="1" x14ac:dyDescent="0.2">
      <c r="B46" s="89" t="s">
        <v>96</v>
      </c>
      <c r="C46" s="230" t="s">
        <v>97</v>
      </c>
      <c r="D46" s="231"/>
      <c r="E46" s="221"/>
      <c r="F46" s="221"/>
      <c r="G46" s="505">
        <f t="shared" ref="G46:G55" si="0">IF(F46 ="",H46-E46,H46-F46)</f>
        <v>0</v>
      </c>
      <c r="H46" s="505">
        <f>valTILn3</f>
        <v>0</v>
      </c>
    </row>
    <row r="47" spans="1:13" ht="20.100000000000001" customHeight="1" x14ac:dyDescent="0.2">
      <c r="B47" s="89" t="s">
        <v>98</v>
      </c>
      <c r="C47" s="230" t="s">
        <v>99</v>
      </c>
      <c r="D47" s="231"/>
      <c r="E47" s="221"/>
      <c r="F47" s="221"/>
      <c r="G47" s="505">
        <f t="shared" si="0"/>
        <v>0</v>
      </c>
      <c r="H47" s="505">
        <f>valTILn4</f>
        <v>0</v>
      </c>
    </row>
    <row r="48" spans="1:13" ht="20.100000000000001" customHeight="1" x14ac:dyDescent="0.2">
      <c r="B48" s="88" t="s">
        <v>100</v>
      </c>
      <c r="C48" s="232" t="s">
        <v>101</v>
      </c>
      <c r="D48" s="506" t="s">
        <v>10</v>
      </c>
      <c r="E48" s="507"/>
      <c r="F48" s="507"/>
      <c r="G48" s="505">
        <f t="shared" si="0"/>
        <v>0</v>
      </c>
      <c r="H48" s="505">
        <f>valTILn5a</f>
        <v>0</v>
      </c>
      <c r="K48" s="6"/>
    </row>
    <row r="49" spans="1:11" ht="20.100000000000001" customHeight="1" x14ac:dyDescent="0.2">
      <c r="B49" s="222"/>
      <c r="C49" s="508" t="s">
        <v>102</v>
      </c>
      <c r="D49" s="233" t="s">
        <v>103</v>
      </c>
      <c r="E49" s="223"/>
      <c r="F49" s="224"/>
      <c r="G49" s="505">
        <f t="shared" si="0"/>
        <v>0</v>
      </c>
      <c r="H49" s="505">
        <f>valTILn5b</f>
        <v>0</v>
      </c>
      <c r="K49" s="74"/>
    </row>
    <row r="50" spans="1:11" ht="20.100000000000001" customHeight="1" x14ac:dyDescent="0.2">
      <c r="B50" s="89" t="s">
        <v>104</v>
      </c>
      <c r="C50" s="230" t="s">
        <v>105</v>
      </c>
      <c r="D50" s="231"/>
      <c r="E50" s="221"/>
      <c r="F50" s="221"/>
      <c r="G50" s="505">
        <f t="shared" si="0"/>
        <v>0</v>
      </c>
      <c r="H50" s="505">
        <f>valTILn6</f>
        <v>0</v>
      </c>
      <c r="K50" s="74"/>
    </row>
    <row r="51" spans="1:11" ht="20.100000000000001" customHeight="1" x14ac:dyDescent="0.2">
      <c r="B51" s="89" t="s">
        <v>106</v>
      </c>
      <c r="C51" s="230" t="s">
        <v>107</v>
      </c>
      <c r="D51" s="231"/>
      <c r="E51" s="221"/>
      <c r="F51" s="221"/>
      <c r="G51" s="505">
        <f t="shared" si="0"/>
        <v>0</v>
      </c>
      <c r="H51" s="505">
        <f>valTILn7</f>
        <v>0</v>
      </c>
      <c r="K51" s="74"/>
    </row>
    <row r="52" spans="1:11" ht="20.100000000000001" customHeight="1" x14ac:dyDescent="0.2">
      <c r="B52" s="89" t="s">
        <v>108</v>
      </c>
      <c r="C52" s="230" t="s">
        <v>109</v>
      </c>
      <c r="D52" s="231"/>
      <c r="E52" s="221"/>
      <c r="F52" s="221"/>
      <c r="G52" s="505">
        <f t="shared" si="0"/>
        <v>0</v>
      </c>
      <c r="H52" s="505">
        <f>valTILn8</f>
        <v>0</v>
      </c>
      <c r="K52" s="74"/>
    </row>
    <row r="53" spans="1:11" ht="20.100000000000001" customHeight="1" x14ac:dyDescent="0.2">
      <c r="B53" s="89" t="s">
        <v>110</v>
      </c>
      <c r="C53" s="230" t="s">
        <v>103</v>
      </c>
      <c r="D53" s="231"/>
      <c r="E53" s="221"/>
      <c r="F53" s="221"/>
      <c r="G53" s="505">
        <f t="shared" si="0"/>
        <v>0</v>
      </c>
      <c r="H53" s="505">
        <f>valTILn9</f>
        <v>0</v>
      </c>
      <c r="K53" s="74"/>
    </row>
    <row r="54" spans="1:11" ht="20.100000000000001" customHeight="1" x14ac:dyDescent="0.2">
      <c r="B54" s="89" t="s">
        <v>111</v>
      </c>
      <c r="C54" s="230" t="s">
        <v>112</v>
      </c>
      <c r="D54" s="231"/>
      <c r="E54" s="221"/>
      <c r="F54" s="221"/>
      <c r="G54" s="505">
        <f t="shared" si="0"/>
        <v>0</v>
      </c>
      <c r="H54" s="505">
        <f>valTILn10</f>
        <v>0</v>
      </c>
      <c r="K54" s="74"/>
    </row>
    <row r="55" spans="1:11" ht="20.100000000000001" customHeight="1" thickBot="1" x14ac:dyDescent="0.25">
      <c r="B55" s="90" t="s">
        <v>113</v>
      </c>
      <c r="C55" s="509" t="s">
        <v>114</v>
      </c>
      <c r="D55" s="509"/>
      <c r="E55" s="510"/>
      <c r="F55" s="511"/>
      <c r="G55" s="505">
        <f t="shared" si="0"/>
        <v>0</v>
      </c>
      <c r="H55" s="505">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64" t="s">
        <v>118</v>
      </c>
      <c r="C58" s="665"/>
      <c r="D58" s="665"/>
      <c r="E58" s="665"/>
      <c r="F58" s="665"/>
      <c r="G58" s="665"/>
      <c r="H58" s="666"/>
      <c r="K58" s="74"/>
    </row>
    <row r="59" spans="1:11" ht="20.100000000000001" customHeight="1" x14ac:dyDescent="0.2">
      <c r="B59" s="89"/>
      <c r="C59" s="631" t="s">
        <v>119</v>
      </c>
      <c r="D59" s="631"/>
      <c r="E59" s="632"/>
      <c r="F59" s="643" t="s">
        <v>120</v>
      </c>
      <c r="G59" s="644"/>
      <c r="H59" s="645"/>
      <c r="K59" s="74"/>
    </row>
    <row r="60" spans="1:11" ht="20.100000000000001" customHeight="1" x14ac:dyDescent="0.2">
      <c r="B60" s="89"/>
      <c r="C60" s="631" t="s">
        <v>121</v>
      </c>
      <c r="D60" s="631"/>
      <c r="E60" s="632"/>
      <c r="F60" s="633"/>
      <c r="G60" s="634"/>
      <c r="H60" s="635"/>
      <c r="K60" s="6"/>
    </row>
    <row r="61" spans="1:11" ht="20.100000000000001" customHeight="1" x14ac:dyDescent="0.2">
      <c r="B61" s="89"/>
      <c r="C61" s="631" t="s">
        <v>122</v>
      </c>
      <c r="D61" s="631"/>
      <c r="E61" s="632"/>
      <c r="F61" s="633"/>
      <c r="G61" s="634"/>
      <c r="H61" s="635"/>
      <c r="K61" s="6"/>
    </row>
    <row r="62" spans="1:11" ht="20.100000000000001" customHeight="1" x14ac:dyDescent="0.2">
      <c r="B62" s="226"/>
      <c r="C62" s="631" t="s">
        <v>123</v>
      </c>
      <c r="D62" s="631"/>
      <c r="E62" s="632"/>
      <c r="F62" s="633"/>
      <c r="G62" s="634"/>
      <c r="H62" s="635"/>
      <c r="K62" s="6"/>
    </row>
    <row r="63" spans="1:11" ht="20.100000000000001" customHeight="1" x14ac:dyDescent="0.2">
      <c r="A63" s="197"/>
      <c r="B63" s="197"/>
      <c r="C63" s="197"/>
      <c r="D63" s="197"/>
      <c r="E63" s="197"/>
      <c r="F63" s="197"/>
      <c r="G63" s="197"/>
      <c r="H63" s="197"/>
    </row>
    <row r="64" spans="1:11" ht="20.100000000000001" customHeight="1" x14ac:dyDescent="0.2">
      <c r="A64" s="197"/>
      <c r="B64" s="696" t="s">
        <v>124</v>
      </c>
      <c r="C64" s="535"/>
      <c r="D64" s="535"/>
      <c r="E64" s="535"/>
      <c r="F64" s="535"/>
      <c r="G64" s="535"/>
      <c r="H64" s="697"/>
    </row>
    <row r="65" spans="1:8" ht="20.100000000000001" customHeight="1" x14ac:dyDescent="0.2">
      <c r="A65" s="197"/>
      <c r="B65" s="62" t="s">
        <v>125</v>
      </c>
      <c r="C65" s="63" t="s">
        <v>84</v>
      </c>
      <c r="D65" s="227"/>
      <c r="E65" s="698" t="s">
        <v>126</v>
      </c>
      <c r="F65" s="632"/>
      <c r="G65" s="702"/>
      <c r="H65" s="703"/>
    </row>
    <row r="66" spans="1:8" ht="20.100000000000001" customHeight="1" x14ac:dyDescent="0.2">
      <c r="B66" s="62" t="s">
        <v>43</v>
      </c>
      <c r="C66" s="63" t="s">
        <v>127</v>
      </c>
      <c r="D66" s="228"/>
      <c r="E66" s="698" t="s">
        <v>128</v>
      </c>
      <c r="F66" s="632"/>
      <c r="G66" s="704"/>
      <c r="H66" s="705"/>
    </row>
    <row r="67" spans="1:8" ht="6.75" customHeight="1" x14ac:dyDescent="0.25">
      <c r="B67" s="699"/>
      <c r="C67" s="700"/>
      <c r="D67" s="700"/>
      <c r="E67" s="700"/>
      <c r="F67" s="700"/>
      <c r="G67" s="700"/>
      <c r="H67" s="701"/>
    </row>
    <row r="68" spans="1:8" ht="20.100000000000001" customHeight="1" x14ac:dyDescent="0.2">
      <c r="B68" s="65"/>
      <c r="C68" s="707" t="s">
        <v>129</v>
      </c>
      <c r="D68" s="707"/>
      <c r="E68" s="708"/>
      <c r="F68" s="709" t="s">
        <v>120</v>
      </c>
      <c r="G68" s="710"/>
      <c r="H68" s="711"/>
    </row>
    <row r="69" spans="1:8" ht="20.100000000000001" customHeight="1" x14ac:dyDescent="0.2">
      <c r="B69" s="65"/>
      <c r="C69" s="707" t="s">
        <v>121</v>
      </c>
      <c r="D69" s="707"/>
      <c r="E69" s="708"/>
      <c r="F69" s="712"/>
      <c r="G69" s="713"/>
      <c r="H69" s="714"/>
    </row>
    <row r="70" spans="1:8" ht="20.100000000000001" customHeight="1" x14ac:dyDescent="0.2">
      <c r="B70" s="65"/>
      <c r="C70" s="707" t="s">
        <v>122</v>
      </c>
      <c r="D70" s="707"/>
      <c r="E70" s="708"/>
      <c r="F70" s="712"/>
      <c r="G70" s="713"/>
      <c r="H70" s="714"/>
    </row>
    <row r="71" spans="1:8" ht="20.100000000000001" customHeight="1" x14ac:dyDescent="0.2">
      <c r="B71" s="65"/>
      <c r="C71" s="707" t="s">
        <v>123</v>
      </c>
      <c r="D71" s="707"/>
      <c r="E71" s="708"/>
      <c r="F71" s="712"/>
      <c r="G71" s="713"/>
      <c r="H71" s="714"/>
    </row>
    <row r="72" spans="1:8" x14ac:dyDescent="0.2">
      <c r="A72" s="197"/>
      <c r="B72" s="197"/>
      <c r="C72" s="197"/>
      <c r="D72" s="197"/>
      <c r="E72" s="197"/>
      <c r="F72" s="706"/>
      <c r="G72" s="706"/>
      <c r="H72" s="706"/>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5" t="s">
        <v>130</v>
      </c>
      <c r="C2" s="716"/>
      <c r="D2" s="716"/>
      <c r="E2" s="716"/>
      <c r="F2" s="716"/>
      <c r="G2" s="716"/>
      <c r="H2" s="716"/>
      <c r="I2" s="716"/>
      <c r="J2" s="512"/>
    </row>
    <row r="4" spans="1:11" x14ac:dyDescent="0.25">
      <c r="B4" s="117" t="s">
        <v>131</v>
      </c>
      <c r="C4" s="720" t="str">
        <f>valDistrName</f>
        <v>Org Name</v>
      </c>
      <c r="D4" s="720"/>
      <c r="E4" s="720"/>
      <c r="F4" s="720"/>
      <c r="G4" s="118"/>
      <c r="H4" s="118"/>
      <c r="I4" s="118"/>
      <c r="J4" s="118"/>
    </row>
    <row r="5" spans="1:11" x14ac:dyDescent="0.25">
      <c r="B5" s="119"/>
      <c r="C5" s="120"/>
      <c r="D5" s="513"/>
      <c r="E5" s="513"/>
      <c r="F5" s="120"/>
      <c r="G5" s="121"/>
      <c r="H5" s="121"/>
      <c r="I5" s="121"/>
      <c r="J5" s="121"/>
    </row>
    <row r="6" spans="1:11" x14ac:dyDescent="0.25">
      <c r="B6" s="117" t="s">
        <v>132</v>
      </c>
      <c r="C6" s="720" t="s">
        <v>133</v>
      </c>
      <c r="D6" s="720"/>
      <c r="E6" s="720"/>
      <c r="F6" s="720"/>
      <c r="G6" s="118"/>
      <c r="H6" s="118"/>
      <c r="I6" s="118"/>
      <c r="J6" s="118"/>
    </row>
    <row r="7" spans="1:11" ht="13.5" customHeight="1" x14ac:dyDescent="0.25">
      <c r="B7" s="119"/>
      <c r="C7" s="122"/>
      <c r="D7" s="514"/>
      <c r="E7" s="514"/>
      <c r="F7" s="122"/>
      <c r="G7" s="124"/>
      <c r="H7" s="124"/>
      <c r="I7" s="124"/>
      <c r="J7" s="124"/>
    </row>
    <row r="8" spans="1:11" s="125" customFormat="1" ht="12.75" x14ac:dyDescent="0.2">
      <c r="B8" s="721"/>
      <c r="C8" s="719" t="s">
        <v>134</v>
      </c>
      <c r="D8" s="719"/>
      <c r="E8" s="719"/>
      <c r="F8" s="719"/>
      <c r="G8" s="719"/>
      <c r="H8" s="719"/>
      <c r="I8" s="719"/>
      <c r="J8" s="261"/>
      <c r="K8" s="266"/>
    </row>
    <row r="9" spans="1:11" s="125" customFormat="1" ht="12.75" x14ac:dyDescent="0.2">
      <c r="B9" s="722"/>
      <c r="C9" s="719" t="s">
        <v>6</v>
      </c>
      <c r="D9" s="719" t="s">
        <v>135</v>
      </c>
      <c r="E9" s="719"/>
      <c r="F9" s="719" t="s">
        <v>136</v>
      </c>
      <c r="G9" s="719"/>
      <c r="H9" s="719" t="s">
        <v>137</v>
      </c>
      <c r="I9" s="719"/>
      <c r="J9" s="261"/>
      <c r="K9" s="266"/>
    </row>
    <row r="10" spans="1:11" s="125" customFormat="1" ht="18" customHeight="1" x14ac:dyDescent="0.2">
      <c r="B10" s="723"/>
      <c r="C10" s="719"/>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SUM('Goal 1'!H35:H38)</f>
        <v>0</v>
      </c>
      <c r="E14" s="249">
        <f>SUM('Goal 1'!P35:P38)</f>
        <v>0</v>
      </c>
      <c r="F14" s="129">
        <f>SUM('Goal 1'!M35:M38)</f>
        <v>0</v>
      </c>
      <c r="G14" s="249">
        <f>SUM('Goal 1'!N35:N38)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15" t="s">
        <v>152</v>
      </c>
      <c r="C26" s="516" t="e">
        <f>C25-C24</f>
        <v>#REF!</v>
      </c>
      <c r="D26" s="516"/>
      <c r="E26" s="516"/>
      <c r="F26" s="516"/>
      <c r="G26" s="516"/>
      <c r="H26" s="516"/>
      <c r="I26" s="516"/>
      <c r="J26" s="262"/>
      <c r="K26" s="256"/>
    </row>
    <row r="27" spans="2:11" ht="9" customHeight="1" x14ac:dyDescent="0.25">
      <c r="B27" s="134"/>
      <c r="C27" s="134"/>
      <c r="D27" s="134"/>
      <c r="E27" s="134"/>
      <c r="F27" s="134"/>
      <c r="G27" s="134"/>
      <c r="H27" s="134"/>
      <c r="I27" s="134"/>
      <c r="J27" s="134"/>
      <c r="K27" s="1"/>
    </row>
    <row r="28" spans="2:11" ht="21.75" customHeight="1" x14ac:dyDescent="0.25">
      <c r="B28" s="724" t="s">
        <v>153</v>
      </c>
      <c r="C28" s="725"/>
      <c r="D28" s="725"/>
      <c r="E28" s="725"/>
      <c r="F28" s="725"/>
      <c r="G28" s="725"/>
      <c r="H28" s="725"/>
      <c r="I28" s="725"/>
      <c r="J28" s="517"/>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17" t="s">
        <v>154</v>
      </c>
      <c r="C34" s="138" t="e">
        <f t="shared" si="1"/>
        <v>#REF!</v>
      </c>
      <c r="D34" s="138"/>
      <c r="E34" s="138"/>
      <c r="F34" s="138"/>
      <c r="G34" s="138"/>
      <c r="H34" s="138"/>
      <c r="I34" s="138"/>
      <c r="J34" s="265"/>
      <c r="K34" s="1"/>
    </row>
    <row r="35" spans="2:11" ht="18" customHeight="1" x14ac:dyDescent="0.25">
      <c r="B35" s="718"/>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14"/>
      <c r="E69" s="51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8" t="s">
        <v>605</v>
      </c>
      <c r="B4" s="518" t="str">
        <f>VLOOKUP(valDistr,dataDistr,9,FALSE)&amp;", "&amp;VLOOKUP(valDistr,dataDistr,10,FALSE)&amp;" "&amp;VLOOKUP(valDistr,dataDistr,11,FALSE)</f>
        <v>Town, State  Zip</v>
      </c>
      <c r="C4" s="518"/>
      <c r="D4" s="518"/>
      <c r="E4" s="518"/>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9" t="s">
        <v>716</v>
      </c>
    </row>
    <row r="158" spans="1:1" x14ac:dyDescent="0.25">
      <c r="A158" s="247"/>
    </row>
    <row r="159" spans="1:1" x14ac:dyDescent="0.25">
      <c r="A159" s="246" t="s">
        <v>717</v>
      </c>
    </row>
    <row r="160" spans="1:1" x14ac:dyDescent="0.25">
      <c r="A160" s="520"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21" t="s">
        <v>776</v>
      </c>
      <c r="K1" s="522" t="s">
        <v>6510</v>
      </c>
      <c r="L1" s="523"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DESE-231-74961</_dlc_DocId>
    <_dlc_DocIdUrl xmlns="733efe1c-5bbe-4968-87dc-d400e65c879f">
      <Url>https://sharepoint.doemass.org/ese/webteam/cps/_layouts/DocIdRedir.aspx?ID=DESE-231-74961</Url>
      <Description>DESE-231-74961</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2F40DAD-CED5-4824-876B-B60C90D567EA}">
  <ds:schemaRefs>
    <ds:schemaRef ds:uri="http://schemas.microsoft.com/sharepoint/events"/>
  </ds:schemaRefs>
</ds:datastoreItem>
</file>

<file path=customXml/itemProps2.xml><?xml version="1.0" encoding="utf-8"?>
<ds:datastoreItem xmlns:ds="http://schemas.openxmlformats.org/officeDocument/2006/customXml" ds:itemID="{BC39C371-1B9F-4E97-B1E7-E6BD9C891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9324d023-3849-46fe-9182-6ce950756bea"/>
    <ds:schemaRef ds:uri="http://schemas.microsoft.com/office/infopath/2007/PartnerControls"/>
    <ds:schemaRef ds:uri="14c63040-5e06-4c4a-8b07-ca5832d9b241"/>
    <ds:schemaRef ds:uri="http://www.w3.org/XML/1998/namespace"/>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F1102FA0-EC94-4112-8063-C5389412E9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68</vt:i4>
      </vt:variant>
    </vt:vector>
  </HeadingPairs>
  <TitlesOfParts>
    <vt:vector size="80" baseType="lpstr">
      <vt:lpstr>Goal 1</vt:lpstr>
      <vt:lpstr>Goal 2</vt:lpstr>
      <vt:lpstr>Goal 3</vt:lpstr>
      <vt:lpstr>Goal 4</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'Goal 1'!Print_Area</vt:lpstr>
      <vt:lpstr>'Summary Sheet'!Print_Area</vt:lpstr>
      <vt:lpstr>'Title I Amendment'!Print_Area</vt:lpstr>
      <vt:lpstr>'Goal 1'!Print_Titles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FC187 Alt ELE FY2022 Part II</dc:title>
  <dc:subject/>
  <dc:creator>DESE</dc:creator>
  <cp:keywords/>
  <dc:description/>
  <cp:lastModifiedBy>Zou, Dong (EOE)</cp:lastModifiedBy>
  <cp:revision/>
  <dcterms:created xsi:type="dcterms:W3CDTF">2017-03-16T18:10:20Z</dcterms:created>
  <dcterms:modified xsi:type="dcterms:W3CDTF">2021-11-05T15:49:03Z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5 2021</vt:lpwstr>
  </property>
</Properties>
</file>