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2083\"/>
    </mc:Choice>
  </mc:AlternateContent>
  <xr:revisionPtr revIDLastSave="0" documentId="13_ncr:1_{E30B021A-55BD-4794-BF66-1BF7E98CAE3C}" xr6:coauthVersionLast="45" xr6:coauthVersionMax="47" xr10:uidLastSave="{00000000-0000-0000-0000-000000000000}"/>
  <bookViews>
    <workbookView xWindow="-120" yWindow="-120" windowWidth="29040" windowHeight="15840" tabRatio="889" xr2:uid="{00000000-000D-0000-FFFF-FFFF00000000}"/>
  </bookViews>
  <sheets>
    <sheet name="Goal 1" sheetId="9" r:id="rId1"/>
    <sheet name="Goal 2"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'Goal 1'!$A$1:$AA$93</definedName>
    <definedName name="_xlnm.Print_Area" localSheetId="3">'Summary Sheet'!$B$1:$J$43</definedName>
    <definedName name="_xlnm.Print_Area" localSheetId="2">'Title I Amendment'!$B$2:$H$72</definedName>
    <definedName name="_xlnm.Print_Titles" localSheetId="0">'Goal 1'!$2:$6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'Goal 1'!$P$18</definedName>
    <definedName name="valTILn10">'Goal 1'!$P$81</definedName>
    <definedName name="valTILn11">'Goal 1'!$P$89</definedName>
    <definedName name="valTILn2">'Goal 1'!$P$27</definedName>
    <definedName name="valTILn3">'Goal 1'!$P$33</definedName>
    <definedName name="valTILn4">'Goal 1'!$P$40</definedName>
    <definedName name="valTILn5a">'Goal 1'!$P$42</definedName>
    <definedName name="valTILn5b">'Goal 1'!$P$43</definedName>
    <definedName name="valTILn6">'Goal 1'!$P$58</definedName>
    <definedName name="valTILn7">'Goal 1'!$P$65</definedName>
    <definedName name="valTILn8">'Goal 1'!$P$72</definedName>
    <definedName name="valTILn9">'Goal 1'!$P$79</definedName>
    <definedName name="valTIoptionA">#REF!</definedName>
    <definedName name="valTitleI">dataLookupValues!$B$22</definedName>
    <definedName name="valTITot">'Goal 1'!$P$91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9" i="34" l="1"/>
  <c r="P79" i="34"/>
  <c r="P72" i="34"/>
  <c r="P65" i="34"/>
  <c r="P58" i="34"/>
  <c r="P43" i="34"/>
  <c r="P40" i="34"/>
  <c r="N38" i="34"/>
  <c r="M38" i="34"/>
  <c r="N37" i="34"/>
  <c r="M37" i="34"/>
  <c r="N36" i="34"/>
  <c r="M36" i="34"/>
  <c r="N35" i="34"/>
  <c r="N40" i="34" s="1"/>
  <c r="M35" i="34"/>
  <c r="M40" i="34" s="1"/>
  <c r="P33" i="34"/>
  <c r="M33" i="34"/>
  <c r="N31" i="34"/>
  <c r="N30" i="34"/>
  <c r="N29" i="34"/>
  <c r="N33" i="34" s="1"/>
  <c r="P27" i="34"/>
  <c r="M27" i="34"/>
  <c r="N25" i="34"/>
  <c r="N24" i="34"/>
  <c r="N23" i="34"/>
  <c r="N22" i="34"/>
  <c r="N21" i="34"/>
  <c r="N27" i="34" s="1"/>
  <c r="N20" i="34"/>
  <c r="P18" i="34"/>
  <c r="M18" i="34"/>
  <c r="N16" i="34"/>
  <c r="N15" i="34"/>
  <c r="N14" i="34"/>
  <c r="N18" i="34" s="1"/>
  <c r="P42" i="34" l="1"/>
  <c r="P49" i="34" s="1"/>
  <c r="P91" i="34" s="1"/>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D6FAFE2E-92B3-4BC5-A597-9ADDF117A555}">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<sst xmlns="http://schemas.openxmlformats.org/spreadsheetml/2006/main" count="24337" uniqueCount="6594">
  <si>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</si>
  <si>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</si>
  <si>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</si>
  <si>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</si>
  <si>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</si>
  <si>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</si>
  <si>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</si>
  <si>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</si>
  <si>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</si>
  <si>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</si>
  <si>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</si>
  <si>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</si>
  <si>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</si>
  <si>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</si>
  <si>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</si>
  <si>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</si>
  <si>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</si>
  <si>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</si>
  <si>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</si>
  <si>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</si>
  <si>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</si>
  <si>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</si>
  <si>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</si>
  <si>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</si>
  <si>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</si>
  <si>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</si>
  <si>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</si>
  <si>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</si>
  <si>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</si>
  <si>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</si>
  <si>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</si>
  <si>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</si>
  <si>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</si>
  <si>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</si>
  <si>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</si>
  <si>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</si>
  <si>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</si>
  <si>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</si>
  <si>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</si>
  <si>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</si>
  <si>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</si>
  <si>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</si>
  <si>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</si>
  <si>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</si>
  <si>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</si>
  <si>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</si>
  <si>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</si>
  <si>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</si>
  <si>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</si>
  <si>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</si>
  <si>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</si>
  <si>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</si>
  <si>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</si>
  <si>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</si>
  <si>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</si>
  <si>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</si>
  <si>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</si>
  <si>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</si>
  <si>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</si>
  <si>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</si>
  <si>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</si>
  <si>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</si>
  <si>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</si>
  <si>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</si>
  <si>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</si>
  <si>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</si>
  <si>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</si>
  <si>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</si>
  <si>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</si>
  <si>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</si>
  <si>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</si>
  <si>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</si>
  <si>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</si>
  <si>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</si>
  <si>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</si>
  <si>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</si>
  <si>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</si>
  <si>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</si>
  <si>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</si>
  <si>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</si>
  <si>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</si>
  <si>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</si>
  <si>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</si>
  <si>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</si>
  <si>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</si>
  <si>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</si>
  <si>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</si>
  <si>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</si>
  <si>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</si>
  <si>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</si>
  <si>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</si>
  <si>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</si>
  <si>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</si>
  <si>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</si>
  <si>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</si>
  <si>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</si>
  <si>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</si>
  <si>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</si>
  <si>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</si>
  <si>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</si>
  <si>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</si>
  <si>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</si>
  <si>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</si>
  <si>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</si>
  <si>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</si>
  <si>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</si>
  <si>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</si>
  <si>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</si>
  <si>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</si>
  <si>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</si>
  <si>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</si>
  <si>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</si>
  <si>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</si>
  <si>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</si>
  <si>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</si>
  <si>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</si>
  <si>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</si>
  <si>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</si>
  <si>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</si>
  <si>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</si>
  <si>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</si>
  <si>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</si>
  <si>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</si>
  <si>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</si>
  <si>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</si>
  <si>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</si>
  <si>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</si>
  <si>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</si>
  <si>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</si>
  <si>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</si>
  <si>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</si>
  <si>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</si>
  <si>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</si>
  <si>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</si>
  <si>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</si>
  <si>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</si>
  <si>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</si>
  <si>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</si>
  <si>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</si>
  <si>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</si>
  <si>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</si>
  <si>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</si>
  <si>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</si>
  <si>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</si>
  <si>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</si>
  <si>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</si>
  <si>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</si>
  <si>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</si>
  <si>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</si>
  <si>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</si>
  <si>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</si>
  <si>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</si>
  <si>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</si>
  <si>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</si>
  <si>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</si>
  <si>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</si>
  <si>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</si>
  <si>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</si>
  <si>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</si>
  <si>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</si>
  <si>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</si>
  <si>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</si>
  <si>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</si>
  <si>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</si>
  <si>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</si>
  <si>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</si>
  <si>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</si>
  <si>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</si>
  <si>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</si>
  <si>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</si>
  <si>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</si>
  <si>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</si>
  <si>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</si>
  <si>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</si>
  <si>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</si>
  <si>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</si>
  <si>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</si>
  <si>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</si>
  <si>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</si>
  <si>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</si>
  <si>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</si>
  <si>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</si>
  <si>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</si>
  <si>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</si>
  <si>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</si>
  <si>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</si>
  <si>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</si>
  <si>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</si>
  <si>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</si>
  <si>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</si>
  <si>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</si>
  <si>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</si>
  <si>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</si>
  <si>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</si>
  <si>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</si>
  <si>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</si>
  <si>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</si>
  <si>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</si>
  <si>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</si>
  <si>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</si>
  <si>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</si>
  <si>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</si>
  <si>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</si>
  <si>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</si>
  <si>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</si>
  <si>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</si>
  <si>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</si>
  <si>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</si>
  <si>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</si>
  <si>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</si>
  <si>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</si>
  <si>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</si>
  <si>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</si>
  <si>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</si>
  <si>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</si>
  <si>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</si>
  <si>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</si>
  <si>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</si>
  <si>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</si>
  <si>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</si>
  <si>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</si>
  <si>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</si>
  <si>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</si>
  <si>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</si>
  <si>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</si>
  <si>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</si>
  <si>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</si>
  <si>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</si>
  <si>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</si>
  <si>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</si>
  <si>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</si>
  <si>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</si>
  <si>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</si>
  <si>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</si>
  <si>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</si>
  <si>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</si>
  <si>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</si>
  <si>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</si>
  <si>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</si>
  <si>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</si>
  <si>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</si>
  <si>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</si>
  <si>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</si>
  <si>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</si>
  <si>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</si>
  <si>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</si>
  <si>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</si>
  <si>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</si>
  <si>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</si>
  <si>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</si>
  <si>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</si>
  <si>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</si>
  <si>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</si>
  <si>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</si>
  <si>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</si>
  <si>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</si>
  <si>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</si>
  <si>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</si>
  <si>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</si>
  <si>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</si>
  <si>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</si>
  <si>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</si>
  <si>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</si>
  <si>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</si>
  <si>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</si>
  <si>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</si>
  <si>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</si>
  <si>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</si>
  <si>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</si>
  <si>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</si>
  <si>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</si>
  <si>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</si>
  <si>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</si>
  <si>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</si>
  <si>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</si>
  <si>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</si>
  <si>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</si>
  <si>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</si>
  <si>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</si>
  <si>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</si>
  <si>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</si>
  <si>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</si>
  <si>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</si>
  <si>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</si>
  <si>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</si>
  <si>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</si>
  <si>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</si>
  <si>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</si>
  <si>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</si>
  <si>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</si>
  <si>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</si>
  <si>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</si>
  <si>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</si>
  <si>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</si>
  <si>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</si>
  <si>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</si>
  <si>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</si>
  <si>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</si>
  <si>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</si>
  <si>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</si>
  <si>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</si>
  <si>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</si>
  <si>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</si>
  <si>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</si>
  <si>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</si>
  <si>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</si>
  <si>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</si>
  <si>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</si>
  <si>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</si>
  <si>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</si>
  <si>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</si>
  <si>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</si>
  <si>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</si>
  <si>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</si>
  <si>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</si>
  <si>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</si>
  <si>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</si>
  <si>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</si>
  <si>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</si>
  <si>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</si>
  <si>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</si>
  <si>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</si>
  <si>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</si>
  <si>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</si>
  <si>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</si>
  <si>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</si>
  <si>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</si>
  <si>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</si>
  <si>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</si>
  <si>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</si>
  <si>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</si>
  <si>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</si>
  <si>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</si>
  <si>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</si>
  <si>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</si>
  <si>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</si>
  <si>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</si>
  <si>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</si>
  <si>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</si>
  <si>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</si>
  <si>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</si>
  <si>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</si>
  <si>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</si>
  <si>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</si>
  <si>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</si>
  <si>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</si>
  <si>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</si>
  <si>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</si>
  <si>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</si>
  <si>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</si>
  <si>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</si>
  <si>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</si>
  <si>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</si>
  <si>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</si>
  <si>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</si>
  <si>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</si>
  <si>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</si>
  <si>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</si>
  <si>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</si>
  <si>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</si>
  <si>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</si>
  <si>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</si>
  <si>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</si>
  <si>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</si>
  <si>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</si>
  <si>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</si>
  <si>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</si>
  <si>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</si>
  <si>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</si>
  <si>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</si>
  <si>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</si>
  <si>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</si>
  <si>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</si>
  <si>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</si>
  <si>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</si>
  <si>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</si>
  <si>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</si>
  <si>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</si>
  <si>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</si>
  <si>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</si>
  <si>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</si>
  <si>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</si>
  <si>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</si>
  <si>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</si>
  <si>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</si>
  <si>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</si>
  <si>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</si>
  <si>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</si>
  <si>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</si>
  <si>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</si>
  <si>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</si>
  <si>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</si>
  <si>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</si>
  <si>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</si>
  <si>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</si>
  <si>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</si>
  <si>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</si>
  <si>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</si>
  <si>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</si>
  <si>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</si>
  <si>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</si>
  <si>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</si>
  <si>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</si>
  <si>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</si>
  <si>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</si>
  <si>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</si>
  <si>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</si>
  <si>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</si>
  <si>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</si>
  <si>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</si>
  <si>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</si>
  <si>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</si>
  <si>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</si>
  <si>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</si>
  <si>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</si>
  <si>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</si>
  <si>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</si>
  <si>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</si>
  <si>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</si>
  <si>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</si>
  <si>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</si>
  <si>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</si>
  <si>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</si>
  <si>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</si>
  <si>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</si>
  <si>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</si>
  <si>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</si>
  <si>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</si>
  <si>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</si>
  <si>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</si>
  <si>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</si>
  <si>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</si>
  <si>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</si>
  <si>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</si>
  <si>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</si>
  <si>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</si>
  <si>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</si>
  <si>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</si>
  <si>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</si>
  <si>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</si>
  <si>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</si>
  <si>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</si>
  <si>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</si>
  <si>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</si>
  <si>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</si>
  <si>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</si>
  <si>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</si>
  <si>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</si>
  <si>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</si>
  <si>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</si>
  <si>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</si>
  <si>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</si>
  <si>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</si>
  <si>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</si>
  <si>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</si>
  <si>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</si>
  <si>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</si>
  <si>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</si>
  <si>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</si>
  <si>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</si>
  <si>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</si>
  <si>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</si>
  <si>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</si>
  <si>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</si>
  <si>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</si>
  <si>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</si>
  <si>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</si>
  <si>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</si>
  <si>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</si>
  <si>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</si>
  <si>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</si>
  <si>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</si>
  <si>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</si>
  <si>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</si>
  <si>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</si>
  <si>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</si>
  <si>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</si>
  <si>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</si>
  <si>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</si>
  <si>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</si>
  <si>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</si>
  <si>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</si>
  <si>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</si>
  <si>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</si>
  <si>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</si>
  <si>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</si>
  <si>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</si>
  <si>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</si>
  <si>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</si>
  <si>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</si>
  <si>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</si>
  <si>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</si>
  <si>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</si>
  <si>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</si>
  <si>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</si>
  <si>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</si>
  <si>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</si>
  <si>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</si>
  <si>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</si>
  <si>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</si>
  <si>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</si>
  <si>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</si>
  <si>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</si>
  <si>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</si>
  <si>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</si>
  <si>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</si>
  <si>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</si>
  <si>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</si>
  <si>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</si>
  <si>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</si>
  <si>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</si>
  <si>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</si>
  <si>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</si>
  <si>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</si>
  <si>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</si>
  <si>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</si>
  <si>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</si>
  <si>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</si>
  <si>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</si>
  <si>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</si>
  <si>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</si>
  <si>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</si>
  <si>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</si>
  <si>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</si>
  <si>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</si>
  <si>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</si>
  <si>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</si>
  <si>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</si>
  <si>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</si>
  <si>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</si>
  <si>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</si>
  <si>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</si>
  <si>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</si>
  <si>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</si>
  <si>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</si>
  <si>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</si>
  <si>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</si>
  <si>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</si>
  <si>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</si>
  <si>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</si>
  <si>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</si>
  <si>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</si>
  <si>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</si>
  <si>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</si>
  <si>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</si>
  <si>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</si>
  <si>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</si>
  <si>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</si>
  <si>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</si>
  <si>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</si>
  <si>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</si>
  <si>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</si>
  <si>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</si>
  <si>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</si>
  <si>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</si>
  <si>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</si>
  <si>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</si>
  <si>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</si>
  <si>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</si>
  <si>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</si>
  <si>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</si>
  <si>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</si>
  <si>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</si>
  <si>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</si>
  <si>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</si>
  <si>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</si>
  <si>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</si>
  <si>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</si>
  <si>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</si>
  <si>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</si>
  <si>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</si>
  <si>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</si>
  <si>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</si>
  <si>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</si>
  <si>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</si>
  <si>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</si>
  <si>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</si>
  <si>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</si>
  <si>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</si>
  <si>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</si>
  <si>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</si>
  <si>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</si>
  <si>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</si>
  <si>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</si>
  <si>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</si>
  <si>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</si>
  <si>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</si>
  <si>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</si>
  <si>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</si>
  <si>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</si>
  <si>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</si>
  <si>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</si>
  <si>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</si>
  <si>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</si>
  <si>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</si>
  <si>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</si>
  <si>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</si>
  <si>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</si>
  <si>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</si>
  <si>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</si>
  <si>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</si>
  <si>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</si>
  <si>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</si>
  <si>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</si>
  <si>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</si>
  <si>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</si>
  <si>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</si>
  <si>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</si>
  <si>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</si>
  <si>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</si>
  <si>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</si>
  <si>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</si>
  <si>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</si>
  <si>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</si>
  <si>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</si>
  <si>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</si>
  <si>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</si>
  <si>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</si>
  <si>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</si>
  <si>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</si>
  <si>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</si>
  <si>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</si>
  <si>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</si>
  <si>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</si>
  <si>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</si>
  <si>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</si>
  <si>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</si>
  <si>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</si>
  <si>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</si>
  <si>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</si>
  <si>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</si>
  <si>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</si>
  <si>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</si>
  <si>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</si>
  <si>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</si>
  <si>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</si>
  <si>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</si>
  <si>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</si>
  <si>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</si>
  <si>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</si>
  <si>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</si>
  <si>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</si>
  <si>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</si>
  <si>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</si>
  <si>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</si>
  <si>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</si>
  <si>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</si>
  <si>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</si>
  <si>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</si>
  <si>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</si>
  <si>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</si>
  <si>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</si>
  <si>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</si>
  <si>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</si>
  <si>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</si>
  <si>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</si>
  <si>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</si>
  <si>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</si>
  <si>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</si>
  <si>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</si>
  <si>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</si>
  <si>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</si>
  <si>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</si>
  <si>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</si>
  <si>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</si>
  <si>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</si>
  <si>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</si>
  <si>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</si>
  <si>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</si>
  <si>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</si>
  <si>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</si>
  <si>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</si>
  <si>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</si>
  <si>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</si>
  <si>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</si>
  <si>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</si>
  <si>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</si>
  <si>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</si>
  <si>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</si>
  <si>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</si>
  <si>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</si>
  <si>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</si>
  <si>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</si>
  <si>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</si>
  <si>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</si>
  <si>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</si>
  <si>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</si>
  <si>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</si>
  <si>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</si>
  <si>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</si>
  <si>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</si>
  <si>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</si>
  <si>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</si>
  <si>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</si>
  <si>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</si>
  <si>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</si>
  <si>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</si>
  <si>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</si>
  <si>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</si>
  <si>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</si>
  <si>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</si>
  <si>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</si>
  <si>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</si>
  <si>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</si>
  <si>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</si>
  <si>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</si>
  <si>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</si>
  <si>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</si>
  <si>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</si>
  <si>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</si>
  <si>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</si>
  <si>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</si>
  <si>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</si>
  <si>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</si>
  <si>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</si>
  <si>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</si>
  <si>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</si>
  <si>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</si>
  <si>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</si>
  <si>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</si>
  <si>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</si>
  <si>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</si>
  <si>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</si>
  <si>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</si>
  <si>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</si>
  <si>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</si>
  <si>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</si>
  <si>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</si>
  <si>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</si>
  <si>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</si>
  <si>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</si>
  <si>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</si>
  <si>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</si>
  <si>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</si>
  <si>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</si>
  <si>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</si>
  <si>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</si>
  <si>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</si>
  <si>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</si>
  <si>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</si>
  <si>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</si>
  <si>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</si>
  <si>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</si>
  <si>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</si>
  <si>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</si>
  <si>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</si>
  <si>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</si>
  <si>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</si>
  <si>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</si>
  <si>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</si>
  <si>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</si>
  <si>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</si>
  <si>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</si>
  <si>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</si>
  <si>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</si>
  <si>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</si>
  <si>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</si>
  <si>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</si>
  <si>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</si>
  <si>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</si>
  <si>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</si>
  <si>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</si>
  <si>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</si>
  <si>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</si>
  <si>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</si>
  <si>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</si>
  <si>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</si>
  <si>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</si>
  <si>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</si>
  <si>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</si>
  <si>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</si>
  <si>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</si>
  <si>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</si>
  <si>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</si>
  <si>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</si>
  <si>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</si>
  <si>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</si>
  <si>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</si>
  <si>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</si>
  <si>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</si>
  <si>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</si>
  <si>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</si>
  <si>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</si>
  <si>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</si>
  <si>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</si>
  <si>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</si>
  <si>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</si>
  <si>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</si>
  <si>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</si>
  <si>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</si>
  <si>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</si>
  <si>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</si>
  <si>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</si>
  <si>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</si>
  <si>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</si>
  <si>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</si>
  <si>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</si>
  <si>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</si>
  <si>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</si>
  <si>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</si>
  <si>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</si>
  <si>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</si>
  <si>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</si>
  <si>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</si>
  <si>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</si>
  <si>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</si>
  <si>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</si>
  <si>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</si>
  <si>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</si>
  <si>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</si>
  <si>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</si>
  <si>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</si>
  <si>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</si>
  <si>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</si>
  <si>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</si>
  <si>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</si>
  <si>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</si>
  <si>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</si>
  <si>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</si>
  <si>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</si>
  <si>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</si>
  <si>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</si>
  <si>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</si>
  <si>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</si>
  <si>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</si>
  <si>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</si>
  <si>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</si>
  <si>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</si>
  <si>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</si>
  <si>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</si>
  <si>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</si>
  <si>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</si>
  <si>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</si>
  <si>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</si>
  <si>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</si>
  <si>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</si>
  <si>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</si>
  <si>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</si>
  <si>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</si>
  <si>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</si>
  <si>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</si>
  <si>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</si>
  <si>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</si>
  <si>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</si>
  <si>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</si>
  <si>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</si>
  <si>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</si>
  <si>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</si>
  <si>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</si>
  <si>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</si>
  <si>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</si>
  <si>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</si>
  <si>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</si>
  <si>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</si>
  <si>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</si>
  <si>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</si>
  <si>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</si>
  <si>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</si>
  <si>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</si>
  <si>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</si>
  <si>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</si>
  <si>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</si>
  <si>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</si>
  <si>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</si>
  <si>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</si>
  <si>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</si>
  <si>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</si>
  <si>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</si>
  <si>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</si>
  <si>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</si>
  <si>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</si>
  <si>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</si>
  <si>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</si>
  <si>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</si>
  <si>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</si>
  <si>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</si>
  <si>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</si>
  <si>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</si>
  <si>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</si>
  <si>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</si>
  <si>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</si>
  <si>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</si>
  <si>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</si>
  <si>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</si>
  <si>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</si>
  <si>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</si>
  <si>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</si>
  <si>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</si>
  <si>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</si>
  <si>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</si>
  <si>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</si>
  <si>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</si>
  <si>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</si>
  <si>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</si>
  <si>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</si>
  <si>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</si>
  <si>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</si>
  <si>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</si>
  <si>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</si>
  <si>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</si>
  <si>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</si>
  <si>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</si>
  <si>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</si>
  <si>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</si>
  <si>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</si>
  <si>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</si>
  <si>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</si>
  <si>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</si>
  <si>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</si>
  <si>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</si>
  <si>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</si>
  <si>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</si>
  <si>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</si>
  <si>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</si>
  <si>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</si>
  <si>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</si>
  <si>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</si>
  <si>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</si>
  <si>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</si>
  <si>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</si>
  <si>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</si>
  <si>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</si>
  <si>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</si>
  <si>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</si>
  <si>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</si>
  <si>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</si>
  <si>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</si>
  <si>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</si>
  <si>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</si>
  <si>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</si>
  <si>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</si>
  <si>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</si>
  <si>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</si>
  <si>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</si>
  <si>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</si>
  <si>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</si>
  <si>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</si>
  <si>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</si>
  <si>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</si>
  <si>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</si>
  <si>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</si>
  <si>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</si>
  <si>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</si>
  <si>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</si>
  <si>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</si>
  <si>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</si>
  <si>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</si>
  <si>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</si>
  <si>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</si>
  <si>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</si>
  <si>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</si>
  <si>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</si>
  <si>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</si>
  <si>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</si>
  <si>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</si>
  <si>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</si>
  <si>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</si>
  <si>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</si>
  <si>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</si>
  <si>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</si>
  <si>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</si>
  <si>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</si>
  <si>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</si>
  <si>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</si>
  <si>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</si>
  <si>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</si>
  <si>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</si>
  <si>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</si>
  <si>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</si>
  <si>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</si>
  <si>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</si>
  <si>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</si>
  <si>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</si>
  <si>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</si>
  <si>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</si>
  <si>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</si>
  <si>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</si>
  <si>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</si>
  <si>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</si>
  <si>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</si>
  <si>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</si>
  <si>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</si>
  <si>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</si>
  <si>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</si>
  <si>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</si>
  <si>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</si>
  <si>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</si>
  <si>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</si>
  <si>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</si>
  <si>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</si>
  <si>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</si>
  <si>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</si>
  <si>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</si>
  <si>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</si>
  <si>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</si>
  <si>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</si>
  <si>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</si>
  <si>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</si>
  <si>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</si>
  <si>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</si>
  <si>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</si>
  <si>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</si>
  <si>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</si>
  <si>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</si>
  <si>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</si>
  <si>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</si>
  <si>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</si>
  <si>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</si>
  <si>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</si>
  <si>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</si>
  <si>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</si>
  <si>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</si>
  <si>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</si>
  <si>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</si>
  <si>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</si>
  <si>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</si>
  <si>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</si>
  <si>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</si>
  <si>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</si>
  <si>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</si>
  <si>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</si>
  <si>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</si>
  <si>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</si>
  <si>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</si>
  <si>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</si>
  <si>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</si>
  <si>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</si>
  <si>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</si>
  <si>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</si>
  <si>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</si>
  <si>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</si>
  <si>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</si>
  <si>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</si>
  <si>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</si>
  <si>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</si>
  <si>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</si>
  <si>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</si>
  <si>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</si>
  <si>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</si>
  <si>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</si>
  <si>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</si>
  <si>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</si>
  <si>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</si>
  <si>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</si>
  <si>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</si>
  <si>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</si>
  <si>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</si>
  <si>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</si>
  <si>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</si>
  <si>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</si>
  <si>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</si>
  <si>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</si>
  <si>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</si>
  <si>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</si>
  <si>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</si>
  <si>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</si>
  <si>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</si>
  <si>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</si>
  <si>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</si>
  <si>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</si>
  <si>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</si>
  <si>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</si>
  <si>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</si>
  <si>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</si>
  <si>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</si>
  <si>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</si>
  <si>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</si>
  <si>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</si>
  <si>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</si>
  <si>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</si>
  <si>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</si>
  <si>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</si>
  <si>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</si>
  <si>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</si>
  <si>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</si>
  <si>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</si>
  <si>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</si>
  <si>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</si>
  <si>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</si>
  <si>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</si>
  <si>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</si>
  <si>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</si>
  <si>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</si>
  <si>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</si>
  <si>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</si>
  <si>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</si>
  <si>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</si>
  <si>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</si>
  <si>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</si>
  <si>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</si>
  <si>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</si>
  <si>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</si>
  <si>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</si>
  <si>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</si>
  <si>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</si>
  <si>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</si>
  <si>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</si>
  <si>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</si>
  <si>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</si>
  <si>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</si>
  <si>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</si>
  <si>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</si>
  <si>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</si>
  <si>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</si>
  <si>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</si>
  <si>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</si>
  <si>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</si>
  <si>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</si>
  <si>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</si>
  <si>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</si>
  <si>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</si>
  <si>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</si>
  <si>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</si>
  <si>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</si>
  <si>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</si>
  <si>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</si>
  <si>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</si>
  <si>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</si>
  <si>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</si>
  <si>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</si>
  <si>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</si>
  <si>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</si>
  <si>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</si>
  <si>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</si>
  <si>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</si>
  <si>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</si>
  <si>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</si>
  <si>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</si>
  <si>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</si>
  <si>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</si>
  <si>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</si>
  <si>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</si>
  <si>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</si>
  <si>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</si>
  <si>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</si>
  <si>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</si>
  <si>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</si>
  <si>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</si>
  <si>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</si>
  <si>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</si>
  <si>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</si>
  <si>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</si>
  <si>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</si>
  <si>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</si>
  <si>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</si>
  <si>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</si>
  <si>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</si>
  <si>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</si>
  <si>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</si>
  <si>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</si>
  <si>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</si>
  <si>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</si>
  <si>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</si>
  <si>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</si>
  <si>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</si>
  <si>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</si>
  <si>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</si>
  <si>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</si>
  <si>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</si>
  <si>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</si>
  <si>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</si>
  <si>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</si>
  <si>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</si>
  <si>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</si>
  <si>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</si>
  <si>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</si>
  <si>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</si>
  <si>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</si>
  <si>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</si>
  <si>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</si>
  <si>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</si>
  <si>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</si>
  <si>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</si>
  <si>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</si>
  <si>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</si>
  <si>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</si>
  <si>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</si>
  <si>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</si>
  <si>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</si>
  <si>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</si>
  <si>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</si>
  <si>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</si>
  <si>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</si>
  <si>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</si>
  <si>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</si>
  <si>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</si>
  <si>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</si>
  <si>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</si>
  <si>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</si>
  <si>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</si>
  <si>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</si>
  <si>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</si>
  <si>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</si>
  <si>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</si>
  <si>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</si>
  <si>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</si>
  <si>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</si>
  <si>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</si>
  <si>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</si>
  <si>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</si>
  <si>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</si>
  <si>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</si>
  <si>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</si>
  <si>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</si>
  <si>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</si>
  <si>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</si>
  <si>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</si>
  <si>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</si>
  <si>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</si>
  <si>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</si>
  <si>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</si>
  <si>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</si>
  <si>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</si>
  <si>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</si>
  <si>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</si>
  <si>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</si>
  <si>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</si>
  <si>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</si>
  <si>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</si>
  <si>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</si>
  <si>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</si>
  <si>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</si>
  <si>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</si>
  <si>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</si>
  <si>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</si>
  <si>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</si>
  <si>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</si>
  <si>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</si>
  <si>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</si>
  <si>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</si>
  <si>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</si>
  <si>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</si>
  <si>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</si>
  <si>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</si>
  <si>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</si>
  <si>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</si>
  <si>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</si>
  <si>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</si>
  <si>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</si>
  <si>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</si>
  <si>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</si>
  <si>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</si>
  <si>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</si>
  <si>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</si>
  <si>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</si>
  <si>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</si>
  <si>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</si>
  <si>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</si>
  <si>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</si>
  <si>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</si>
  <si>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</si>
  <si>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</si>
  <si>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</si>
  <si>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</si>
  <si>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</si>
  <si>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</si>
  <si>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</si>
  <si>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</si>
  <si>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</si>
  <si>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</si>
  <si>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</si>
  <si>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</si>
  <si>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</si>
  <si>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</si>
  <si>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</si>
  <si>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</si>
  <si>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</si>
  <si>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</si>
  <si>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</si>
  <si>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</si>
  <si>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</si>
  <si>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</si>
  <si>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</si>
  <si>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</si>
  <si>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</si>
  <si>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</si>
  <si>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</si>
  <si>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</si>
  <si>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</si>
  <si>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</si>
  <si>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</si>
  <si>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</si>
  <si>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</si>
  <si>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</si>
  <si>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</si>
  <si>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</si>
  <si>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</si>
  <si>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</si>
  <si>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</si>
  <si>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</si>
  <si>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</si>
  <si>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</si>
  <si>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</si>
  <si>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</si>
  <si>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</si>
  <si>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</si>
  <si>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</si>
  <si>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</si>
  <si>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</si>
  <si>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</si>
  <si>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</si>
  <si>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</si>
  <si>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</si>
  <si>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</si>
  <si>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</si>
  <si>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</si>
  <si>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</si>
  <si>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</si>
  <si>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</si>
  <si>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</si>
  <si>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</si>
  <si>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</si>
  <si>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</si>
  <si>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</si>
  <si>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</si>
  <si>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</si>
  <si>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</si>
  <si>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</si>
  <si>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</si>
  <si>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</si>
  <si>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</si>
  <si>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</si>
  <si>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</si>
  <si>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</si>
  <si>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</si>
  <si>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</si>
  <si>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</si>
  <si>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</si>
  <si>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</si>
  <si>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</si>
  <si>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</si>
  <si>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</si>
  <si>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</si>
  <si>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</si>
  <si>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</si>
  <si>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</si>
  <si>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</si>
  <si>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</si>
  <si>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</si>
  <si>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</si>
  <si>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</si>
  <si>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</si>
  <si>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</si>
  <si>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</si>
  <si>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</si>
  <si>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</si>
  <si>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</si>
  <si>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</si>
  <si>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</si>
  <si>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</si>
  <si>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</si>
  <si>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</si>
  <si>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</si>
  <si>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</si>
  <si>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</si>
  <si>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</si>
  <si>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</si>
  <si>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</si>
  <si>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</si>
  <si>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</si>
  <si>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</si>
  <si>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</si>
  <si>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</si>
  <si>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</si>
  <si>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</si>
  <si>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</si>
  <si>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</si>
  <si>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</si>
  <si>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</si>
  <si>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</si>
  <si>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</si>
  <si>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</si>
  <si>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</si>
  <si>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</si>
  <si>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</si>
  <si>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</si>
  <si>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</si>
  <si>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</si>
  <si>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</si>
  <si>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</si>
  <si>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</si>
  <si>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</si>
  <si>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</si>
  <si>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</si>
  <si>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</si>
  <si>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</si>
  <si>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</si>
  <si>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</si>
  <si>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</si>
  <si>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</si>
  <si>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</si>
  <si>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</si>
  <si>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</si>
  <si>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</si>
  <si>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</si>
  <si>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</si>
  <si>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</si>
  <si>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</si>
  <si>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</si>
  <si>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</si>
  <si>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</si>
  <si>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</si>
  <si>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</si>
  <si>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</si>
  <si>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</si>
  <si>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</si>
  <si>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</si>
  <si>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</si>
  <si>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</si>
  <si>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</si>
  <si>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</si>
  <si>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</si>
  <si>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</si>
  <si>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</si>
  <si>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</si>
  <si>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</si>
  <si>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</si>
  <si>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</si>
  <si>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</si>
  <si>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</si>
  <si>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</si>
  <si>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</si>
  <si>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</si>
  <si>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</si>
  <si>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</si>
  <si>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</si>
  <si>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</si>
  <si>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</si>
  <si>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</si>
  <si>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</si>
  <si>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</si>
  <si>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</si>
  <si>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</si>
  <si>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</si>
  <si>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</si>
  <si>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</si>
  <si>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</si>
  <si>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</si>
  <si>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</si>
  <si>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</si>
  <si>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</si>
  <si>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</si>
  <si>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</si>
  <si>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</si>
  <si>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</si>
  <si>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</si>
  <si>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</si>
  <si>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</si>
  <si>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</si>
  <si>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</si>
  <si>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</si>
  <si>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</si>
  <si>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</si>
  <si>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</si>
  <si>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</si>
  <si>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</si>
  <si>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</si>
  <si>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</si>
  <si>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</si>
  <si>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</si>
  <si>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</si>
  <si>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</si>
  <si>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</si>
  <si>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</si>
  <si>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</si>
  <si>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</si>
  <si>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</si>
  <si>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</si>
  <si>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</si>
  <si>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</si>
  <si>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</si>
  <si>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</si>
  <si>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</si>
  <si>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</si>
  <si>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</si>
  <si>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</si>
  <si>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</si>
  <si>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</si>
  <si>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</si>
  <si>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</si>
  <si>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</si>
  <si>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</si>
  <si>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</si>
  <si>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</si>
  <si>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</si>
  <si>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</si>
  <si>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</si>
  <si>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</si>
  <si>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</si>
  <si>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</si>
  <si>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</si>
  <si>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</si>
  <si>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</si>
  <si>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</si>
  <si>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</si>
  <si>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</si>
  <si>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</si>
  <si>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</si>
  <si>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</si>
  <si>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</si>
  <si>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</si>
  <si>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</si>
  <si>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</si>
  <si>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</si>
  <si>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</si>
  <si>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</si>
  <si>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</si>
  <si>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</si>
  <si>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</si>
  <si>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</si>
  <si>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</si>
  <si>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</si>
  <si>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</si>
  <si>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</si>
  <si>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</si>
  <si>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</si>
  <si>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</si>
  <si>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</si>
  <si>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</si>
  <si>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</si>
  <si>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</si>
  <si>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</si>
  <si>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</si>
  <si>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</si>
  <si>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</si>
  <si>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</si>
  <si>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</si>
  <si>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</si>
  <si>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</si>
  <si>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</si>
  <si>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</si>
  <si>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</si>
  <si>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</si>
  <si>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</si>
  <si>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</si>
  <si>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</si>
  <si>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</si>
  <si>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</si>
  <si>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</si>
  <si>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</si>
  <si>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</si>
  <si>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</si>
  <si>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</si>
  <si>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</si>
  <si>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</si>
  <si>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</si>
  <si>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</si>
  <si>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</si>
  <si>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</si>
  <si>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</si>
  <si>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</si>
  <si>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</si>
  <si>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</si>
  <si>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</si>
  <si>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</si>
  <si>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</si>
  <si>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</si>
  <si>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</si>
  <si>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</si>
  <si>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</si>
  <si>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</si>
  <si>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</si>
  <si>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</si>
  <si>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</si>
  <si>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</si>
  <si>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</si>
  <si>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</si>
  <si>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</si>
  <si>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</si>
  <si>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</si>
  <si>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</si>
  <si>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</si>
  <si>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</si>
  <si>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</si>
  <si>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</si>
  <si>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</si>
  <si>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</si>
  <si>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</si>
  <si>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</si>
  <si>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</si>
  <si>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</si>
  <si>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</si>
  <si>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</si>
  <si>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</si>
  <si>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</si>
  <si>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</si>
  <si>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</si>
  <si>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</si>
  <si>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</si>
  <si>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</si>
  <si>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</si>
  <si>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</si>
  <si>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</si>
  <si>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</si>
  <si>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</si>
  <si>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</si>
  <si>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</si>
  <si>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</si>
  <si>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</si>
  <si>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</si>
  <si>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</si>
  <si>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</si>
  <si>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</si>
  <si>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</si>
  <si>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</si>
  <si>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</si>
  <si>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</si>
  <si>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</si>
  <si>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</si>
  <si>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</si>
  <si>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</si>
  <si>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</si>
  <si>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</si>
  <si>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</si>
  <si>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</si>
  <si>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</si>
  <si>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</si>
  <si>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</si>
  <si>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</si>
  <si>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</si>
  <si>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</si>
  <si>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</si>
  <si>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</si>
  <si>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</si>
  <si>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</si>
  <si>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</si>
  <si>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</si>
  <si>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</si>
  <si>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</si>
  <si>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</si>
  <si>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</si>
  <si>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</si>
  <si>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</si>
  <si>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</si>
  <si>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</si>
  <si>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</si>
  <si>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</si>
  <si>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</si>
  <si>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</si>
  <si>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</si>
  <si>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</si>
  <si>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</si>
  <si>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</si>
  <si>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</si>
  <si>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</si>
  <si>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</si>
  <si>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</si>
  <si>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</si>
  <si>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</si>
  <si>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</si>
  <si>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</si>
  <si>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</si>
  <si>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</si>
  <si>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</si>
  <si>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</si>
  <si>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</si>
  <si>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</si>
  <si>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</si>
  <si>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</si>
  <si>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</si>
  <si>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</si>
  <si>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</si>
  <si>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</si>
  <si>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</si>
  <si>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</si>
  <si>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</si>
  <si>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</si>
  <si>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</si>
  <si>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</si>
  <si>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</si>
  <si>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</si>
  <si>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</si>
  <si>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</si>
  <si>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</si>
  <si>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</si>
  <si>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</si>
  <si>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</si>
  <si>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</si>
  <si>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</si>
  <si>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</si>
  <si>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</si>
  <si>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</si>
  <si>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</si>
  <si>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</si>
  <si>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</si>
  <si>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</si>
  <si>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</si>
  <si>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</si>
  <si>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</si>
  <si>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</si>
  <si>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</si>
  <si>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</si>
  <si>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</si>
  <si>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</si>
  <si>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</si>
  <si>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</si>
  <si>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</si>
  <si>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</si>
  <si>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</si>
  <si>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</si>
  <si>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</si>
  <si>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</si>
  <si>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</si>
  <si>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</si>
  <si>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</si>
  <si>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</si>
  <si>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</si>
  <si>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</si>
  <si>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</si>
  <si>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</si>
  <si>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</si>
  <si>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</si>
  <si>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</si>
  <si>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</si>
  <si>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</si>
  <si>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</si>
  <si>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</si>
  <si>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</si>
  <si>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</si>
  <si>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</si>
  <si>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</si>
  <si>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</si>
  <si>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</si>
  <si>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</si>
  <si>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</si>
  <si>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</si>
  <si>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</si>
  <si>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</si>
  <si>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</si>
  <si>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</si>
  <si>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</si>
  <si>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</si>
  <si>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</si>
  <si>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</si>
  <si>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</si>
  <si>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</si>
  <si>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</si>
  <si>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</si>
  <si>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</si>
  <si>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</si>
  <si>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</si>
  <si>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</si>
  <si>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</si>
  <si>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</si>
  <si>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</si>
  <si>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</si>
  <si>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</si>
  <si>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</si>
  <si>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</si>
  <si>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</si>
  <si>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</si>
  <si>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</si>
  <si>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</si>
  <si>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</si>
  <si>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</si>
  <si>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</si>
  <si>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</si>
  <si>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</si>
  <si>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</si>
  <si>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</si>
  <si>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</si>
  <si>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</si>
  <si>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</si>
  <si>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</si>
  <si>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</si>
  <si>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</si>
  <si>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</si>
  <si>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</si>
  <si>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</si>
  <si>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</si>
  <si>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</si>
  <si>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</si>
  <si>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</si>
  <si>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</si>
  <si>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</si>
  <si>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</si>
  <si>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</si>
  <si>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</si>
  <si>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</si>
  <si>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</si>
  <si>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</si>
  <si>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</si>
  <si>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</si>
  <si>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</si>
  <si>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</si>
  <si>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</si>
  <si>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</si>
  <si>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</si>
  <si>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</si>
  <si>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</si>
  <si>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</si>
  <si>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</si>
  <si>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</si>
  <si>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</si>
  <si>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</si>
  <si>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</si>
  <si>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</si>
  <si>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</si>
  <si>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</si>
  <si>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</si>
  <si>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</si>
  <si>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</si>
  <si>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</si>
  <si>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</si>
  <si>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</si>
  <si>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</si>
  <si>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</si>
  <si>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</si>
  <si>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</si>
  <si>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</si>
  <si>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</si>
  <si>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</si>
  <si>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</si>
  <si>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</si>
  <si>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</si>
  <si>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</si>
  <si>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</si>
  <si>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</si>
  <si>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</si>
  <si>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</si>
  <si>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</si>
  <si>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</si>
  <si>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</si>
  <si>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</si>
  <si>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</si>
  <si>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</si>
  <si>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</si>
  <si>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</si>
  <si>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</si>
  <si>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</si>
  <si>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</si>
  <si>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</si>
  <si>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</si>
  <si>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</si>
  <si>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</si>
  <si>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</si>
  <si>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</si>
  <si>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</si>
  <si>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</si>
  <si>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</si>
  <si>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</si>
  <si>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</si>
  <si>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</si>
  <si>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</si>
  <si>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</si>
  <si>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</si>
  <si>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</si>
  <si>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</si>
  <si>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</si>
  <si>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</si>
  <si>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</si>
  <si>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</si>
  <si>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</si>
  <si>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</si>
  <si>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</si>
  <si>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</si>
  <si>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</si>
  <si>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</si>
  <si>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</si>
  <si>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</si>
  <si>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</si>
  <si>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</si>
  <si>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</si>
  <si>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</si>
  <si>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</si>
  <si>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</si>
  <si>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</si>
  <si>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</si>
  <si>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</si>
  <si>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</si>
  <si>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</si>
  <si>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</si>
  <si>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</si>
  <si>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</si>
  <si>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</si>
  <si>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</si>
  <si>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</si>
  <si>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</si>
  <si>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</si>
  <si>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</si>
  <si>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</si>
  <si>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</si>
  <si>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</si>
  <si>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</si>
  <si>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</si>
  <si>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</si>
  <si>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</si>
  <si>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</si>
  <si>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</si>
  <si>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</si>
  <si>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</si>
  <si>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</si>
  <si>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</si>
  <si>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</si>
  <si>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</si>
  <si>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</si>
  <si>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</si>
  <si>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</si>
  <si>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</si>
  <si>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</si>
  <si>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</si>
  <si>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</si>
  <si>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</si>
  <si>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</si>
  <si>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</si>
  <si>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</si>
  <si>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</si>
  <si>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</si>
  <si>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</si>
  <si>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</si>
  <si>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</si>
  <si>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</si>
  <si>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</si>
  <si>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</si>
  <si>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</si>
  <si>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</si>
  <si>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</si>
  <si>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</si>
  <si>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</si>
  <si>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</si>
  <si>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</si>
  <si>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</si>
  <si>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</si>
  <si>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</si>
  <si>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</si>
  <si>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</si>
  <si>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</si>
  <si>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</si>
  <si>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</si>
  <si>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</si>
  <si>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</si>
  <si>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</si>
  <si>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</si>
  <si>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</si>
  <si>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</si>
  <si>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</si>
  <si>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</si>
  <si>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</si>
  <si>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</si>
  <si>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</si>
  <si>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</si>
  <si>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</si>
  <si>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</si>
  <si>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</si>
  <si>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</si>
  <si>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</si>
  <si>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</si>
  <si>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</si>
  <si>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</si>
  <si>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</si>
  <si>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</si>
  <si>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</si>
  <si>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</si>
  <si>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</si>
  <si>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</si>
  <si>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</si>
  <si>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</si>
  <si>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</si>
  <si>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</si>
  <si>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</si>
  <si>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</si>
  <si>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</si>
  <si>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</si>
  <si>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</si>
  <si>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</si>
  <si>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</si>
  <si>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</si>
  <si>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</si>
  <si>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</si>
  <si>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</si>
  <si>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</si>
  <si>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</si>
  <si>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</si>
  <si>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</si>
  <si>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</si>
  <si>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</si>
  <si>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</si>
  <si>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</si>
  <si>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</si>
  <si>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</si>
  <si>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</si>
  <si>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</si>
  <si>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</si>
  <si>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</si>
  <si>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</si>
  <si>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</si>
  <si>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</si>
  <si>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</si>
  <si>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</si>
  <si>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</si>
  <si>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</si>
  <si>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</si>
  <si>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</si>
  <si>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</si>
  <si>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</si>
  <si>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</si>
  <si>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</si>
  <si>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</si>
  <si>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</si>
  <si>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</si>
  <si>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</si>
  <si>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</si>
  <si>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</si>
  <si>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</si>
  <si>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</si>
  <si>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</si>
  <si>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</si>
  <si>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</si>
  <si>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</si>
  <si>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</si>
  <si>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</si>
  <si>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</si>
  <si>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</si>
  <si>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</si>
  <si>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</si>
  <si>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</si>
  <si>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</si>
  <si>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</si>
  <si>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</si>
  <si>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</si>
  <si>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</si>
  <si>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</si>
  <si>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</si>
  <si>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</si>
  <si>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</si>
  <si>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</si>
  <si>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</si>
  <si>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</si>
  <si>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</si>
  <si>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</si>
  <si>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</si>
  <si>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</si>
  <si>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</si>
  <si>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</si>
  <si>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</si>
  <si>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</si>
  <si>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</si>
  <si>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</si>
  <si>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</si>
  <si>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</si>
  <si>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</si>
  <si>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</si>
  <si>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</si>
  <si>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</si>
  <si>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</si>
  <si>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</si>
  <si>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</si>
  <si>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</si>
  <si>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</si>
  <si>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</si>
  <si>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</si>
  <si>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</si>
  <si>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</si>
  <si>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</si>
  <si>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</si>
  <si>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</si>
  <si>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</si>
  <si>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</si>
  <si>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</si>
  <si>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</si>
  <si>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</si>
  <si>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</si>
  <si>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</si>
  <si>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</si>
  <si>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</si>
  <si>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</si>
  <si>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</si>
  <si>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</si>
  <si>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</si>
  <si>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</si>
  <si>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</si>
  <si>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</si>
  <si>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</si>
  <si>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</si>
  <si>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</si>
  <si>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</si>
  <si>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</si>
  <si>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</si>
  <si>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</si>
  <si>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</si>
  <si>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</si>
  <si>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</si>
  <si>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</si>
  <si>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</si>
  <si>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</si>
  <si>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</si>
  <si>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</si>
  <si>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</si>
  <si>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</si>
  <si>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</si>
  <si>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</si>
  <si>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</si>
  <si>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</si>
  <si>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</si>
  <si>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</si>
  <si>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</si>
  <si>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</si>
  <si>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</si>
  <si>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</si>
  <si>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</si>
  <si>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</si>
  <si>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</si>
  <si>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</si>
  <si>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</si>
  <si>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</si>
  <si>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</si>
  <si>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</si>
  <si>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</si>
  <si>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</si>
  <si>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</si>
  <si>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</si>
  <si>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</si>
  <si>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</si>
  <si>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</si>
  <si>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</si>
  <si>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</si>
  <si>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</si>
  <si>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</si>
  <si>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</si>
  <si>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</si>
  <si>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</si>
  <si>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</si>
  <si>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</si>
  <si>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</si>
  <si>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</si>
  <si>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</si>
  <si>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</si>
  <si>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</si>
  <si>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</si>
  <si>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</si>
  <si>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</si>
  <si>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</si>
  <si>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</si>
  <si>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</si>
  <si>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</si>
  <si>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</si>
  <si>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</si>
  <si>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</si>
  <si>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</si>
  <si>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</si>
  <si>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</si>
  <si>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</si>
  <si>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</si>
  <si>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</si>
  <si>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</si>
  <si>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</si>
  <si>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</si>
  <si>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</si>
  <si>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</si>
  <si>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</si>
  <si>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</si>
  <si>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</si>
  <si>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</si>
  <si>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</si>
  <si>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</si>
  <si>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</si>
  <si>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</si>
  <si>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</si>
  <si>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</si>
  <si>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</si>
  <si>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</si>
  <si>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</si>
  <si>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</si>
  <si>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</si>
  <si>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</si>
  <si>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</si>
  <si>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</si>
  <si>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</si>
  <si>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</si>
  <si>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</si>
  <si>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</si>
  <si>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</si>
  <si>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</si>
  <si>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</si>
  <si>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</si>
  <si>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</si>
  <si>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</si>
  <si>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</si>
  <si>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</si>
  <si>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</si>
  <si>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</si>
  <si>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</si>
  <si>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</si>
  <si>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</si>
  <si>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</si>
  <si>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</si>
  <si>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</si>
  <si>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</si>
  <si>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</si>
  <si>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</si>
  <si>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</si>
  <si>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</si>
  <si>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</si>
  <si>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</si>
  <si>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</si>
  <si>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</si>
  <si>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</si>
  <si>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</si>
  <si>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</si>
  <si>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</si>
  <si>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</si>
  <si>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</si>
  <si>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</si>
  <si>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</si>
  <si>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</si>
  <si>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</si>
  <si>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</si>
  <si>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</si>
  <si>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</si>
  <si>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</si>
  <si>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</si>
  <si>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</si>
  <si>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</si>
  <si>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</si>
  <si>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</si>
  <si>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</si>
  <si>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</si>
  <si>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</si>
  <si>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</si>
  <si>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</si>
  <si>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</si>
  <si>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</si>
  <si>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</si>
  <si>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</si>
  <si>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</si>
  <si>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</si>
  <si>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</si>
  <si>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</si>
  <si>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</si>
  <si>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</si>
  <si>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</si>
  <si>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</si>
  <si>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</si>
  <si>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</si>
  <si>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</si>
  <si>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</si>
  <si>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</si>
  <si>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</si>
  <si>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</si>
  <si>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</si>
  <si>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</si>
  <si>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</si>
  <si>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</si>
  <si>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</si>
  <si>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</si>
  <si>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</si>
  <si>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</si>
  <si>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</si>
  <si>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</si>
  <si>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</si>
  <si>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</si>
  <si>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</si>
  <si>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</si>
  <si>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</si>
  <si>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</si>
  <si>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</si>
  <si>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</si>
  <si>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</si>
  <si>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</si>
  <si>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</si>
  <si>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</si>
  <si>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</si>
  <si>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</si>
  <si>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</si>
  <si>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</si>
  <si>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</si>
  <si>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</si>
  <si>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</si>
  <si>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</si>
  <si>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</si>
  <si>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</si>
  <si>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</si>
  <si>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</si>
  <si>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</si>
  <si>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</si>
  <si>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</si>
  <si>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</si>
  <si>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</si>
  <si>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</si>
  <si>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</si>
  <si>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</si>
  <si>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</si>
  <si>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</si>
  <si>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</si>
  <si>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</si>
  <si>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</si>
  <si>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</si>
  <si>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</si>
  <si>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</si>
  <si>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</si>
  <si>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</si>
  <si>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</si>
  <si>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</si>
  <si>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</si>
  <si>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</si>
  <si>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</si>
  <si>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</si>
  <si>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</si>
  <si>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</si>
  <si>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</si>
  <si>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</si>
  <si>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</si>
  <si>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</si>
  <si>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</si>
  <si>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</si>
  <si>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</si>
  <si>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</si>
  <si>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</si>
  <si>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</si>
  <si>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</si>
  <si>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</si>
  <si>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</si>
  <si>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</si>
  <si>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</si>
  <si>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</si>
  <si>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</si>
  <si>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</si>
  <si>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</si>
  <si>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</si>
  <si>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</si>
  <si>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</si>
  <si>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</si>
  <si>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</si>
  <si>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</si>
  <si>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</si>
  <si>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</si>
  <si>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</si>
  <si>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</si>
  <si>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</si>
  <si>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</si>
  <si>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</si>
  <si>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</si>
  <si>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</si>
  <si>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</si>
  <si>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</si>
  <si>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</si>
  <si>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</si>
  <si>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</si>
  <si>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</si>
  <si>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</si>
  <si>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</si>
  <si>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</si>
  <si>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</si>
  <si>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</si>
  <si>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</si>
  <si>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</si>
  <si>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</si>
  <si>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</si>
  <si>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</si>
  <si>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</si>
  <si>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</si>
  <si>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</si>
  <si>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</si>
  <si>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</si>
  <si>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</si>
  <si>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</si>
  <si>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</si>
  <si>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</si>
  <si>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</si>
  <si>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</si>
  <si>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</si>
  <si>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</si>
  <si>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</si>
  <si>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</si>
  <si>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</si>
  <si>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</si>
  <si>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</si>
  <si>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</si>
  <si>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</si>
  <si>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</si>
  <si>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</si>
  <si>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</si>
  <si>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</si>
  <si>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</si>
  <si>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</si>
  <si>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</si>
  <si>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</si>
  <si>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</si>
  <si>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</si>
  <si>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</si>
  <si>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</si>
  <si>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</si>
  <si>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</si>
  <si>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</si>
  <si>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</si>
  <si>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</si>
  <si>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</si>
  <si>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</si>
  <si>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</si>
  <si>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</si>
  <si>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</si>
  <si>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</si>
  <si>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</si>
  <si>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</si>
  <si>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</si>
  <si>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</si>
  <si>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</si>
  <si>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</si>
  <si>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</si>
  <si>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</si>
  <si>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</si>
  <si>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</si>
  <si>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</si>
  <si>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</si>
  <si>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</si>
  <si>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</si>
  <si>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</si>
  <si>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</si>
  <si>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</si>
  <si>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</si>
  <si>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</si>
  <si>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</si>
  <si>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</si>
  <si>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</si>
  <si>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</si>
  <si>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</si>
  <si>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</si>
  <si>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</si>
  <si>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</si>
  <si>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</si>
  <si>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</si>
  <si>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</si>
  <si>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</si>
  <si>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</si>
  <si>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</si>
  <si>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</si>
  <si>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</si>
  <si>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</si>
  <si>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</si>
  <si>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</si>
  <si>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</si>
  <si>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</si>
  <si>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</si>
  <si>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</si>
  <si>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</si>
  <si>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</si>
  <si>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</si>
  <si>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</si>
  <si>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</si>
  <si>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</si>
  <si>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</si>
  <si>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</si>
  <si>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</si>
  <si>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</si>
  <si>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</si>
  <si>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</si>
  <si>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</si>
  <si>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</si>
  <si>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</si>
  <si>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</si>
  <si>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</si>
  <si>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</si>
  <si>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</si>
  <si>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</si>
  <si>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</si>
  <si>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</si>
  <si>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</si>
  <si>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</si>
  <si>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</si>
  <si>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</si>
  <si>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</si>
  <si>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</si>
  <si>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</si>
  <si>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</si>
  <si>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</si>
  <si>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</si>
  <si>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</si>
  <si>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</si>
  <si>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</si>
  <si>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</si>
  <si>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</si>
  <si>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</si>
  <si>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</si>
  <si>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</si>
  <si>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</si>
  <si>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</si>
  <si>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</si>
  <si>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</si>
  <si>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</si>
  <si>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</si>
  <si>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</si>
  <si>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</si>
  <si>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</si>
  <si>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</si>
  <si>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</si>
  <si>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</si>
  <si>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</si>
  <si>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</si>
  <si>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</si>
  <si>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</si>
  <si>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</si>
  <si>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</si>
  <si>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</si>
  <si>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</si>
  <si>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</si>
  <si>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</si>
  <si>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</si>
  <si>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</si>
  <si>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</si>
  <si>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</si>
  <si>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</si>
  <si>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</si>
  <si>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</si>
  <si>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</si>
  <si>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</si>
  <si>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</si>
  <si>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</si>
  <si>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</si>
  <si>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</si>
  <si>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</si>
  <si>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</si>
  <si>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</si>
  <si>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</si>
  <si>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</si>
  <si>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</si>
  <si>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</si>
  <si>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</si>
  <si>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</si>
  <si>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</si>
  <si>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</si>
  <si>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</si>
  <si>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</si>
  <si>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</si>
  <si>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</si>
  <si>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</si>
  <si>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</si>
  <si>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</si>
  <si>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</si>
  <si>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</si>
  <si>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</si>
  <si>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</si>
  <si>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</si>
  <si>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</si>
  <si>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</si>
  <si>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</si>
  <si>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</si>
  <si>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</si>
  <si>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</si>
  <si>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</si>
  <si>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</si>
  <si>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</si>
  <si>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</si>
  <si>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</si>
  <si>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</si>
  <si>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</si>
  <si>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</si>
  <si>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</si>
  <si>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</si>
  <si>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</si>
  <si>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</si>
  <si>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</si>
  <si>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</si>
  <si>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</si>
  <si>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</si>
  <si>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</si>
  <si>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</si>
  <si>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</si>
  <si>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</si>
  <si>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</si>
  <si>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</si>
  <si>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</si>
  <si>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</si>
  <si>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</si>
  <si>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</si>
  <si>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</si>
  <si>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</si>
  <si>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</si>
  <si>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</si>
  <si>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</si>
  <si>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</si>
  <si>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</si>
  <si>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</si>
  <si>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</si>
  <si>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</si>
  <si>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</si>
  <si>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</si>
  <si>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</si>
  <si>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</si>
  <si>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</si>
  <si>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</si>
  <si>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</si>
  <si>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</si>
  <si>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</si>
  <si>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</si>
  <si>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</si>
  <si>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</si>
  <si>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</si>
  <si>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</si>
  <si>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</si>
  <si>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</si>
  <si>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</si>
  <si>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</si>
  <si>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</si>
  <si>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</si>
  <si>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</si>
  <si>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</si>
  <si>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</si>
  <si>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</si>
  <si>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</si>
  <si>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</si>
  <si>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</si>
  <si>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</si>
  <si>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</si>
  <si>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</si>
  <si>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</si>
  <si>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</si>
  <si>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</si>
  <si>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</si>
  <si>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</si>
  <si>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</si>
  <si>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</si>
  <si>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</si>
  <si>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</si>
  <si>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</si>
  <si>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</si>
  <si>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</si>
  <si>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</si>
  <si>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</si>
  <si>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</si>
  <si>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</si>
  <si>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</si>
  <si>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</si>
  <si>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</si>
  <si>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</si>
  <si>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</si>
  <si>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</si>
  <si>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</si>
  <si>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</si>
  <si>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</si>
  <si>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</si>
  <si>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</si>
  <si>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</si>
  <si>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</si>
  <si>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</si>
  <si>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</si>
  <si>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</si>
  <si>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</si>
  <si>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</si>
  <si>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</si>
  <si>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</si>
  <si>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</si>
  <si>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</si>
  <si>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</si>
  <si>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</si>
  <si>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</si>
  <si>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</si>
  <si>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</si>
  <si>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</si>
  <si>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</si>
  <si>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</si>
  <si>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</si>
  <si>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</si>
  <si>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</si>
  <si>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</si>
  <si>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</si>
  <si>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</si>
  <si>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</si>
  <si>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</si>
  <si>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</si>
  <si>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</si>
  <si>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</si>
  <si>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</si>
  <si>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</si>
  <si>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</si>
  <si>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</si>
  <si>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</si>
  <si>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</si>
  <si>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</si>
  <si>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</si>
  <si>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</si>
  <si>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</si>
  <si>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</si>
  <si>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</si>
  <si>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</si>
  <si>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</si>
  <si>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</si>
  <si>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</si>
  <si>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</si>
  <si>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</si>
  <si>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</si>
  <si>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</si>
  <si>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</si>
  <si>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</si>
  <si>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</si>
  <si>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</si>
  <si>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</si>
  <si>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</si>
  <si>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</si>
  <si>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</si>
  <si>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</si>
  <si>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</si>
  <si>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</si>
  <si>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</si>
  <si>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</si>
  <si>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</si>
  <si>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</si>
  <si>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</si>
  <si>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</si>
  <si>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</si>
  <si>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</si>
  <si>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</si>
  <si>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</si>
  <si>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</si>
  <si>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</si>
  <si>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</si>
  <si>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</si>
  <si>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</si>
  <si>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</si>
  <si>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</si>
  <si>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</si>
  <si>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</si>
  <si>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</si>
  <si>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</si>
  <si>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</si>
  <si>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</si>
  <si>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</si>
  <si>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</si>
  <si>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</si>
  <si>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</si>
  <si>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</si>
  <si>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</si>
  <si>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</si>
  <si>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</si>
  <si>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</si>
  <si>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</si>
  <si>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</si>
  <si>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</si>
  <si>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</si>
  <si>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</si>
  <si>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</si>
  <si>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</si>
  <si>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</si>
  <si>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</si>
  <si>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</si>
  <si>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</si>
  <si>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</si>
  <si>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</si>
  <si>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</si>
  <si>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</si>
  <si>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</si>
  <si>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</si>
  <si>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</si>
  <si>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</si>
  <si>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</si>
  <si>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</si>
  <si>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</si>
  <si>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</si>
  <si>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</si>
  <si>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</si>
  <si>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</si>
  <si>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</si>
  <si>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</si>
  <si>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</si>
  <si>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</si>
  <si>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</si>
  <si>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</si>
  <si>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</si>
  <si>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</si>
  <si>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</si>
  <si>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</si>
  <si>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</si>
  <si>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</si>
  <si>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</si>
  <si>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</si>
  <si>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</si>
  <si>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</si>
  <si>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</si>
  <si>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</si>
  <si>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</si>
  <si>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</si>
  <si>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</si>
  <si>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</si>
  <si>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</si>
  <si>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</si>
  <si>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</si>
  <si>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</si>
  <si>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</si>
  <si>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</si>
  <si>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</si>
  <si>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</si>
  <si>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</si>
  <si>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</si>
  <si>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</si>
  <si>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</si>
  <si>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</si>
  <si>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</si>
  <si>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</si>
  <si>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</si>
  <si>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</si>
  <si>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</si>
  <si>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</si>
  <si>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</si>
  <si>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</si>
  <si>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</si>
  <si>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</si>
  <si>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</si>
  <si>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</si>
  <si>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</si>
  <si>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</si>
  <si>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</si>
  <si>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</si>
  <si>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</si>
  <si>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</si>
  <si>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</si>
  <si>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</si>
  <si>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</si>
  <si>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</si>
  <si>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</si>
  <si>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</si>
  <si>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</si>
  <si>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</si>
  <si>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</si>
  <si>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</si>
  <si>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</si>
  <si>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</si>
  <si>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</si>
  <si>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</si>
  <si>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</si>
  <si>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</si>
  <si>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</si>
  <si>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</si>
  <si>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</si>
  <si>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</si>
  <si>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</si>
  <si>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</si>
  <si>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</si>
  <si>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</si>
  <si>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</si>
  <si>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</si>
  <si>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</si>
  <si>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</si>
  <si>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</si>
  <si>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</si>
  <si>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</si>
  <si>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</si>
  <si>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</si>
  <si>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</si>
  <si>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</si>
  <si>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</si>
  <si>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</si>
  <si>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</si>
  <si>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</si>
  <si>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</si>
  <si>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</si>
  <si>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</si>
  <si>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</si>
  <si>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</si>
  <si>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</si>
  <si>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</si>
  <si>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</si>
  <si>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</si>
  <si>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</si>
  <si>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</si>
  <si>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</si>
  <si>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</si>
  <si>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</si>
  <si>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</si>
  <si>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</si>
  <si>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</si>
  <si>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</si>
  <si>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</si>
  <si>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</si>
  <si>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</si>
  <si>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</si>
  <si>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</si>
  <si>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</si>
  <si>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</si>
  <si>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</si>
  <si>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</si>
  <si>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</si>
  <si>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</si>
  <si>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</si>
  <si>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</si>
  <si>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</si>
  <si>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</si>
  <si>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</si>
  <si>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</si>
  <si>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</si>
  <si>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</si>
  <si>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</si>
  <si>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</si>
  <si>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</si>
  <si>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</si>
  <si>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</si>
  <si>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</si>
  <si>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</si>
  <si>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</si>
  <si>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</si>
  <si>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</si>
  <si>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</si>
  <si>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</si>
  <si>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</si>
  <si>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</si>
  <si>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</si>
  <si>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</si>
  <si>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</si>
  <si>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</si>
  <si>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</si>
  <si>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</si>
  <si>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</si>
  <si>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</si>
  <si>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</si>
  <si>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</si>
  <si>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</si>
  <si>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</si>
  <si>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</si>
  <si>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</si>
  <si>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</si>
  <si>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</si>
  <si>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</si>
  <si>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</si>
  <si>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</si>
  <si>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</si>
  <si>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</si>
  <si>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</si>
  <si>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</si>
  <si>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</si>
  <si>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</si>
  <si>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</si>
  <si>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</si>
  <si>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</si>
  <si>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</si>
  <si>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</si>
  <si>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</si>
  <si>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</si>
  <si>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</si>
  <si>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</si>
  <si>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</si>
  <si>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</si>
  <si>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</si>
  <si>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</si>
  <si>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</si>
  <si>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</si>
  <si>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</si>
  <si>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</si>
  <si>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</si>
  <si>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</si>
  <si>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</si>
  <si>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</si>
  <si>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</si>
  <si>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</si>
  <si>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</si>
  <si>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</si>
  <si>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</si>
  <si>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</si>
  <si>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</si>
  <si>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</si>
  <si>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</si>
  <si>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</si>
  <si>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</si>
  <si>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</si>
  <si>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</si>
  <si>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</si>
  <si>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</si>
  <si>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</si>
  <si>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</si>
  <si>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</si>
  <si>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</si>
  <si>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</si>
  <si>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</si>
  <si>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</si>
  <si>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</si>
  <si>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</si>
  <si>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</si>
  <si>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</si>
  <si>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</si>
  <si>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</si>
  <si>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</si>
  <si>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</si>
  <si>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</si>
  <si>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</si>
  <si>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</si>
  <si>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</si>
  <si>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</si>
  <si>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</si>
  <si>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</si>
  <si>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</si>
  <si>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</si>
  <si>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</si>
  <si>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</si>
  <si>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</si>
  <si>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</si>
  <si>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</si>
  <si>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</si>
  <si>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</si>
  <si>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</si>
  <si>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</si>
  <si>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</si>
  <si>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</si>
  <si>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</si>
  <si>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</si>
  <si>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</si>
  <si>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</si>
  <si>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</si>
  <si>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</si>
  <si>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</si>
  <si>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</si>
  <si>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</si>
  <si>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</si>
  <si>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</si>
  <si>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</si>
  <si>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</si>
  <si>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</si>
  <si>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</si>
  <si>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</si>
  <si>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</si>
  <si>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</si>
  <si>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</si>
  <si>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</si>
  <si>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</si>
  <si>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</si>
  <si>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</si>
  <si>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</si>
  <si>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</si>
  <si>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</si>
  <si>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</si>
  <si>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</si>
  <si>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</si>
  <si>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</si>
  <si>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</si>
  <si>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</si>
  <si>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</si>
  <si>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</si>
  <si>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</si>
  <si>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</si>
  <si>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</si>
  <si>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</si>
  <si>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</si>
  <si>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</si>
  <si>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</si>
  <si>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</si>
  <si>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</si>
  <si>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</si>
  <si>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</si>
  <si>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</si>
  <si>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</si>
  <si>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</si>
  <si>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</si>
  <si>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</si>
  <si>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</si>
  <si>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</si>
  <si>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</si>
  <si>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</si>
  <si>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</si>
  <si>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</si>
  <si>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</si>
  <si>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</si>
  <si>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</si>
  <si>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</si>
  <si>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</si>
  <si>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</si>
  <si>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</si>
  <si>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</si>
  <si>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</si>
  <si>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</si>
  <si>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</si>
  <si>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</si>
  <si>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</si>
  <si>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</si>
  <si>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</si>
  <si>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</si>
  <si>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</si>
  <si>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</si>
  <si>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</si>
  <si>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</si>
  <si>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</si>
  <si>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</si>
  <si>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</si>
  <si>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</si>
  <si>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</si>
  <si>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</si>
  <si>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</si>
  <si>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</si>
  <si>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</si>
  <si>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</si>
  <si>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</si>
  <si>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</si>
  <si>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</si>
  <si>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</si>
  <si>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</si>
  <si>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</si>
  <si>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</si>
  <si>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</si>
  <si>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</si>
  <si>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</si>
  <si>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</si>
  <si>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</si>
  <si>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</si>
  <si>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</si>
  <si>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</si>
  <si>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</si>
  <si>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</si>
  <si>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</si>
  <si>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</si>
  <si>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</si>
  <si>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</si>
  <si>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</si>
  <si>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</si>
  <si>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</si>
  <si>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</si>
  <si>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</si>
  <si>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</si>
  <si>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</si>
  <si>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</si>
  <si>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</si>
  <si>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</si>
  <si>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</si>
  <si>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</si>
  <si>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</si>
  <si>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</si>
  <si>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</si>
  <si>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</si>
  <si>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</si>
  <si>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</si>
  <si>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</si>
  <si>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</si>
  <si>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</si>
  <si>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</si>
  <si>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</si>
  <si>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</si>
  <si>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</si>
  <si>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</si>
  <si>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</si>
  <si>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</si>
  <si>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</si>
  <si>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</si>
  <si>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</si>
  <si>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</si>
  <si>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</si>
  <si>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</si>
  <si>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</si>
  <si>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</si>
  <si>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</si>
  <si>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</si>
  <si>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</si>
  <si>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</si>
  <si>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</si>
  <si>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</si>
  <si>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</si>
  <si>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</si>
  <si>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</si>
  <si>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</si>
  <si>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</si>
  <si>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</si>
  <si>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</si>
  <si>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</si>
  <si>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</si>
  <si>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</si>
  <si>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</si>
  <si>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</si>
  <si>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</si>
  <si>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</si>
  <si>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</si>
  <si>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</si>
  <si>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</si>
  <si>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</si>
  <si>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</si>
  <si>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</si>
  <si>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</si>
  <si>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</si>
  <si>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</si>
  <si>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</si>
  <si>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</si>
  <si>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</si>
  <si>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</si>
  <si>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</si>
  <si>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</si>
  <si>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</si>
  <si>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</si>
  <si>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</si>
  <si>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</si>
  <si>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</si>
  <si>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</si>
  <si>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</si>
  <si>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</si>
  <si>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</si>
  <si>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</si>
  <si>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</si>
  <si>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</si>
  <si>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</si>
  <si>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</si>
  <si>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</si>
  <si>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</si>
  <si>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</si>
  <si>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</si>
  <si>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</si>
  <si>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</si>
  <si>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</si>
  <si>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</si>
  <si>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</si>
  <si>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</si>
  <si>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</si>
  <si>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</si>
  <si>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</si>
  <si>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</si>
  <si>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</si>
  <si>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</si>
  <si>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</si>
  <si>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</si>
  <si>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</si>
  <si>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</si>
  <si>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</si>
  <si>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</si>
  <si>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</si>
  <si>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</si>
  <si>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</si>
  <si>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</si>
  <si>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</si>
  <si>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</si>
  <si>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</si>
  <si>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</si>
  <si>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</si>
  <si>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</si>
  <si>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</si>
  <si>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</si>
  <si>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</si>
  <si>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</si>
  <si>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</si>
  <si>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</si>
  <si>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</si>
  <si>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</si>
  <si>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</si>
  <si>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</si>
  <si>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</si>
  <si>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</si>
  <si>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</si>
  <si>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</si>
  <si>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</si>
  <si>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</si>
  <si>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</si>
  <si>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</si>
  <si>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</si>
  <si>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</si>
  <si>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</si>
  <si>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</si>
  <si>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</si>
  <si>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</si>
  <si>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</si>
  <si>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</si>
  <si>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</si>
  <si>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</si>
  <si>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</si>
  <si>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</si>
  <si>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</si>
  <si>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</si>
  <si>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</si>
  <si>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</si>
  <si>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</si>
  <si>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</si>
  <si>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</si>
  <si>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</si>
  <si>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</si>
  <si>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</si>
  <si>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</si>
  <si>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</si>
  <si>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</si>
  <si>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</si>
  <si>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</si>
  <si>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</si>
  <si>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</si>
  <si>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</si>
  <si>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</si>
  <si>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</si>
  <si>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</si>
  <si>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</si>
  <si>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</si>
  <si>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</si>
  <si>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</si>
  <si>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</si>
  <si>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</si>
  <si>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</si>
  <si>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</si>
  <si>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</si>
  <si>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</si>
  <si>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</si>
  <si>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</si>
  <si>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</si>
  <si>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</si>
  <si>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</si>
  <si>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</si>
  <si>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</si>
  <si>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</si>
  <si>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</si>
  <si>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</si>
  <si>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</si>
  <si>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</si>
  <si>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</si>
  <si>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</si>
  <si>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</si>
  <si>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</si>
  <si>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</si>
  <si>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</si>
  <si>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</si>
  <si>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</si>
  <si>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</si>
  <si>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</si>
  <si>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</si>
  <si>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</si>
  <si>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</si>
  <si>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</si>
  <si>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</si>
  <si>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</si>
  <si>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</si>
  <si>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</si>
  <si>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</si>
  <si>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</si>
  <si>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</si>
  <si>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</si>
  <si>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</si>
  <si>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</si>
  <si>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</si>
  <si>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</si>
  <si>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</si>
  <si>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</si>
  <si>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</si>
  <si>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</si>
  <si>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</si>
  <si>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</si>
  <si>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</si>
  <si>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</si>
  <si>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</si>
  <si>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</si>
  <si>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</si>
  <si>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</si>
  <si>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</si>
  <si>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</si>
  <si>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</si>
  <si>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</si>
  <si>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</si>
  <si>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</si>
  <si>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</si>
  <si>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</si>
  <si>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</si>
  <si>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</si>
  <si>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</si>
  <si>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</si>
  <si>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</si>
  <si>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</si>
  <si>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</si>
  <si>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</si>
  <si>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</si>
  <si>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</si>
  <si>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</si>
  <si>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</si>
  <si>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</si>
  <si>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</si>
  <si>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</si>
  <si>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</si>
  <si>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</si>
  <si>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</si>
  <si>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</si>
  <si>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</si>
  <si>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</si>
  <si>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</si>
  <si>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</si>
  <si>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</si>
  <si>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</si>
  <si>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</si>
  <si>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</si>
  <si>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</si>
  <si>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</si>
  <si>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</si>
  <si>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</si>
  <si>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</si>
  <si>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</si>
  <si>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</si>
  <si>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</si>
  <si>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</si>
  <si>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</si>
  <si>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</si>
  <si>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</si>
  <si>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</si>
  <si>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</si>
  <si>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</si>
  <si>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</si>
  <si>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</si>
  <si>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</si>
  <si>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</si>
  <si>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</si>
  <si>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</si>
  <si>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</si>
  <si>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</si>
  <si>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</si>
  <si>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</si>
  <si>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</si>
  <si>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</si>
  <si>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</si>
  <si>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</si>
  <si>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</si>
  <si>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</si>
  <si>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</si>
  <si>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</si>
  <si>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</si>
  <si>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</si>
  <si>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</si>
  <si>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</si>
  <si>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</si>
  <si>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</si>
  <si>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</si>
  <si>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</si>
  <si>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</si>
  <si>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</si>
  <si>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</si>
  <si>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</si>
  <si>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</si>
  <si>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</si>
  <si>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</si>
  <si>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</si>
  <si>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</si>
  <si>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</si>
  <si>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</si>
  <si>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</si>
  <si>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</si>
  <si>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</si>
  <si>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</si>
  <si>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</si>
  <si>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</si>
  <si>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</si>
  <si>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</si>
  <si>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</si>
  <si>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</si>
  <si>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</si>
  <si>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</si>
  <si>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</si>
  <si>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</si>
  <si>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</si>
  <si>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</si>
  <si>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</si>
  <si>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</si>
  <si>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</si>
  <si>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</si>
  <si>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</si>
  <si>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</si>
  <si>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</si>
  <si>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</si>
  <si>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</si>
  <si>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</si>
  <si>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</si>
  <si>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</si>
  <si>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</si>
  <si>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</si>
  <si>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</si>
  <si>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</si>
  <si>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</si>
  <si>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</si>
  <si>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</si>
  <si>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</si>
  <si>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</si>
  <si>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</si>
  <si>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</si>
  <si>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</si>
  <si>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</si>
  <si>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</si>
  <si>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</si>
  <si>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</si>
  <si>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</si>
  <si>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</si>
  <si>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</si>
  <si>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</si>
  <si>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</si>
  <si>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</si>
  <si>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</si>
  <si>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</si>
  <si>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</si>
  <si>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</si>
  <si>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</si>
  <si>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</si>
  <si>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</si>
  <si>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</si>
  <si>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</si>
  <si>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</si>
  <si>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</si>
  <si>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</si>
  <si>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</si>
  <si>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</si>
  <si>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</si>
  <si>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</si>
  <si>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</si>
  <si>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</si>
  <si>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</si>
  <si>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</si>
  <si>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</si>
  <si>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</si>
  <si>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</si>
  <si>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</si>
  <si>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</si>
  <si>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</si>
  <si>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</si>
  <si>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</si>
  <si>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</si>
  <si>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</si>
  <si>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</si>
  <si>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</si>
  <si>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</si>
  <si>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</si>
  <si>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</si>
  <si>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</si>
  <si>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</si>
  <si>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</si>
  <si>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</si>
  <si>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</si>
  <si>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</si>
  <si>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</si>
  <si>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</si>
  <si>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</si>
  <si>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</si>
  <si>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</si>
  <si>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</si>
  <si>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</si>
  <si>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</si>
  <si>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</si>
  <si>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</si>
  <si>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</si>
  <si>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</si>
  <si>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</si>
  <si>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</si>
  <si>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</si>
  <si>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</si>
  <si>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</si>
  <si>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</si>
  <si>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</si>
  <si>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</si>
  <si>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</si>
  <si>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</si>
  <si>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</si>
  <si>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</si>
  <si>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</si>
  <si>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</si>
  <si>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</si>
  <si>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</si>
  <si>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</si>
  <si>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</si>
  <si>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</si>
  <si>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</si>
  <si>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</si>
  <si>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</si>
  <si>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</si>
  <si>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</si>
  <si>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</si>
  <si>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</si>
  <si>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</si>
  <si>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</si>
  <si>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</si>
  <si>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</si>
  <si>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</si>
  <si>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</si>
  <si>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</si>
  <si>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</si>
  <si>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</si>
  <si>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</si>
  <si>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</si>
  <si>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</si>
  <si>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</si>
  <si>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</si>
  <si>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</si>
  <si>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</si>
  <si>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</si>
  <si>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</si>
  <si>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</si>
  <si>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</si>
  <si>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</si>
  <si>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</si>
  <si>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</si>
  <si>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</si>
  <si>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</si>
  <si>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</si>
  <si>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</si>
  <si>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</si>
  <si>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</si>
  <si>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</si>
  <si>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</si>
  <si>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</si>
  <si>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</si>
  <si>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</si>
  <si>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</si>
  <si>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</si>
  <si>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</si>
  <si>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</si>
  <si>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</si>
  <si>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</si>
  <si>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</si>
  <si>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</si>
  <si>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</si>
  <si>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</si>
  <si>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</si>
  <si>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</si>
  <si>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</si>
  <si>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</si>
  <si>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</si>
  <si>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</si>
  <si>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</si>
  <si>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</si>
  <si>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</si>
  <si>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</si>
  <si>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</si>
  <si>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</si>
  <si>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</si>
  <si>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</si>
  <si>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</si>
  <si>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</si>
  <si>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</si>
  <si>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</si>
  <si>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</si>
  <si>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</si>
  <si>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</si>
  <si>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</si>
  <si>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</si>
  <si>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</si>
  <si>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</si>
  <si>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</si>
  <si>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</si>
  <si>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</si>
  <si>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</si>
  <si>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</si>
  <si>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</si>
  <si>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</si>
  <si>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</si>
  <si>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</si>
  <si>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</si>
  <si>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</si>
  <si>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</si>
  <si>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</si>
  <si>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</si>
  <si>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</si>
  <si>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</si>
  <si>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</si>
  <si>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</si>
  <si>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</si>
  <si>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</si>
  <si>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</si>
  <si>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</si>
  <si>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</si>
  <si>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</si>
  <si>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</si>
  <si>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</si>
  <si>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</si>
  <si>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</si>
  <si>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</si>
  <si>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</si>
  <si>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</si>
  <si>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</si>
  <si>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</si>
  <si>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</si>
  <si>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</si>
  <si>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</si>
  <si>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</si>
  <si>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</si>
  <si>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</si>
  <si>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</si>
  <si>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</si>
  <si>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</si>
  <si>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</si>
  <si>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</si>
  <si>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</si>
  <si>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</si>
  <si>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</si>
  <si>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</si>
  <si>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</si>
  <si>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</si>
  <si>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</si>
  <si>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</si>
  <si>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</si>
  <si>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</si>
  <si>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</si>
  <si>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</si>
  <si>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</si>
  <si>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</si>
  <si>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</si>
  <si>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</si>
  <si>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</si>
  <si>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</si>
  <si>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</si>
  <si>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</si>
  <si>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</si>
  <si>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</si>
  <si>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</si>
  <si>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</si>
  <si>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</si>
  <si>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</si>
  <si>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</si>
  <si>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</si>
  <si>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</si>
  <si>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</si>
  <si>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</si>
  <si>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</si>
  <si>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</si>
  <si>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</si>
  <si>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</si>
  <si>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</si>
  <si>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</si>
  <si>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</si>
  <si>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</si>
  <si>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</si>
  <si>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</si>
  <si>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</si>
  <si>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</si>
  <si>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</si>
  <si>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</si>
  <si>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</si>
  <si>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</si>
  <si>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</si>
  <si>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</si>
  <si>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</si>
  <si>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</si>
  <si>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</si>
  <si>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</si>
  <si>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</si>
  <si>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</si>
  <si>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</si>
  <si>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</si>
  <si>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</si>
  <si>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</si>
  <si>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</si>
  <si>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</si>
  <si>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</si>
  <si>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</si>
  <si>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</si>
  <si>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</si>
  <si>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</si>
  <si>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</si>
  <si>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</si>
  <si>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</si>
  <si>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</si>
  <si>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</si>
  <si>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</si>
  <si>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</si>
  <si>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</si>
  <si>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</si>
  <si>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</si>
  <si>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</si>
  <si>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</si>
  <si>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</si>
  <si>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</si>
  <si>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</si>
  <si>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</si>
  <si>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</si>
  <si>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</si>
  <si>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</si>
  <si>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</si>
  <si>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</si>
  <si>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</si>
  <si>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</si>
  <si>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</si>
  <si>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</si>
  <si>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</si>
  <si>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</si>
  <si>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</si>
  <si>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</si>
  <si>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</si>
  <si>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</si>
  <si>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</si>
  <si>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</si>
  <si>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</si>
  <si>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</si>
  <si>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</si>
  <si>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</si>
  <si>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</si>
  <si>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</si>
  <si>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</si>
  <si>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</si>
  <si>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</si>
  <si>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</si>
  <si>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</si>
  <si>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</si>
  <si>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</si>
  <si>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</si>
  <si>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</si>
  <si>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</si>
  <si>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</si>
  <si>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</si>
  <si>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</si>
  <si>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</si>
  <si>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</si>
  <si>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</si>
  <si>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</si>
  <si>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</si>
  <si>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</si>
  <si>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</si>
  <si>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</si>
  <si>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</si>
  <si>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</si>
  <si>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</si>
  <si>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</si>
  <si>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</si>
  <si>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</si>
  <si>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</si>
  <si>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</si>
  <si>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</si>
  <si>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</si>
  <si>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</si>
  <si>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</si>
  <si>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</si>
  <si>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</si>
  <si>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</si>
  <si>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</si>
  <si>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</si>
  <si>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</si>
  <si>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</si>
  <si>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</si>
  <si>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</si>
  <si>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</si>
  <si>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</si>
  <si>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</si>
  <si>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</si>
  <si>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</si>
  <si>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</si>
  <si>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</si>
  <si>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</si>
  <si>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</si>
  <si>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</si>
  <si>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</si>
  <si>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</si>
  <si>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</si>
  <si>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</si>
  <si>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</si>
  <si>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</si>
  <si>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</si>
  <si>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</si>
  <si>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</si>
  <si>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</si>
  <si>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</si>
  <si>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</si>
  <si>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</si>
  <si>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</si>
  <si>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</si>
  <si>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</si>
  <si>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</si>
  <si>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</si>
  <si>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</si>
  <si>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</si>
  <si>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</si>
  <si>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</si>
  <si>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</si>
  <si>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</si>
  <si>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</si>
  <si>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</si>
  <si>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</si>
  <si>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</si>
  <si>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</si>
  <si>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</si>
  <si>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</si>
  <si>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</si>
  <si>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</si>
  <si>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</si>
  <si>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</si>
  <si>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</si>
  <si>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</si>
  <si>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</si>
  <si>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</si>
  <si>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</si>
  <si>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</si>
  <si>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</si>
  <si>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</si>
  <si>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</si>
  <si>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</si>
  <si>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</si>
  <si>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</si>
  <si>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</si>
  <si>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</si>
  <si>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</si>
  <si>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</si>
  <si>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</si>
  <si>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</si>
  <si>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</si>
  <si>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</si>
  <si>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</si>
  <si>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</si>
  <si>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</si>
  <si>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</si>
  <si>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</si>
  <si>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</si>
  <si>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</si>
  <si>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</si>
  <si>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</si>
  <si>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</si>
  <si>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</si>
  <si>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</si>
  <si>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</si>
  <si>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</si>
  <si>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</si>
  <si>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</si>
  <si>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</si>
  <si>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</si>
  <si>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</si>
  <si>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</si>
  <si>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</si>
  <si>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</si>
  <si>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</si>
  <si>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</si>
  <si>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</si>
  <si>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</si>
  <si>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</si>
  <si>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</si>
  <si>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</si>
  <si>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</si>
  <si>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</si>
  <si>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</si>
  <si>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</si>
  <si>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</si>
  <si>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</si>
  <si>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</si>
  <si>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</si>
  <si>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</si>
  <si>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</si>
  <si>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</si>
  <si>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</si>
  <si>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</si>
  <si>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</si>
  <si>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</si>
  <si>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</si>
  <si>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</si>
  <si>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</si>
  <si>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</si>
  <si>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</si>
  <si>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</si>
  <si>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</si>
  <si>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</si>
  <si>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</si>
  <si>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</si>
  <si>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</si>
  <si>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</si>
  <si>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</si>
  <si>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</si>
  <si>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</si>
  <si>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</si>
  <si>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</si>
  <si>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</si>
  <si>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</si>
  <si>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</si>
  <si>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</si>
  <si>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</si>
  <si>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</si>
  <si>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</si>
  <si>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</si>
  <si>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</si>
  <si>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</si>
  <si>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</si>
  <si>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</si>
  <si>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</si>
  <si>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</si>
  <si>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</si>
  <si>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</si>
  <si>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</si>
  <si>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</si>
  <si>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</si>
  <si>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</si>
  <si>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</si>
  <si>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</si>
  <si>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</si>
  <si>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</si>
  <si>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</si>
  <si>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</si>
  <si>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</si>
  <si>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</si>
  <si>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</si>
  <si>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</si>
  <si>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</si>
  <si>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</si>
  <si>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</si>
  <si>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</si>
  <si>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</si>
  <si>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</si>
  <si>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</si>
  <si>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</si>
  <si>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</si>
  <si>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</si>
  <si>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</si>
  <si>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</si>
  <si>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</si>
  <si>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</si>
  <si>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</si>
  <si>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</si>
  <si>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</si>
  <si>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</si>
  <si>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</si>
  <si>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</si>
  <si>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</si>
  <si>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</si>
  <si>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</si>
  <si>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</si>
  <si>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</si>
  <si>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</si>
  <si>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</si>
  <si>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</si>
  <si>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</si>
  <si>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</si>
  <si>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</si>
  <si>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</si>
  <si>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</si>
  <si>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</si>
  <si>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</si>
  <si>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</si>
  <si>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</si>
  <si>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</si>
  <si>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</si>
  <si>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</si>
  <si>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</si>
  <si>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</si>
  <si>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</si>
  <si>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</si>
  <si>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</si>
  <si>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</si>
  <si>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</si>
  <si>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</si>
  <si>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</si>
  <si>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</si>
  <si>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</si>
  <si>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</si>
  <si>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</si>
  <si>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</si>
  <si>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</si>
  <si>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</si>
  <si>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</si>
  <si>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</si>
  <si>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</si>
  <si>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</si>
  <si>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</si>
  <si>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</si>
  <si>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</si>
  <si>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</si>
  <si>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</si>
  <si>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</si>
  <si>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</si>
  <si>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</si>
  <si>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</si>
  <si>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</si>
  <si>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</si>
  <si>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</si>
  <si>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</si>
  <si>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</si>
  <si>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</si>
  <si>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</si>
  <si>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</si>
  <si>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</si>
  <si>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</si>
  <si>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</si>
  <si>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</si>
  <si>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</si>
  <si>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</si>
  <si>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</si>
  <si>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</si>
  <si>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</si>
  <si>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</si>
  <si>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</si>
  <si>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</si>
  <si>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</si>
  <si>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</si>
  <si>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</si>
  <si>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</si>
  <si>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</si>
  <si>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</si>
  <si>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</si>
  <si>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</si>
  <si>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</si>
  <si>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</si>
  <si>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</si>
  <si>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</si>
  <si>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</si>
  <si>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</si>
  <si>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</si>
  <si>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</si>
  <si>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</si>
  <si>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</si>
  <si>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</si>
  <si>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</si>
  <si>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</si>
  <si>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</si>
  <si>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</si>
  <si>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</si>
  <si>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</si>
  <si>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</si>
  <si>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</si>
  <si>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</si>
  <si>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</si>
  <si>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</si>
  <si>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</si>
  <si>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</si>
  <si>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</si>
  <si>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</si>
  <si>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</si>
  <si>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</si>
  <si>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</si>
  <si>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</si>
  <si>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</si>
  <si>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</si>
  <si>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</si>
  <si>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</si>
  <si>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</si>
  <si>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</si>
  <si>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</si>
  <si>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</si>
  <si>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</si>
  <si>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</si>
  <si>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</si>
  <si>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</si>
  <si>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</si>
  <si>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</si>
  <si>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</si>
  <si>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</si>
  <si>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</si>
  <si>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</si>
  <si>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</si>
  <si>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</si>
  <si>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</si>
  <si>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</si>
  <si>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</si>
  <si>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</si>
  <si>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</si>
  <si>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</si>
  <si>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</si>
  <si>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</si>
  <si>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</si>
  <si>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</si>
  <si>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</si>
  <si>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</si>
  <si>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</si>
  <si>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</si>
  <si>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</si>
  <si>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</si>
  <si>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</si>
  <si>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</si>
  <si>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</si>
  <si>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</si>
  <si>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</si>
  <si>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</si>
  <si>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</si>
  <si>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</si>
  <si>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</si>
  <si>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</si>
  <si>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</si>
  <si>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</si>
  <si>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</si>
  <si>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</si>
  <si>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</si>
  <si>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</si>
  <si>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</si>
  <si>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</si>
  <si>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</si>
  <si>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</si>
  <si>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</si>
  <si>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</si>
  <si>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</si>
  <si>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</si>
  <si>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</si>
  <si>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</si>
  <si>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</si>
  <si>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</si>
  <si>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</si>
  <si>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</si>
  <si>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</si>
  <si>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</si>
  <si>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</si>
  <si>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</si>
  <si>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</si>
  <si>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</si>
  <si>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</si>
  <si>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</si>
  <si>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</si>
  <si>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</si>
  <si>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</si>
  <si>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</si>
  <si>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</si>
  <si>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</si>
  <si>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</si>
  <si>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</si>
  <si>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</si>
  <si>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</si>
  <si>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</si>
  <si>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</si>
  <si>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</si>
  <si>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</si>
  <si>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</si>
  <si>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</si>
  <si>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</si>
  <si>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</si>
  <si>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</si>
  <si>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</si>
  <si>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</si>
  <si>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</si>
  <si>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</si>
  <si>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</si>
  <si>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</si>
  <si>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</si>
  <si>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</si>
  <si>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</si>
  <si>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</si>
  <si>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</si>
  <si>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</si>
  <si>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</si>
  <si>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</si>
  <si>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</si>
  <si>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</si>
  <si>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</si>
  <si>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</si>
  <si>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</si>
  <si>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</si>
  <si>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</si>
  <si>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</si>
  <si>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</si>
  <si>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</si>
  <si>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</si>
  <si>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</si>
  <si>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</si>
  <si>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</si>
  <si>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</si>
  <si>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</si>
  <si>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</si>
  <si>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</si>
  <si>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</si>
  <si>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</si>
  <si>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</si>
  <si>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</si>
  <si>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</si>
  <si>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</si>
  <si>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</si>
  <si>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</si>
  <si>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</si>
  <si>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</si>
  <si>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</si>
  <si>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</si>
  <si>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</si>
  <si>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</si>
  <si>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</si>
  <si>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</si>
  <si>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</si>
  <si>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</si>
  <si>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</si>
  <si>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</si>
  <si>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</si>
  <si>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</si>
  <si>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</si>
  <si>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</si>
  <si>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</si>
  <si>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</si>
  <si>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</si>
  <si>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</si>
  <si>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</si>
  <si>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</si>
  <si>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</si>
  <si>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</si>
  <si>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</si>
  <si>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</si>
  <si>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</si>
  <si>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</si>
  <si>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</si>
  <si>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</si>
  <si>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</si>
  <si>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</si>
  <si>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</si>
  <si>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</si>
  <si>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</si>
  <si>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</si>
  <si>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</si>
  <si>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</si>
  <si>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</si>
  <si>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</si>
  <si>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</si>
  <si>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</si>
  <si>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</si>
  <si>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</si>
  <si>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</si>
  <si>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</si>
  <si>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</si>
  <si>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</si>
  <si>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</si>
  <si>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</si>
  <si>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</si>
  <si>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</si>
  <si>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</si>
  <si>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</si>
  <si>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</si>
  <si>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</si>
  <si>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</si>
  <si>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</si>
  <si>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</si>
  <si>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</si>
  <si>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</si>
  <si>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</si>
  <si>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</si>
  <si>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</si>
  <si>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</si>
  <si>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</si>
  <si>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</si>
  <si>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</si>
  <si>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</si>
  <si>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</si>
  <si>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</si>
  <si>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</si>
  <si>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</si>
  <si>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</si>
  <si>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</si>
  <si>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</si>
  <si>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</si>
  <si>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</si>
  <si>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</si>
  <si>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</si>
  <si>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</si>
  <si>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</si>
  <si>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</si>
  <si>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</si>
  <si>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</si>
  <si>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</si>
  <si>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</si>
  <si>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</si>
  <si>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</si>
  <si>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</si>
  <si>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</si>
  <si>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</si>
  <si>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</si>
  <si>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</si>
  <si>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</si>
  <si>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</si>
  <si>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</si>
  <si>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</si>
  <si>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</si>
  <si>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</si>
  <si>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</si>
  <si>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</si>
  <si>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</si>
  <si>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</si>
  <si>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</si>
  <si>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</si>
  <si>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</si>
  <si>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</si>
  <si>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</si>
  <si>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</si>
  <si>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</si>
  <si>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</si>
  <si>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</si>
  <si>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</si>
  <si>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</si>
  <si>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</si>
  <si>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</si>
  <si>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</si>
  <si>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</si>
  <si>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</si>
  <si>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</si>
  <si>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</si>
  <si>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</si>
  <si>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</si>
  <si>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</si>
  <si>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</si>
  <si>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</si>
  <si>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</si>
  <si>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</si>
  <si>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</si>
  <si>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</si>
  <si>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</si>
  <si>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</si>
  <si>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</si>
  <si>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</si>
  <si>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</si>
  <si>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</si>
  <si>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</si>
  <si>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</si>
  <si>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</si>
  <si>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</si>
  <si>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</si>
  <si>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</si>
  <si>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</si>
  <si>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</si>
  <si>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</si>
  <si>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</si>
  <si>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</si>
  <si>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</si>
  <si>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</si>
  <si>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</si>
  <si>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</si>
  <si>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</si>
  <si>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</si>
  <si>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</si>
  <si>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</si>
  <si>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</si>
  <si>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</si>
  <si>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</si>
  <si>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</si>
  <si>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</si>
  <si>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</si>
  <si>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</si>
  <si>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</si>
  <si>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</si>
  <si>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</si>
  <si>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</si>
  <si>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</si>
  <si>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</si>
  <si>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</si>
  <si>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</si>
  <si>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</si>
  <si>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</si>
  <si>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</si>
  <si>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</si>
  <si>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</si>
  <si>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</si>
  <si>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</si>
  <si>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</si>
  <si>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</si>
  <si>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</si>
  <si>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</si>
  <si>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</si>
  <si>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</si>
  <si>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</si>
  <si>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</si>
  <si>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</si>
  <si>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</si>
  <si>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</si>
  <si>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</si>
  <si>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</si>
  <si>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</si>
  <si>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</si>
  <si>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</si>
  <si>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</si>
  <si>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</si>
  <si>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</si>
  <si>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</si>
  <si>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</si>
  <si>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</si>
  <si>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</si>
  <si>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</si>
  <si>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</si>
  <si>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</si>
  <si>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</si>
  <si>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</si>
  <si>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</si>
  <si>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</si>
  <si>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</si>
  <si>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</si>
  <si>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</si>
  <si>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</si>
  <si>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</si>
  <si>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</si>
  <si>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</si>
  <si>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</si>
  <si>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</si>
  <si>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</si>
  <si>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</si>
  <si>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</si>
  <si>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</si>
  <si>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</si>
  <si>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</si>
  <si>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</si>
  <si>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</si>
  <si>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</si>
  <si>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</si>
  <si>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</si>
  <si>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</si>
  <si>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</si>
  <si>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</si>
  <si>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</si>
  <si>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</si>
  <si>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</si>
  <si>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</si>
  <si>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</si>
  <si>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</si>
  <si>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</si>
  <si>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</si>
  <si>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</si>
  <si>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</si>
  <si>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</si>
  <si>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</si>
  <si>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</si>
  <si>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</si>
  <si>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</si>
  <si>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</si>
  <si>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</si>
  <si>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</si>
  <si>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</si>
  <si>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</si>
  <si>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</si>
  <si>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</si>
  <si>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</si>
  <si>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</si>
  <si>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</si>
  <si>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</si>
  <si>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</si>
  <si>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</si>
  <si>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</si>
  <si>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</si>
  <si>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</si>
  <si>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</si>
  <si>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</si>
  <si>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</si>
  <si>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</si>
  <si>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</si>
  <si>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</si>
  <si>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</si>
  <si>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</si>
  <si>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</si>
  <si>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</si>
  <si>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</si>
  <si>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</si>
  <si>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</si>
  <si>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</si>
  <si>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</si>
  <si>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</si>
  <si>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</si>
  <si>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</si>
  <si>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</si>
  <si>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</si>
  <si>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</si>
  <si>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</si>
  <si>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</si>
  <si>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</si>
  <si>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</si>
  <si>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</si>
  <si>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</si>
  <si>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</si>
  <si>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</si>
  <si>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</si>
  <si>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</si>
  <si>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</si>
  <si>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</si>
  <si>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</si>
  <si>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</si>
  <si>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</si>
  <si>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</si>
  <si>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</si>
  <si>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</si>
  <si>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</si>
  <si>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</si>
  <si>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</si>
  <si>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</si>
  <si>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</si>
  <si>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</si>
  <si>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</si>
  <si>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</si>
  <si>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</si>
  <si>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</si>
  <si>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</si>
  <si>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</si>
  <si>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</si>
  <si>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</si>
  <si>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</si>
  <si>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</si>
  <si>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</si>
  <si>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</si>
  <si>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</si>
  <si>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</si>
  <si>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</si>
  <si>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</si>
  <si>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</si>
  <si>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</si>
  <si>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</si>
  <si>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</si>
  <si>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</si>
  <si>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</si>
  <si>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</si>
  <si>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</si>
  <si>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</si>
  <si>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</si>
  <si>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</si>
  <si>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</si>
  <si>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</si>
  <si>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</si>
  <si>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</si>
  <si>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</si>
  <si>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</si>
  <si>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</si>
  <si>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</si>
  <si>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</si>
  <si>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</si>
  <si>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</si>
  <si>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</si>
  <si>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</si>
  <si>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</si>
  <si>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</si>
  <si>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</si>
  <si>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</si>
  <si>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</si>
  <si>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</si>
  <si>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</si>
  <si>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</si>
  <si>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</si>
  <si>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</si>
  <si>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</si>
  <si>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</si>
  <si>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</si>
  <si>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</si>
  <si>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</si>
  <si>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</si>
  <si>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</si>
  <si>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</si>
  <si>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</si>
  <si>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</si>
  <si>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</si>
  <si>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</si>
  <si>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</si>
  <si>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</si>
  <si>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</si>
  <si>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</si>
  <si>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</si>
  <si>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</si>
  <si>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</si>
  <si>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</si>
  <si>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</si>
  <si>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</si>
  <si>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</si>
  <si>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</si>
  <si>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</si>
  <si>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</si>
  <si>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</si>
  <si>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</si>
  <si>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</si>
  <si>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</si>
  <si>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</si>
  <si>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</si>
  <si>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</si>
  <si>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</si>
  <si>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</si>
  <si>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</si>
  <si>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</si>
  <si>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</si>
  <si>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</si>
  <si>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</si>
  <si>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</si>
  <si>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</si>
  <si>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</si>
  <si>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</si>
  <si>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</si>
  <si>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</si>
  <si>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</si>
  <si>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</si>
  <si>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</si>
  <si>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</si>
  <si>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</si>
  <si>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</si>
  <si>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</si>
  <si>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</si>
  <si>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</si>
  <si>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</si>
  <si>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</si>
  <si>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</si>
  <si>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</si>
  <si>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</si>
  <si>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</si>
  <si>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</si>
  <si>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</si>
  <si>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</si>
  <si>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</si>
  <si>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</si>
  <si>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</si>
  <si>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</si>
  <si>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</si>
  <si>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</si>
  <si>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</si>
  <si>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</si>
  <si>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</si>
  <si>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</si>
  <si>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</si>
  <si>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</si>
  <si>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</si>
  <si>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</si>
  <si>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</si>
  <si>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</si>
  <si>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</si>
  <si>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</si>
  <si>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</si>
  <si>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</si>
  <si>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</si>
  <si>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</si>
  <si>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</si>
  <si>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</si>
  <si>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</si>
  <si>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</si>
  <si>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</si>
  <si>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</si>
  <si>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</si>
  <si>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</si>
  <si>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</si>
  <si>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</si>
  <si>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</si>
  <si>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</si>
  <si>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</si>
  <si>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</si>
  <si>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</si>
  <si>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</si>
  <si>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</si>
  <si>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</si>
  <si>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</si>
  <si>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</si>
  <si>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</si>
  <si>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</si>
  <si>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</si>
  <si>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</si>
  <si>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</si>
  <si>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</si>
  <si>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</si>
  <si>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</si>
  <si>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</si>
  <si>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</si>
  <si>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</si>
  <si>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</si>
  <si>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</si>
  <si>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</si>
  <si>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</si>
  <si>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</si>
  <si>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</si>
  <si>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</si>
  <si>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</si>
  <si>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</si>
  <si>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</si>
  <si>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</si>
  <si>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</si>
  <si>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</si>
  <si>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</si>
  <si>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</si>
  <si>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</si>
  <si>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</si>
  <si>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</si>
  <si>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</si>
  <si>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</si>
  <si>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</si>
  <si>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</si>
  <si>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</si>
  <si>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</si>
  <si>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</si>
  <si>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</si>
  <si>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</si>
  <si>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</si>
  <si>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</si>
  <si>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</si>
  <si>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</si>
  <si>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</si>
  <si>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</si>
  <si>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</si>
  <si>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</si>
  <si>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</si>
  <si>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</si>
  <si>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</si>
  <si>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</si>
  <si>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</si>
  <si>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</si>
  <si>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</si>
  <si>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</si>
  <si>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</si>
  <si>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</si>
  <si>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</si>
  <si>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</si>
  <si>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</si>
  <si>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</si>
  <si>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</si>
  <si>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</si>
  <si>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</si>
  <si>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</si>
  <si>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</si>
  <si>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</si>
  <si>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</si>
  <si>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</si>
  <si>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</si>
  <si>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</si>
  <si>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</si>
  <si>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</si>
  <si>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</si>
  <si>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</si>
  <si>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</si>
  <si>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</si>
  <si>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</si>
  <si>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</si>
  <si>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</si>
  <si>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</si>
  <si>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</si>
  <si>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</si>
  <si>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</si>
  <si>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</si>
  <si>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</si>
  <si>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</si>
  <si>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</si>
  <si>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</si>
  <si>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</si>
  <si>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</si>
  <si>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</si>
  <si>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</si>
  <si>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</si>
  <si>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</si>
  <si>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</si>
  <si>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</si>
  <si>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</si>
  <si>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</si>
  <si>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</si>
  <si>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</si>
  <si>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</si>
  <si>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</si>
  <si>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</si>
  <si>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</si>
  <si>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</si>
  <si>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</si>
  <si>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</si>
  <si>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</si>
  <si>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</si>
  <si>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</si>
  <si>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</si>
  <si>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</si>
  <si>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</si>
  <si>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</si>
  <si>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</si>
  <si>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</si>
  <si>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</si>
  <si>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</si>
  <si>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</si>
  <si>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</si>
  <si>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</si>
  <si>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</si>
  <si>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</si>
  <si>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</si>
  <si>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</si>
  <si>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</si>
  <si>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</si>
  <si>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</si>
  <si>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</si>
  <si>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</si>
  <si>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</si>
  <si>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</si>
  <si>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</si>
  <si>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</si>
  <si>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</si>
  <si>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</si>
  <si>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</si>
  <si>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</si>
  <si>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</si>
  <si>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</si>
  <si>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</si>
  <si>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</si>
  <si>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</si>
  <si>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</si>
  <si>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</si>
  <si>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</si>
  <si>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</si>
  <si>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</si>
  <si>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</si>
  <si>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</si>
  <si>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</si>
  <si>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</si>
  <si>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</si>
  <si>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</si>
  <si>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</si>
  <si>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</si>
  <si>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</si>
  <si>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</si>
  <si>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</si>
  <si>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</si>
  <si>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</si>
  <si>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</si>
  <si>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</si>
  <si>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</si>
  <si>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</si>
  <si>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</si>
  <si>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</si>
  <si>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</si>
  <si>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</si>
  <si>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</si>
  <si>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</si>
  <si>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</si>
  <si>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</si>
  <si>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</si>
  <si>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</si>
  <si>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</si>
  <si>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</si>
  <si>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</si>
  <si>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</si>
  <si>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</si>
  <si>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</si>
  <si>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</si>
  <si>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</si>
  <si>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</si>
  <si>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</si>
  <si>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</si>
  <si>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</si>
  <si>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</si>
  <si>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</si>
  <si>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</si>
  <si>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</si>
  <si>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</si>
  <si>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</si>
  <si>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</si>
  <si>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</si>
  <si>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</si>
  <si>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</si>
  <si>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</si>
  <si>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</si>
  <si>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</si>
  <si>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</si>
  <si>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</si>
  <si>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</si>
  <si>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</si>
  <si>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</si>
  <si>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</si>
  <si>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</si>
  <si>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</si>
  <si>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</si>
  <si>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</si>
  <si>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</si>
  <si>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</si>
  <si>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</si>
  <si>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</si>
  <si>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</si>
  <si>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</si>
  <si>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</si>
  <si>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</si>
  <si>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</si>
  <si>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</si>
  <si>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</si>
  <si>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</si>
  <si>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</si>
  <si>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</si>
  <si>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</si>
  <si>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</si>
  <si>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</si>
  <si>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</si>
  <si>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</si>
  <si>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</si>
  <si>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</si>
  <si>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</si>
  <si>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</si>
  <si>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</si>
  <si>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</si>
  <si>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</si>
  <si>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</si>
  <si>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</si>
  <si>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</si>
  <si>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</si>
  <si>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</si>
  <si>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</si>
  <si>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</si>
  <si>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</si>
  <si>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</si>
  <si>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</si>
  <si>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</si>
  <si>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</si>
  <si>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</si>
  <si>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</si>
  <si>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</si>
  <si>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</si>
  <si>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</si>
  <si>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</si>
  <si>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</si>
  <si>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</si>
  <si>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</si>
  <si>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</si>
  <si>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</si>
  <si>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</si>
  <si>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</si>
  <si>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</si>
  <si>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</si>
  <si>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</si>
  <si>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</si>
  <si>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</si>
  <si>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</si>
  <si>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</si>
  <si>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</si>
  <si>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</si>
  <si>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</si>
  <si>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</si>
  <si>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</si>
  <si>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</si>
  <si>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</si>
  <si>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</si>
  <si>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</si>
  <si>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</si>
  <si>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</si>
  <si>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</si>
  <si>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</si>
  <si>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</si>
  <si>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</si>
  <si>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</si>
  <si>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</si>
  <si>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</si>
  <si>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</si>
  <si>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</si>
  <si>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</si>
  <si>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</si>
  <si>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</si>
  <si>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</si>
  <si>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</si>
  <si>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</si>
  <si>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</si>
  <si>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</si>
  <si>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</si>
  <si>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</si>
  <si>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</si>
  <si>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</si>
  <si>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</si>
  <si>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</si>
  <si>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</si>
  <si>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</si>
  <si>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</si>
  <si>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</si>
  <si>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</si>
  <si>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</si>
  <si>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</si>
  <si>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</si>
  <si>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</si>
  <si>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</si>
  <si>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</si>
  <si>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</si>
  <si>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</si>
  <si>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</si>
  <si>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</si>
  <si>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</si>
  <si>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</si>
  <si>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</si>
  <si>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</si>
  <si>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</si>
  <si>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</si>
  <si>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</si>
  <si>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</si>
  <si>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</si>
  <si>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</si>
  <si>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</si>
  <si>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</si>
  <si>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</si>
  <si>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</si>
  <si>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</si>
  <si>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</si>
  <si>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</si>
  <si>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</si>
  <si>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</si>
  <si>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</si>
  <si>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</si>
  <si>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</si>
  <si>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</si>
  <si>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</si>
  <si>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</si>
  <si>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</si>
  <si>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</si>
  <si>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</si>
  <si>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</si>
  <si>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</si>
  <si>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</si>
  <si>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</si>
  <si>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</si>
  <si>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</si>
  <si>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</si>
  <si>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</si>
  <si>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</si>
  <si>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</si>
  <si>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</si>
  <si>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</si>
  <si>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</si>
  <si>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</si>
  <si>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</si>
  <si>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</si>
  <si>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</si>
  <si>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</si>
  <si>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</si>
  <si>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</si>
  <si>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</si>
  <si>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</si>
  <si>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</si>
  <si>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</si>
  <si>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</si>
  <si>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</si>
  <si>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</si>
  <si>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</si>
  <si>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</si>
  <si>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</si>
  <si>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</si>
  <si>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</si>
  <si>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</si>
  <si>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</si>
  <si>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</si>
  <si>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</si>
  <si>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</si>
  <si>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</si>
  <si>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</si>
  <si>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</si>
  <si>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</si>
  <si>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</si>
  <si>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</si>
  <si>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</si>
  <si>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</si>
  <si>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</si>
  <si>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</si>
  <si>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</si>
  <si>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</si>
  <si>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</si>
  <si>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</si>
  <si>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</si>
  <si>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</si>
  <si>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</si>
  <si>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</si>
  <si>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</si>
  <si>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</si>
  <si>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</si>
  <si>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</si>
  <si>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</si>
  <si>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</si>
  <si>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</si>
  <si>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</si>
  <si>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</si>
  <si>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</si>
  <si>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</si>
  <si>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</si>
  <si>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</si>
  <si>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</si>
  <si>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</si>
  <si>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</si>
  <si>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</si>
  <si>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</si>
  <si>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</si>
  <si>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</si>
  <si>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</si>
  <si>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</si>
  <si>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</si>
  <si>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</si>
  <si>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</si>
  <si>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</si>
  <si>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</si>
  <si>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</si>
  <si>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</si>
  <si>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</si>
  <si>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</si>
  <si>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</si>
  <si>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</si>
  <si>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</si>
  <si>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</si>
  <si>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</si>
  <si>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</si>
  <si>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</si>
  <si>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</si>
  <si>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</si>
  <si>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</si>
  <si>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</si>
  <si>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</si>
  <si>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</si>
  <si>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</si>
  <si>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</si>
  <si>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</si>
  <si>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</si>
  <si>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</si>
  <si>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</si>
  <si>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</si>
  <si>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</si>
  <si>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</si>
  <si>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</si>
  <si>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</si>
  <si>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</si>
  <si>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</si>
  <si>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</si>
  <si>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</si>
  <si>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</si>
  <si>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</si>
  <si>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</si>
  <si>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</si>
  <si>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</si>
  <si>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</si>
  <si>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</si>
  <si>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</si>
  <si>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</si>
  <si>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</si>
  <si>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</si>
  <si>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</si>
  <si>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</si>
  <si>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</si>
  <si>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</si>
  <si>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</si>
  <si>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</si>
  <si>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</si>
  <si>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</si>
  <si>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</si>
  <si>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</si>
  <si>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</si>
  <si>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</si>
  <si>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</si>
  <si>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</si>
  <si>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</si>
  <si>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</si>
  <si>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</si>
  <si>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</si>
  <si>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</si>
  <si>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</si>
  <si>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</si>
  <si>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</si>
  <si>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</si>
  <si>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</si>
  <si>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</si>
  <si>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</si>
  <si>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</si>
  <si>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</si>
  <si>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</si>
  <si>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</si>
  <si>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</si>
  <si>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</si>
  <si>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</si>
  <si>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</si>
  <si>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</si>
  <si>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</si>
  <si>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</si>
  <si>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</si>
  <si>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</si>
  <si>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</si>
  <si>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</si>
  <si>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</si>
  <si>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</si>
  <si>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</si>
  <si>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</si>
  <si>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</si>
  <si>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</si>
  <si>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</si>
  <si>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</si>
  <si>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</si>
  <si>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</si>
  <si>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</si>
  <si>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</si>
  <si>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</si>
  <si>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</si>
  <si>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</si>
  <si>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</si>
  <si>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</si>
  <si>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</si>
  <si>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</si>
  <si>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</si>
  <si>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</si>
  <si>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</si>
  <si>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</si>
  <si>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</si>
  <si>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</si>
  <si>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</si>
  <si>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</si>
  <si>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</si>
  <si>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</si>
  <si>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</si>
  <si>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</si>
  <si>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</si>
  <si>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</si>
  <si>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</si>
  <si>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</si>
  <si>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</si>
  <si>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</si>
  <si>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</si>
  <si>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</si>
  <si>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</si>
  <si>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</si>
  <si>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</si>
  <si>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</si>
  <si>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</si>
  <si>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</si>
  <si>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</si>
  <si>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</si>
  <si>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</si>
  <si>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</si>
  <si>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</si>
  <si>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</si>
  <si>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</si>
  <si>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</si>
  <si>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</si>
  <si>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</si>
  <si>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</si>
  <si>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</si>
  <si>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</si>
  <si>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</si>
  <si>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</si>
  <si>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</si>
  <si>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</si>
  <si>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</si>
  <si>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</si>
  <si>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</si>
  <si>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</si>
  <si>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</si>
  <si>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</si>
  <si>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</si>
  <si>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</si>
  <si>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</si>
  <si>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</si>
  <si>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</si>
  <si>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</si>
  <si>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</si>
  <si>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</si>
  <si>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</si>
  <si>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</si>
  <si>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</si>
  <si>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</si>
  <si>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</si>
  <si>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</si>
  <si>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</si>
  <si>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</si>
  <si>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</si>
  <si>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</si>
  <si>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</si>
  <si>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</si>
  <si>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</si>
  <si>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</si>
  <si>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</si>
  <si>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</si>
  <si>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</si>
  <si>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</si>
  <si>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</si>
  <si>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</si>
  <si>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</si>
  <si>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</si>
  <si>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</si>
  <si>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</si>
  <si>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</si>
  <si>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</si>
  <si>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</si>
  <si>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</si>
  <si>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</si>
  <si>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</si>
  <si>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</si>
  <si>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</si>
  <si>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</si>
  <si>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</si>
  <si>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</si>
  <si>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</si>
  <si>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</si>
  <si>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</si>
  <si>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</si>
  <si>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</si>
  <si>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</si>
  <si>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</si>
  <si>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</si>
  <si>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</si>
  <si>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</si>
  <si>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</si>
  <si>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</si>
  <si>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</si>
  <si>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</si>
  <si>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</si>
  <si>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</si>
  <si>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</si>
  <si>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</si>
  <si>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</si>
  <si>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</si>
  <si>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</si>
  <si>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</si>
  <si>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</si>
  <si>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</si>
  <si>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</si>
  <si>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</si>
  <si>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</si>
  <si>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</si>
  <si>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</si>
  <si>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</si>
  <si>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</si>
  <si>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</si>
  <si>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</si>
  <si>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</si>
  <si>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</si>
  <si>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</si>
  <si>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</si>
  <si>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</si>
  <si>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</si>
  <si>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</si>
  <si>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</si>
  <si>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</si>
  <si>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</si>
  <si>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</si>
  <si>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</si>
  <si>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</si>
  <si>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</si>
  <si>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</si>
  <si>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</si>
  <si>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</si>
  <si>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</si>
  <si>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</si>
  <si>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</si>
  <si>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</si>
  <si>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</si>
  <si>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</si>
  <si>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</si>
  <si>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</si>
  <si>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</si>
  <si>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</si>
  <si>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</si>
  <si>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</si>
  <si>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</si>
  <si>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</si>
  <si>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</si>
  <si>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</si>
  <si>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</si>
  <si>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</si>
  <si>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</si>
  <si>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</si>
  <si>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</si>
  <si>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</si>
  <si>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</si>
  <si>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</si>
  <si>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</si>
  <si>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</si>
  <si>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</si>
  <si>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</si>
  <si>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</si>
  <si>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</si>
  <si>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</si>
  <si>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</si>
  <si>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</si>
  <si>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</si>
  <si>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</si>
  <si>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</si>
  <si>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</si>
  <si>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</si>
  <si>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</si>
  <si>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</si>
  <si>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</si>
  <si>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</si>
  <si>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</si>
  <si>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</si>
  <si>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</si>
  <si>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</si>
  <si>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</si>
  <si>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</si>
  <si>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</si>
  <si>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</si>
  <si>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</si>
  <si>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</si>
  <si>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</si>
  <si>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</si>
  <si>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</si>
  <si>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</si>
  <si>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</si>
  <si>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</si>
  <si>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</si>
  <si>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</si>
  <si>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</si>
  <si>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</si>
  <si>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</si>
  <si>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</si>
  <si>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</si>
  <si>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</si>
  <si>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</si>
  <si>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</si>
  <si>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</si>
  <si>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</si>
  <si>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</si>
  <si>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</si>
  <si>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</si>
  <si>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</si>
  <si>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</si>
  <si>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</si>
  <si>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</si>
  <si>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</si>
  <si>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</si>
  <si>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</si>
  <si>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</si>
  <si>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</si>
  <si>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</si>
  <si>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</si>
  <si>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</si>
  <si>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</si>
  <si>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</si>
  <si>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</si>
  <si>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</si>
  <si>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</si>
  <si>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</si>
  <si>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</si>
  <si>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</si>
  <si>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</si>
  <si>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</si>
  <si>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</si>
  <si>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</si>
  <si>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</si>
  <si>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</si>
  <si>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</si>
  <si>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</si>
  <si>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</si>
  <si>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</si>
  <si>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</si>
  <si>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</si>
  <si>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</si>
  <si>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</si>
  <si>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</si>
  <si>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</si>
  <si>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</si>
  <si>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</si>
  <si>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</si>
  <si>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</si>
  <si>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</si>
  <si>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</si>
  <si>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</si>
  <si>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</si>
  <si>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</si>
  <si>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</si>
  <si>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</si>
  <si>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</si>
  <si>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</si>
  <si>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</si>
  <si>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</si>
  <si>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</si>
  <si>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</si>
  <si>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</si>
  <si>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</si>
  <si>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</si>
  <si>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</si>
  <si>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</si>
  <si>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</si>
  <si>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</si>
  <si>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</si>
  <si>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</si>
  <si>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</si>
  <si>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</si>
  <si>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</si>
  <si>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</si>
  <si>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</si>
  <si>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</si>
  <si>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</si>
  <si>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</si>
  <si>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</si>
  <si>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</si>
  <si>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</si>
  <si>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</si>
  <si>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</si>
  <si>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</si>
  <si>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</si>
  <si>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</si>
  <si>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</si>
  <si>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</si>
  <si>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</si>
  <si>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</si>
  <si>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</si>
  <si>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</si>
  <si>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</si>
  <si>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</si>
  <si>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</si>
  <si>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</si>
  <si>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</si>
  <si>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</si>
  <si>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</si>
  <si>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</si>
  <si>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</si>
  <si>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</si>
  <si>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</si>
  <si>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</si>
  <si>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</si>
  <si>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</si>
  <si>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</si>
  <si>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</si>
  <si>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</si>
  <si>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</si>
  <si>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</si>
  <si>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</si>
  <si>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</si>
  <si>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</si>
  <si>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</si>
  <si>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</si>
  <si>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</si>
  <si>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</si>
  <si>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</si>
  <si>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</si>
  <si>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</si>
  <si>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</si>
  <si>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</si>
  <si>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</si>
  <si>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</si>
  <si>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</si>
  <si>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</si>
  <si>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</si>
  <si>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</si>
  <si>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</si>
  <si>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</si>
  <si>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</si>
  <si>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</si>
  <si>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</si>
  <si>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</si>
  <si>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</si>
  <si>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</si>
  <si>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</si>
  <si>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</si>
  <si>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</si>
  <si>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</si>
  <si>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</si>
  <si>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</si>
  <si>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</si>
  <si>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</si>
  <si>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</si>
  <si>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</si>
  <si>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</si>
  <si>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</si>
  <si>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</si>
  <si>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</si>
  <si>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</si>
  <si>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</si>
  <si>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</si>
  <si>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</si>
  <si>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</si>
  <si>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</si>
  <si>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</si>
  <si>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</si>
  <si>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</si>
  <si>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</si>
  <si>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</si>
  <si>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</si>
  <si>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</si>
  <si>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</si>
  <si>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</si>
  <si>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</si>
  <si>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</si>
  <si>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</si>
  <si>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</si>
  <si>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</si>
  <si>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</si>
  <si>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</si>
  <si>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</si>
  <si>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</si>
  <si>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</si>
  <si>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</si>
  <si>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</si>
  <si>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</si>
  <si>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</si>
  <si>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</si>
  <si>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</si>
  <si>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</si>
  <si>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</si>
  <si>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</si>
  <si>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</si>
  <si>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</si>
  <si>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</si>
  <si>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</si>
  <si>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</si>
  <si>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</si>
  <si>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</si>
  <si>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</si>
  <si>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</si>
  <si>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</si>
  <si>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</si>
  <si>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</si>
  <si>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</si>
  <si>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</si>
  <si>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</si>
  <si>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</si>
  <si>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</si>
  <si>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</si>
  <si>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</si>
  <si>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</si>
  <si>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</si>
  <si>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</si>
  <si>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</si>
  <si>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</si>
  <si>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</si>
  <si>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</si>
  <si>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</si>
  <si>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</si>
  <si>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</si>
  <si>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</si>
  <si>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</si>
  <si>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</si>
  <si>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</si>
  <si>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</si>
  <si>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</si>
  <si>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</si>
  <si>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</si>
  <si>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</si>
  <si>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</si>
  <si>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</si>
  <si>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</si>
  <si>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</si>
  <si>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</si>
  <si>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</si>
  <si>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</si>
  <si>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</si>
  <si>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</si>
  <si>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</si>
  <si>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</si>
  <si>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</si>
  <si>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</si>
  <si>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</si>
  <si>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</si>
  <si>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</si>
  <si>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</si>
  <si>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</si>
  <si>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</si>
  <si>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</si>
  <si>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</si>
  <si>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</si>
  <si>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</si>
  <si>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</si>
  <si>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</si>
  <si>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</si>
  <si>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</si>
  <si>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</si>
  <si>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</si>
  <si>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</si>
  <si>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</si>
  <si>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</si>
  <si>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</si>
  <si>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</si>
  <si>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</si>
  <si>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</si>
  <si>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</si>
  <si>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</si>
  <si>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</si>
  <si>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</si>
  <si>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</si>
  <si>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</si>
  <si>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</si>
  <si>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</si>
  <si>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</si>
  <si>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</si>
  <si>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</si>
  <si>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</si>
  <si>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</si>
  <si>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</si>
  <si>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</si>
  <si>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</si>
  <si>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</si>
  <si>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</si>
  <si>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</si>
  <si>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</si>
  <si>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</si>
  <si>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</si>
  <si>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</si>
  <si>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</si>
  <si>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</si>
  <si>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</si>
  <si>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</si>
  <si>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</si>
  <si>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</si>
  <si>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</si>
  <si>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</si>
  <si>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</si>
  <si>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</si>
  <si>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</si>
  <si>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</si>
  <si>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</si>
  <si>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</si>
  <si>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</si>
  <si>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</si>
  <si>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</si>
  <si>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</si>
  <si>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</si>
  <si>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</si>
  <si>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</si>
  <si>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</si>
  <si>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</si>
  <si>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</si>
  <si>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</si>
  <si>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</si>
  <si>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</si>
  <si>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</si>
  <si>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</si>
  <si>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</si>
  <si>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</si>
  <si>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</si>
  <si>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</si>
  <si>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</si>
  <si>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</si>
  <si>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</si>
  <si>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</si>
  <si>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</si>
  <si>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</si>
  <si>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</si>
  <si>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</si>
  <si>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</si>
  <si>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</si>
  <si>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</si>
  <si>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</si>
  <si>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</si>
  <si>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</si>
  <si>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</si>
  <si>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</si>
  <si>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</si>
  <si>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</si>
  <si>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</si>
  <si>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</si>
  <si>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</si>
  <si>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</si>
  <si>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</si>
  <si>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</si>
  <si>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</si>
  <si>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</si>
  <si>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</si>
  <si>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</si>
  <si>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</si>
  <si>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</si>
  <si>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</si>
  <si>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</si>
  <si>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</si>
  <si>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</si>
  <si>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</si>
  <si>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</si>
  <si>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</si>
  <si>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</si>
  <si>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</si>
  <si>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</si>
  <si>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</si>
  <si>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</si>
  <si>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</si>
  <si>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</si>
  <si>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</si>
  <si>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</si>
  <si>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</si>
  <si>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</si>
  <si>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</si>
  <si>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</si>
  <si>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</si>
  <si>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</si>
  <si>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</si>
  <si>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</si>
  <si>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</si>
  <si>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</si>
  <si>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</si>
  <si>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</si>
  <si>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</si>
  <si>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</si>
  <si>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</si>
  <si>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</si>
  <si>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</si>
  <si>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</si>
  <si>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</si>
  <si>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</si>
  <si>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</si>
  <si>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</si>
  <si>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</si>
  <si>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</si>
  <si>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</si>
  <si>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</si>
  <si>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</si>
  <si>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</si>
  <si>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</si>
  <si>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</si>
  <si>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</si>
  <si>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</si>
  <si>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</si>
  <si>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</si>
  <si>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</si>
  <si>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</si>
  <si>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</si>
  <si>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</si>
  <si>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</si>
  <si>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</si>
  <si>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</si>
  <si>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</si>
  <si>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</si>
  <si>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</si>
  <si>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</si>
  <si>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</si>
  <si>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</si>
  <si>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</si>
  <si>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</si>
  <si>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</si>
  <si>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</si>
  <si>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</si>
  <si>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</si>
  <si>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</si>
  <si>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</si>
  <si>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</si>
  <si>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</si>
  <si>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</si>
  <si>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</si>
  <si>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</si>
  <si>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</si>
  <si>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</si>
  <si>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</si>
  <si>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</si>
  <si>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</si>
  <si>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</si>
  <si>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</si>
  <si>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</si>
  <si>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</si>
  <si>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</si>
  <si>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</si>
  <si>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</si>
  <si>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</si>
  <si>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</si>
  <si>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</si>
  <si>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</si>
  <si>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</si>
  <si>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</si>
  <si>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</si>
  <si>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</si>
  <si>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</si>
  <si>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</si>
  <si>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</si>
  <si>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</si>
  <si>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</si>
  <si>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</si>
  <si>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</si>
  <si>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</si>
  <si>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</si>
  <si>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</si>
  <si>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</si>
  <si>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</si>
  <si>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</si>
  <si>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</si>
  <si>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</si>
  <si>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</si>
  <si>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</si>
  <si>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</si>
  <si>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</si>
  <si>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</si>
  <si>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</si>
  <si>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</si>
  <si>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</si>
  <si>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</si>
  <si>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</si>
  <si>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</si>
  <si>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</si>
  <si>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</si>
  <si>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</si>
  <si>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</si>
  <si>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</si>
  <si>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</si>
  <si>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</si>
  <si>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</si>
  <si>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</si>
  <si>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</si>
  <si>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</si>
  <si>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</si>
  <si>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</si>
  <si>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</si>
  <si>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</si>
  <si>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</si>
  <si>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</si>
  <si>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</si>
  <si>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</si>
  <si>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</si>
  <si>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</si>
  <si>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</si>
  <si>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</si>
  <si>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</si>
  <si>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</si>
  <si>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</si>
  <si>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</si>
  <si>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</si>
  <si>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</si>
  <si>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</si>
  <si>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</si>
  <si>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</si>
  <si>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</si>
  <si>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</si>
  <si>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</si>
  <si>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</si>
  <si>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</si>
  <si>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</si>
  <si>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</si>
  <si>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</si>
  <si>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</si>
  <si>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</si>
  <si>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</si>
  <si>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</si>
  <si>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</si>
  <si>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</si>
  <si>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</si>
  <si>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</si>
  <si>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</si>
  <si>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</si>
  <si>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</si>
  <si>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</si>
  <si>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</si>
  <si>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</si>
  <si>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</si>
  <si>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</si>
  <si>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</si>
  <si>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</si>
  <si>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</si>
  <si>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</si>
  <si>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</si>
  <si>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</si>
  <si>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</si>
  <si>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</si>
  <si>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</si>
  <si>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</si>
  <si>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</si>
  <si>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</si>
  <si>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</si>
  <si>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</si>
  <si>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</si>
  <si>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</si>
  <si>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</si>
  <si>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</si>
  <si>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</si>
  <si>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</si>
  <si>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</si>
  <si>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</si>
  <si>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</si>
  <si>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</si>
  <si>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</si>
  <si>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</si>
  <si>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</si>
  <si>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</si>
  <si>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</si>
  <si>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</si>
  <si>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</si>
  <si>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</si>
  <si>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</si>
  <si>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</si>
  <si>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</si>
  <si>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</si>
  <si>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</si>
  <si>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</si>
  <si>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</si>
  <si>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</si>
  <si>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</si>
  <si>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</si>
  <si>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</si>
  <si>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</si>
  <si>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</si>
  <si>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</si>
  <si>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</si>
  <si>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</si>
  <si>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</si>
  <si>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</si>
  <si>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</si>
  <si>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</si>
  <si>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</si>
  <si>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</si>
  <si>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</si>
  <si>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</si>
  <si>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</si>
  <si>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</si>
  <si>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</si>
  <si>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</si>
  <si>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</si>
  <si>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</si>
  <si>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</si>
  <si>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</si>
  <si>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</si>
  <si>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</si>
  <si>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</si>
  <si>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</si>
  <si>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</si>
  <si>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</si>
  <si>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</si>
  <si>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</si>
  <si>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</si>
  <si>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</si>
  <si>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</si>
  <si>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</si>
  <si>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</si>
  <si>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</si>
  <si>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</si>
  <si>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</si>
  <si>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</si>
  <si>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</si>
  <si>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</si>
  <si>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</si>
  <si>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</si>
  <si>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</si>
  <si>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</si>
  <si>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</si>
  <si>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</si>
  <si>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</si>
  <si>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</si>
  <si>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</si>
  <si>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</si>
  <si>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</si>
  <si>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</si>
  <si>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</si>
  <si>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</si>
  <si>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</si>
  <si>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</si>
  <si>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</si>
  <si>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</si>
  <si>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</si>
  <si>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</si>
  <si>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</si>
  <si>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</si>
  <si>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</si>
  <si>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</si>
  <si>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</si>
  <si>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</si>
  <si>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</si>
  <si>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</si>
  <si>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</si>
  <si>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</si>
  <si>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</si>
  <si>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</si>
  <si>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</si>
  <si>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</si>
  <si>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</si>
  <si>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</si>
  <si>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</si>
  <si>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</si>
  <si>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</si>
  <si>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</si>
  <si>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</si>
  <si>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</si>
  <si>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</si>
  <si>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</si>
  <si>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</si>
  <si>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</si>
  <si>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</si>
  <si>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</si>
  <si>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</si>
  <si>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</si>
  <si>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</si>
  <si>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</si>
  <si>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</si>
  <si>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</si>
  <si>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</si>
  <si>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</si>
  <si>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</si>
  <si>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</si>
  <si>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</si>
  <si>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</si>
  <si>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</si>
  <si>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</si>
  <si>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</si>
  <si>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</si>
  <si>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</si>
  <si>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</si>
  <si>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</si>
  <si>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</si>
  <si>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</si>
  <si>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</si>
  <si>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</si>
  <si>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</si>
  <si>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</si>
  <si>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</si>
  <si>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</si>
  <si>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</si>
  <si>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</si>
  <si>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</si>
  <si>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</si>
  <si>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</si>
  <si>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</si>
  <si>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</si>
  <si>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</si>
  <si>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</si>
  <si>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</si>
  <si>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</si>
  <si>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</si>
  <si>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</si>
  <si>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</si>
  <si>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</si>
  <si>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</si>
  <si>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</si>
  <si>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</si>
  <si>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</si>
  <si>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</si>
  <si>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</si>
  <si>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</si>
  <si>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</si>
  <si>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</si>
  <si>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</si>
  <si>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</si>
  <si>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</si>
  <si>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</si>
  <si>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</si>
  <si>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</si>
  <si>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</si>
  <si>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</si>
  <si>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</si>
  <si>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</si>
  <si>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</si>
  <si>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</si>
  <si>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</si>
  <si>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</si>
  <si>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</si>
  <si>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</si>
  <si>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</si>
  <si>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</si>
  <si>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</si>
  <si>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</si>
  <si>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</si>
  <si>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</si>
  <si>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</si>
  <si>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</si>
  <si>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</si>
  <si>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</si>
  <si>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</si>
  <si>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</si>
  <si>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</si>
  <si>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</si>
  <si>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</si>
  <si>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</si>
  <si>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</si>
  <si>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</si>
  <si>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</si>
  <si>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</si>
  <si>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</si>
  <si>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</si>
  <si>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</si>
  <si>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</si>
  <si>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</si>
  <si>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</si>
  <si>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</si>
  <si>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</si>
  <si>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</si>
  <si>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</si>
  <si>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</si>
  <si>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</si>
  <si>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</si>
  <si>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</si>
  <si>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</si>
  <si>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</si>
  <si>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</si>
  <si>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</si>
  <si>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</si>
  <si>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</si>
  <si>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</si>
  <si>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</si>
  <si>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</si>
  <si>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</si>
  <si>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</si>
  <si>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</si>
  <si>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</si>
  <si>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</si>
  <si>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</si>
  <si>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</si>
  <si>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</si>
  <si>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</si>
  <si>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</si>
  <si>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</si>
  <si>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</si>
  <si>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</si>
  <si>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</si>
  <si>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</si>
  <si>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</si>
  <si>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</si>
  <si>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</si>
  <si>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</si>
  <si>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</si>
  <si>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</si>
  <si>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</si>
  <si>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</si>
  <si>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</si>
  <si>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</si>
  <si>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</si>
  <si>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</si>
  <si>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</si>
  <si>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</si>
  <si>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</si>
  <si>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</si>
  <si>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</si>
  <si>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</si>
  <si>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</si>
  <si>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</si>
  <si>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</si>
  <si>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</si>
  <si>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</si>
  <si>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</si>
  <si>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</si>
  <si>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</si>
  <si>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</si>
  <si>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</si>
  <si>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</si>
  <si>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</si>
  <si>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</si>
  <si>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</si>
  <si>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</si>
  <si>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</si>
  <si>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</si>
  <si>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</si>
  <si>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</si>
  <si>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</si>
  <si>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</si>
  <si>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</si>
  <si>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</si>
  <si>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</si>
  <si>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</si>
  <si>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</si>
  <si>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</si>
  <si>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</si>
  <si>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</si>
  <si>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</si>
  <si>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</si>
  <si>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</si>
  <si>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</si>
  <si>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</si>
  <si>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</si>
  <si>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</si>
  <si>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</si>
  <si>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</si>
  <si>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</si>
  <si>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</si>
  <si>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</si>
  <si>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</si>
  <si>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</si>
  <si>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</si>
  <si>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</si>
  <si>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</si>
  <si>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</si>
  <si>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</si>
  <si>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</si>
  <si>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</si>
  <si>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</si>
  <si>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</si>
  <si>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</si>
  <si>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</si>
  <si>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</si>
  <si>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</si>
  <si>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</si>
  <si>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</si>
  <si>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</si>
  <si>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</si>
  <si>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</si>
  <si>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</si>
  <si>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</si>
  <si>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</si>
  <si>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</si>
  <si>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</si>
  <si>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</si>
  <si>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</si>
  <si>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</si>
  <si>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</si>
  <si>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</si>
  <si>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</si>
  <si>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</si>
  <si>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</si>
  <si>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</si>
  <si>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</si>
  <si>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</si>
  <si>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</si>
  <si>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</si>
  <si>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</si>
  <si>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</si>
  <si>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</si>
  <si>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</si>
  <si>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</si>
  <si>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</si>
  <si>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</si>
  <si>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</si>
  <si>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</si>
  <si>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</si>
  <si>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</si>
  <si>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</si>
  <si>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</si>
  <si>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</si>
  <si>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</si>
  <si>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</si>
  <si>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</si>
  <si>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</si>
  <si>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</si>
  <si>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</si>
  <si>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</si>
  <si>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</si>
  <si>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</si>
  <si>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</si>
  <si>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</si>
  <si>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</si>
  <si>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</si>
  <si>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</si>
  <si>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</si>
  <si>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</si>
  <si>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</si>
  <si>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</si>
  <si>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</si>
  <si>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</si>
  <si>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</si>
  <si>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</si>
  <si>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</si>
  <si>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</si>
  <si>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</si>
  <si>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</si>
  <si>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</si>
  <si>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</si>
  <si>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</si>
  <si>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</si>
  <si>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</si>
  <si>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</si>
  <si>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</si>
  <si>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</si>
  <si>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</si>
  <si>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</si>
  <si>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</si>
  <si>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</si>
  <si>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</si>
  <si>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</si>
  <si>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</si>
  <si>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</si>
  <si>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</si>
  <si>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</si>
  <si>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</si>
  <si>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</si>
  <si>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</si>
  <si>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</si>
  <si>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</si>
  <si>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</si>
  <si>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</si>
  <si>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</si>
  <si>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</si>
  <si>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</si>
  <si>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</si>
  <si>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</si>
  <si>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</si>
  <si>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</si>
  <si>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</si>
  <si>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</si>
  <si>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</si>
  <si>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</si>
  <si>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</si>
  <si>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</si>
  <si>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</si>
  <si>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</si>
  <si>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</si>
  <si>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</si>
  <si>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</si>
  <si>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</si>
  <si>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</si>
  <si>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</si>
  <si>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</si>
  <si>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</si>
  <si>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</si>
  <si>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</si>
  <si>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</si>
  <si>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</si>
  <si>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</si>
  <si>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</si>
  <si>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</si>
  <si>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</si>
  <si>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</si>
  <si>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</si>
  <si>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</si>
  <si>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</si>
  <si>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</si>
  <si>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</si>
  <si>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</si>
  <si>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</si>
  <si>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</si>
  <si>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</si>
  <si>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</si>
  <si>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</si>
  <si>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</si>
  <si>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</si>
  <si>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</si>
  <si>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</si>
  <si>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</si>
  <si>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</si>
  <si>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</si>
  <si>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</si>
  <si>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</si>
  <si>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</si>
  <si>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</si>
  <si>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</si>
  <si>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</si>
  <si>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</si>
  <si>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</si>
  <si>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</si>
  <si>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</si>
  <si>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</si>
  <si>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</si>
  <si>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</si>
  <si>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</si>
  <si>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</si>
  <si>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</si>
  <si>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</si>
  <si>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</si>
  <si>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</si>
  <si>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</si>
  <si>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</si>
  <si>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</si>
  <si>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</si>
  <si>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</si>
  <si>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</si>
  <si>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</si>
  <si>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</si>
  <si>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</si>
  <si>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</si>
  <si>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</si>
  <si>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</si>
  <si>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</si>
  <si>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</si>
  <si>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</si>
  <si>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</si>
  <si>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</si>
  <si>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</si>
  <si>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</si>
  <si>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</si>
  <si>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</si>
  <si>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</si>
  <si>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</si>
  <si>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</si>
  <si>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</si>
  <si>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</si>
  <si>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</si>
  <si>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</si>
  <si>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</si>
  <si>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</si>
  <si>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</si>
  <si>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</si>
  <si>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</si>
  <si>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</si>
  <si>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</si>
  <si>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</si>
  <si>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</si>
  <si>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</si>
  <si>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</si>
  <si>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</si>
  <si>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</si>
  <si>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</si>
  <si>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</si>
  <si>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</si>
  <si>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</si>
  <si>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</si>
  <si>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</si>
  <si>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</si>
  <si>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</si>
  <si>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</si>
  <si>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</si>
  <si>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</si>
  <si>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</si>
  <si>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</si>
  <si>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</si>
  <si>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</si>
  <si>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</si>
  <si>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</si>
  <si>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</si>
  <si>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</si>
  <si>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</si>
  <si>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</si>
  <si>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</si>
  <si>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</si>
  <si>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</si>
  <si>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</si>
  <si>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</si>
  <si>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</si>
  <si>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</si>
  <si>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</si>
  <si>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</si>
  <si>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</si>
  <si>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</si>
  <si>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</si>
  <si>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</si>
  <si>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</si>
  <si>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</si>
  <si>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</si>
  <si>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</si>
  <si>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</si>
  <si>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</si>
  <si>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</si>
  <si>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</si>
  <si>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</si>
  <si>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</si>
  <si>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</si>
  <si>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</si>
  <si>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</si>
  <si>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</si>
  <si>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</si>
  <si>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</si>
  <si>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</si>
  <si>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</si>
  <si>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</si>
  <si>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</si>
  <si>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</si>
  <si>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</si>
  <si>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</si>
  <si>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</si>
  <si>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</si>
  <si>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</si>
  <si>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</si>
  <si>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</si>
  <si>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</si>
  <si>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</si>
  <si>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</si>
  <si>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</si>
  <si>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</si>
  <si>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</si>
  <si>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</si>
  <si>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</si>
  <si>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</si>
  <si>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</si>
  <si>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</si>
  <si>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</si>
  <si>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</si>
  <si>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</si>
  <si>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</si>
  <si>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</si>
  <si>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</si>
  <si>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</si>
  <si>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</si>
  <si>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</si>
  <si>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</si>
  <si>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</si>
  <si>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</si>
  <si>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</si>
  <si>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</si>
  <si>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</si>
  <si>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</si>
  <si>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</si>
  <si>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</si>
  <si>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</si>
  <si>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</si>
  <si>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</si>
  <si>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</si>
  <si>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</si>
  <si>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</si>
  <si>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</si>
  <si>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</si>
  <si>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</si>
  <si>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</si>
  <si>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</si>
  <si>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</si>
  <si>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</si>
  <si>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</si>
  <si>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</si>
  <si>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</si>
  <si>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</si>
  <si>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</si>
  <si>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</si>
  <si>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</si>
  <si>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</si>
  <si>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</si>
  <si>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</si>
  <si>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</si>
  <si>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</si>
  <si>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</si>
  <si>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</si>
  <si>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</si>
  <si>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</si>
  <si>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</si>
  <si>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</si>
  <si>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</si>
  <si>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</si>
  <si>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</si>
  <si>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 xml:space="preserve">Proficiency-based Outcomes for Languages Other than English </t>
  </si>
  <si>
    <t xml:space="preserve">2023 ( 7/1/2022 to 8/31/2022)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</si>
</sst>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5">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2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17.xml><?xml version="1.0" encoding="utf-8"?>
<formControlPr xmlns="http://schemas.microsoft.com/office/spreadsheetml/2009/9/main" objectType="CheckBox" fmlaLink="$L14" lockText="1" noThreeD="1"/>
</file>

<file path=xl/ctrlProps/ctrlProp18.xml><?xml version="1.0" encoding="utf-8"?>
<formControlPr xmlns="http://schemas.microsoft.com/office/spreadsheetml/2009/9/main" objectType="CheckBox" fmlaLink="$L29" lockText="1" noThreeD="1"/>
</file>

<file path=xl/ctrlProps/ctrlProp19.xml><?xml version="1.0" encoding="utf-8"?>
<formControlPr xmlns="http://schemas.microsoft.com/office/spreadsheetml/2009/9/main" objectType="CheckBox" fmlaLink="$L30" lockText="1" noThreeD="1"/>
</file>

<file path=xl/ctrlProps/ctrlProp2.xml><?xml version="1.0" encoding="utf-8"?>
<formControlPr xmlns="http://schemas.microsoft.com/office/spreadsheetml/2009/9/main" objectType="CheckBox" fmlaLink="$L29" lockText="1" noThreeD="1"/>
</file>

<file path=xl/ctrlProps/ctrlProp20.xml><?xml version="1.0" encoding="utf-8"?>
<formControlPr xmlns="http://schemas.microsoft.com/office/spreadsheetml/2009/9/main" objectType="CheckBox" fmlaLink="$L31" lockText="1" noThreeD="1"/>
</file>

<file path=xl/ctrlProps/ctrlProp21.xml><?xml version="1.0" encoding="utf-8"?>
<formControlPr xmlns="http://schemas.microsoft.com/office/spreadsheetml/2009/9/main" objectType="CheckBox" fmlaLink="$L$35" lockText="1" noThreeD="1"/>
</file>

<file path=xl/ctrlProps/ctrlProp22.xml><?xml version="1.0" encoding="utf-8"?>
<formControlPr xmlns="http://schemas.microsoft.com/office/spreadsheetml/2009/9/main" objectType="CheckBox" fmlaLink="$L$36" lockText="1" noThreeD="1"/>
</file>

<file path=xl/ctrlProps/ctrlProp23.xml><?xml version="1.0" encoding="utf-8"?>
<formControlPr xmlns="http://schemas.microsoft.com/office/spreadsheetml/2009/9/main" objectType="CheckBox" fmlaLink="$L15" lockText="1" noThreeD="1"/>
</file>

<file path=xl/ctrlProps/ctrlProp24.xml><?xml version="1.0" encoding="utf-8"?>
<formControlPr xmlns="http://schemas.microsoft.com/office/spreadsheetml/2009/9/main" objectType="CheckBox" fmlaLink="$L16" lockText="1" noThreeD="1"/>
</file>

<file path=xl/ctrlProps/ctrlProp25.xml><?xml version="1.0" encoding="utf-8"?>
<formControlPr xmlns="http://schemas.microsoft.com/office/spreadsheetml/2009/9/main" objectType="CheckBox" fmlaLink="$L20" lockText="1" noThreeD="1"/>
</file>

<file path=xl/ctrlProps/ctrlProp26.xml><?xml version="1.0" encoding="utf-8"?>
<formControlPr xmlns="http://schemas.microsoft.com/office/spreadsheetml/2009/9/main" objectType="CheckBox" fmlaLink="$L21" lockText="1" noThreeD="1"/>
</file>

<file path=xl/ctrlProps/ctrlProp27.xml><?xml version="1.0" encoding="utf-8"?>
<formControlPr xmlns="http://schemas.microsoft.com/office/spreadsheetml/2009/9/main" objectType="CheckBox" fmlaLink="$L22" lockText="1" noThreeD="1"/>
</file>

<file path=xl/ctrlProps/ctrlProp28.xml><?xml version="1.0" encoding="utf-8"?>
<formControlPr xmlns="http://schemas.microsoft.com/office/spreadsheetml/2009/9/main" objectType="CheckBox" fmlaLink="$L23" lockText="1" noThreeD="1"/>
</file>

<file path=xl/ctrlProps/ctrlProp29.xml><?xml version="1.0" encoding="utf-8"?>
<formControlPr xmlns="http://schemas.microsoft.com/office/spreadsheetml/2009/9/main" objectType="CheckBox" fmlaLink="$L24" lockText="1" noThreeD="1"/>
</file>

<file path=xl/ctrlProps/ctrlProp3.xml><?xml version="1.0" encoding="utf-8"?>
<formControlPr xmlns="http://schemas.microsoft.com/office/spreadsheetml/2009/9/main" objectType="CheckBox" fmlaLink="$L30" lockText="1" noThreeD="1"/>
</file>

<file path=xl/ctrlProps/ctrlProp30.xml><?xml version="1.0" encoding="utf-8"?>
<formControlPr xmlns="http://schemas.microsoft.com/office/spreadsheetml/2009/9/main" objectType="CheckBox" fmlaLink="$L25" lockText="1" noThreeD="1"/>
</file>

<file path=xl/ctrlProps/ctrlProp31.xml><?xml version="1.0" encoding="utf-8"?>
<formControlPr xmlns="http://schemas.microsoft.com/office/spreadsheetml/2009/9/main" objectType="CheckBox" fmlaLink="$L37" lockText="1" noThreeD="1"/>
</file>

<file path=xl/ctrlProps/ctrlProp32.xml><?xml version="1.0" encoding="utf-8"?>
<formControlPr xmlns="http://schemas.microsoft.com/office/spreadsheetml/2009/9/main" objectType="CheckBox" fmlaLink="$L38"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371475</xdr:rowOff>
        </xdr:from>
        <xdr:to>
          <xdr:col>11</xdr:col>
          <xdr:colOff>0</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447675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66675</xdr:rowOff>
        </xdr:from>
        <xdr:to>
          <xdr:col>10</xdr:col>
          <xdr:colOff>447675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447675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34</xdr:row>
          <xdr:rowOff>66675</xdr:rowOff>
        </xdr:from>
        <xdr:to>
          <xdr:col>11</xdr:col>
          <xdr:colOff>0</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34</xdr:row>
          <xdr:rowOff>180975</xdr:rowOff>
        </xdr:from>
        <xdr:to>
          <xdr:col>10</xdr:col>
          <xdr:colOff>447675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11</xdr:col>
          <xdr:colOff>0</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11</xdr:col>
          <xdr:colOff>0</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18</xdr:row>
          <xdr:rowOff>371475</xdr:rowOff>
        </xdr:from>
        <xdr:to>
          <xdr:col>11</xdr:col>
          <xdr:colOff>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19</xdr:row>
          <xdr:rowOff>180975</xdr:rowOff>
        </xdr:from>
        <xdr:to>
          <xdr:col>11</xdr:col>
          <xdr:colOff>0</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21</xdr:row>
          <xdr:rowOff>66675</xdr:rowOff>
        </xdr:from>
        <xdr:to>
          <xdr:col>11</xdr:col>
          <xdr:colOff>0</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22</xdr:row>
          <xdr:rowOff>66675</xdr:rowOff>
        </xdr:from>
        <xdr:to>
          <xdr:col>11</xdr:col>
          <xdr:colOff>0</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23</xdr:row>
          <xdr:rowOff>66675</xdr:rowOff>
        </xdr:from>
        <xdr:to>
          <xdr:col>11</xdr:col>
          <xdr:colOff>0</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24</xdr:row>
          <xdr:rowOff>66675</xdr:rowOff>
        </xdr:from>
        <xdr:to>
          <xdr:col>11</xdr:col>
          <xdr:colOff>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36</xdr:row>
          <xdr:rowOff>66675</xdr:rowOff>
        </xdr:from>
        <xdr:to>
          <xdr:col>11</xdr:col>
          <xdr:colOff>0</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37</xdr:row>
          <xdr:rowOff>66675</xdr:rowOff>
        </xdr:from>
        <xdr:to>
          <xdr:col>11</xdr:col>
          <xdr:colOff>0</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371475</xdr:rowOff>
        </xdr:from>
        <xdr:to>
          <xdr:col>10</xdr:col>
          <xdr:colOff>447675</xdr:colOff>
          <xdr:row>14</xdr:row>
          <xdr:rowOff>28575</xdr:rowOff>
        </xdr:to>
        <xdr:sp macro="" textlink="">
          <xdr:nvSpPr>
            <xdr:cNvPr id="64513" name="Check Box 1" descr="CheckBox" hidden="1">
              <a:extLst>
                <a:ext uri="{63B3BB69-23CF-44E3-9099-C40C66FF867C}">
                  <a14:compatExt spid="_x0000_s64513"/>
                </a:ext>
                <a:ext uri="{FF2B5EF4-FFF2-40B4-BE49-F238E27FC236}">
                  <a16:creationId xmlns:a16="http://schemas.microsoft.com/office/drawing/2014/main" id="{00000000-0008-0000-01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447675</xdr:colOff>
          <xdr:row>29</xdr:row>
          <xdr:rowOff>28575</xdr:rowOff>
        </xdr:to>
        <xdr:sp macro="" textlink="">
          <xdr:nvSpPr>
            <xdr:cNvPr id="64514" name="Check Box 2" descr="CheckBox" hidden="1">
              <a:extLst>
                <a:ext uri="{63B3BB69-23CF-44E3-9099-C40C66FF867C}">
                  <a14:compatExt spid="_x0000_s64514"/>
                </a:ext>
                <a:ext uri="{FF2B5EF4-FFF2-40B4-BE49-F238E27FC236}">
                  <a16:creationId xmlns:a16="http://schemas.microsoft.com/office/drawing/2014/main" id="{00000000-0008-0000-01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66675</xdr:rowOff>
        </xdr:from>
        <xdr:to>
          <xdr:col>10</xdr:col>
          <xdr:colOff>447675</xdr:colOff>
          <xdr:row>29</xdr:row>
          <xdr:rowOff>142875</xdr:rowOff>
        </xdr:to>
        <xdr:sp macro="" textlink="">
          <xdr:nvSpPr>
            <xdr:cNvPr id="64515" name="Check Box 3" descr="CheckBox" hidden="1">
              <a:extLst>
                <a:ext uri="{63B3BB69-23CF-44E3-9099-C40C66FF867C}">
                  <a14:compatExt spid="_x0000_s64515"/>
                </a:ext>
                <a:ext uri="{FF2B5EF4-FFF2-40B4-BE49-F238E27FC236}">
                  <a16:creationId xmlns:a16="http://schemas.microsoft.com/office/drawing/2014/main" id="{00000000-0008-0000-01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447675</xdr:colOff>
          <xdr:row>30</xdr:row>
          <xdr:rowOff>142875</xdr:rowOff>
        </xdr:to>
        <xdr:sp macro="" textlink="">
          <xdr:nvSpPr>
            <xdr:cNvPr id="64516" name="Check Box 4" descr="CheckBox" hidden="1">
              <a:extLst>
                <a:ext uri="{63B3BB69-23CF-44E3-9099-C40C66FF867C}">
                  <a14:compatExt spid="_x0000_s64516"/>
                </a:ext>
                <a:ext uri="{FF2B5EF4-FFF2-40B4-BE49-F238E27FC236}">
                  <a16:creationId xmlns:a16="http://schemas.microsoft.com/office/drawing/2014/main" id="{00000000-0008-0000-01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34</xdr:row>
          <xdr:rowOff>66675</xdr:rowOff>
        </xdr:from>
        <xdr:to>
          <xdr:col>10</xdr:col>
          <xdr:colOff>447675</xdr:colOff>
          <xdr:row>34</xdr:row>
          <xdr:rowOff>142875</xdr:rowOff>
        </xdr:to>
        <xdr:sp macro="" textlink="">
          <xdr:nvSpPr>
            <xdr:cNvPr id="64517" name="Check Box 5" descr="CheckBox" hidden="1">
              <a:extLst>
                <a:ext uri="{63B3BB69-23CF-44E3-9099-C40C66FF867C}">
                  <a14:compatExt spid="_x0000_s64517"/>
                </a:ext>
                <a:ext uri="{FF2B5EF4-FFF2-40B4-BE49-F238E27FC236}">
                  <a16:creationId xmlns:a16="http://schemas.microsoft.com/office/drawing/2014/main" id="{00000000-0008-0000-01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34</xdr:row>
          <xdr:rowOff>180975</xdr:rowOff>
        </xdr:from>
        <xdr:to>
          <xdr:col>10</xdr:col>
          <xdr:colOff>447675</xdr:colOff>
          <xdr:row>36</xdr:row>
          <xdr:rowOff>28575</xdr:rowOff>
        </xdr:to>
        <xdr:sp macro="" textlink="">
          <xdr:nvSpPr>
            <xdr:cNvPr id="64518" name="Check Box 6" descr="CheckBox" hidden="1">
              <a:extLst>
                <a:ext uri="{63B3BB69-23CF-44E3-9099-C40C66FF867C}">
                  <a14:compatExt spid="_x0000_s64518"/>
                </a:ext>
                <a:ext uri="{FF2B5EF4-FFF2-40B4-BE49-F238E27FC236}">
                  <a16:creationId xmlns:a16="http://schemas.microsoft.com/office/drawing/2014/main" id="{00000000-0008-0000-01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28575</xdr:rowOff>
        </xdr:to>
        <xdr:sp macro="" textlink="">
          <xdr:nvSpPr>
            <xdr:cNvPr id="64519" name="Check Box 7" descr="CheckBox" hidden="1">
              <a:extLst>
                <a:ext uri="{63B3BB69-23CF-44E3-9099-C40C66FF867C}">
                  <a14:compatExt spid="_x0000_s64519"/>
                </a:ext>
                <a:ext uri="{FF2B5EF4-FFF2-40B4-BE49-F238E27FC236}">
                  <a16:creationId xmlns:a16="http://schemas.microsoft.com/office/drawing/2014/main" id="{00000000-0008-0000-01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28575</xdr:rowOff>
        </xdr:to>
        <xdr:sp macro="" textlink="">
          <xdr:nvSpPr>
            <xdr:cNvPr id="64520" name="Check Box 8" descr="CheckBox" hidden="1">
              <a:extLst>
                <a:ext uri="{63B3BB69-23CF-44E3-9099-C40C66FF867C}">
                  <a14:compatExt spid="_x0000_s64520"/>
                </a:ext>
                <a:ext uri="{FF2B5EF4-FFF2-40B4-BE49-F238E27FC236}">
                  <a16:creationId xmlns:a16="http://schemas.microsoft.com/office/drawing/2014/main" id="{00000000-0008-0000-01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18</xdr:row>
          <xdr:rowOff>371475</xdr:rowOff>
        </xdr:from>
        <xdr:to>
          <xdr:col>10</xdr:col>
          <xdr:colOff>447675</xdr:colOff>
          <xdr:row>20</xdr:row>
          <xdr:rowOff>38100</xdr:rowOff>
        </xdr:to>
        <xdr:sp macro="" textlink="">
          <xdr:nvSpPr>
            <xdr:cNvPr id="64521" name="Check Box 9" descr="CheckBox" hidden="1">
              <a:extLst>
                <a:ext uri="{63B3BB69-23CF-44E3-9099-C40C66FF867C}">
                  <a14:compatExt spid="_x0000_s64521"/>
                </a:ext>
                <a:ext uri="{FF2B5EF4-FFF2-40B4-BE49-F238E27FC236}">
                  <a16:creationId xmlns:a16="http://schemas.microsoft.com/office/drawing/2014/main" id="{00000000-0008-0000-0100-00000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19</xdr:row>
          <xdr:rowOff>180975</xdr:rowOff>
        </xdr:from>
        <xdr:to>
          <xdr:col>10</xdr:col>
          <xdr:colOff>447675</xdr:colOff>
          <xdr:row>21</xdr:row>
          <xdr:rowOff>28575</xdr:rowOff>
        </xdr:to>
        <xdr:sp macro="" textlink="">
          <xdr:nvSpPr>
            <xdr:cNvPr id="64522" name="Check Box 10" descr="CheckBox" hidden="1">
              <a:extLst>
                <a:ext uri="{63B3BB69-23CF-44E3-9099-C40C66FF867C}">
                  <a14:compatExt spid="_x0000_s64522"/>
                </a:ext>
                <a:ext uri="{FF2B5EF4-FFF2-40B4-BE49-F238E27FC236}">
                  <a16:creationId xmlns:a16="http://schemas.microsoft.com/office/drawing/2014/main" id="{00000000-0008-0000-0100-00000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21</xdr:row>
          <xdr:rowOff>66675</xdr:rowOff>
        </xdr:from>
        <xdr:to>
          <xdr:col>10</xdr:col>
          <xdr:colOff>447675</xdr:colOff>
          <xdr:row>21</xdr:row>
          <xdr:rowOff>142875</xdr:rowOff>
        </xdr:to>
        <xdr:sp macro="" textlink="">
          <xdr:nvSpPr>
            <xdr:cNvPr id="64523" name="Check Box 11" descr="CheckBox" hidden="1">
              <a:extLst>
                <a:ext uri="{63B3BB69-23CF-44E3-9099-C40C66FF867C}">
                  <a14:compatExt spid="_x0000_s64523"/>
                </a:ext>
                <a:ext uri="{FF2B5EF4-FFF2-40B4-BE49-F238E27FC236}">
                  <a16:creationId xmlns:a16="http://schemas.microsoft.com/office/drawing/2014/main" id="{00000000-0008-0000-0100-00000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22</xdr:row>
          <xdr:rowOff>66675</xdr:rowOff>
        </xdr:from>
        <xdr:to>
          <xdr:col>10</xdr:col>
          <xdr:colOff>447675</xdr:colOff>
          <xdr:row>22</xdr:row>
          <xdr:rowOff>142875</xdr:rowOff>
        </xdr:to>
        <xdr:sp macro="" textlink="">
          <xdr:nvSpPr>
            <xdr:cNvPr id="64524" name="Check Box 12" descr="CheckBox" hidden="1">
              <a:extLst>
                <a:ext uri="{63B3BB69-23CF-44E3-9099-C40C66FF867C}">
                  <a14:compatExt spid="_x0000_s64524"/>
                </a:ext>
                <a:ext uri="{FF2B5EF4-FFF2-40B4-BE49-F238E27FC236}">
                  <a16:creationId xmlns:a16="http://schemas.microsoft.com/office/drawing/2014/main" id="{00000000-0008-0000-0100-00000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23</xdr:row>
          <xdr:rowOff>66675</xdr:rowOff>
        </xdr:from>
        <xdr:to>
          <xdr:col>10</xdr:col>
          <xdr:colOff>447675</xdr:colOff>
          <xdr:row>23</xdr:row>
          <xdr:rowOff>142875</xdr:rowOff>
        </xdr:to>
        <xdr:sp macro="" textlink="">
          <xdr:nvSpPr>
            <xdr:cNvPr id="64525" name="Check Box 13" descr="CheckBox" hidden="1">
              <a:extLst>
                <a:ext uri="{63B3BB69-23CF-44E3-9099-C40C66FF867C}">
                  <a14:compatExt spid="_x0000_s64525"/>
                </a:ext>
                <a:ext uri="{FF2B5EF4-FFF2-40B4-BE49-F238E27FC236}">
                  <a16:creationId xmlns:a16="http://schemas.microsoft.com/office/drawing/2014/main" id="{00000000-0008-0000-0100-00000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24</xdr:row>
          <xdr:rowOff>66675</xdr:rowOff>
        </xdr:from>
        <xdr:to>
          <xdr:col>10</xdr:col>
          <xdr:colOff>447675</xdr:colOff>
          <xdr:row>25</xdr:row>
          <xdr:rowOff>0</xdr:rowOff>
        </xdr:to>
        <xdr:sp macro="" textlink="">
          <xdr:nvSpPr>
            <xdr:cNvPr id="64526" name="Check Box 14" descr="CheckBox" hidden="1">
              <a:extLst>
                <a:ext uri="{63B3BB69-23CF-44E3-9099-C40C66FF867C}">
                  <a14:compatExt spid="_x0000_s64526"/>
                </a:ext>
                <a:ext uri="{FF2B5EF4-FFF2-40B4-BE49-F238E27FC236}">
                  <a16:creationId xmlns:a16="http://schemas.microsoft.com/office/drawing/2014/main" id="{00000000-0008-0000-0100-00000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36</xdr:row>
          <xdr:rowOff>66675</xdr:rowOff>
        </xdr:from>
        <xdr:to>
          <xdr:col>10</xdr:col>
          <xdr:colOff>447675</xdr:colOff>
          <xdr:row>36</xdr:row>
          <xdr:rowOff>142875</xdr:rowOff>
        </xdr:to>
        <xdr:sp macro="" textlink="">
          <xdr:nvSpPr>
            <xdr:cNvPr id="64527" name="Check Box 15" descr="CheckBox" hidden="1">
              <a:extLst>
                <a:ext uri="{63B3BB69-23CF-44E3-9099-C40C66FF867C}">
                  <a14:compatExt spid="_x0000_s64527"/>
                </a:ext>
                <a:ext uri="{FF2B5EF4-FFF2-40B4-BE49-F238E27FC236}">
                  <a16:creationId xmlns:a16="http://schemas.microsoft.com/office/drawing/2014/main" id="{00000000-0008-0000-0100-00000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37</xdr:row>
          <xdr:rowOff>66675</xdr:rowOff>
        </xdr:from>
        <xdr:to>
          <xdr:col>10</xdr:col>
          <xdr:colOff>447675</xdr:colOff>
          <xdr:row>37</xdr:row>
          <xdr:rowOff>142875</xdr:rowOff>
        </xdr:to>
        <xdr:sp macro="" textlink="">
          <xdr:nvSpPr>
            <xdr:cNvPr id="64528" name="Check Box 16" descr="CheckBox" hidden="1">
              <a:extLst>
                <a:ext uri="{63B3BB69-23CF-44E3-9099-C40C66FF867C}">
                  <a14:compatExt spid="_x0000_s64528"/>
                </a:ext>
                <a:ext uri="{FF2B5EF4-FFF2-40B4-BE49-F238E27FC236}">
                  <a16:creationId xmlns:a16="http://schemas.microsoft.com/office/drawing/2014/main" id="{00000000-0008-0000-01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ctrlProp" Target="../ctrlProps/ctrlProp17.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vmlDrawing" Target="../drawings/vmlDrawing2.vml"/><Relationship Id="rId16" Type="http://schemas.openxmlformats.org/officeDocument/2006/relationships/ctrlProp" Target="../ctrlProps/ctrlProp30.xml"/><Relationship Id="rId1" Type="http://schemas.openxmlformats.org/officeDocument/2006/relationships/drawing" Target="../drawings/drawing2.xml"/><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omments" Target="../comments2.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42578125" defaultRowHeight="15" x14ac:dyDescent="0.25"/>
  <cols>
    <col min="1" max="1" width="4" style="2" customWidth="1"/>
    <col min="2" max="2" width="1.42578125" style="2" customWidth="1"/>
    <col min="3" max="3" width="3.5703125" style="2" customWidth="1"/>
    <col min="4" max="4" width="2.5703125" style="2" customWidth="1"/>
    <col min="5" max="5" width="3" style="2" customWidth="1"/>
    <col min="6" max="6" width="19.85546875" style="2" customWidth="1"/>
    <col min="7" max="7" width="17.5703125" style="2" customWidth="1"/>
    <col min="8" max="8" width="4.5703125" style="2" customWidth="1"/>
    <col min="9" max="9" width="9.5703125" style="2" customWidth="1"/>
    <col min="10" max="10" width="8.5703125" style="2" customWidth="1"/>
    <col min="11" max="11" width="6.5703125" style="2" customWidth="1"/>
    <col min="12" max="14" width="6.5703125" style="2" hidden="1" customWidth="1"/>
    <col min="15" max="15" width="2.42578125" style="2" customWidth="1"/>
    <col min="16" max="16" width="12.5703125" style="2" customWidth="1"/>
    <col min="17" max="17" width="2.42578125" style="2" customWidth="1"/>
    <col min="18" max="26" width="13.42578125" style="2" hidden="1" customWidth="1"/>
    <col min="27" max="27" width="28.42578125" style="2" customWidth="1"/>
    <col min="28" max="16384" width="9.42578125" style="2"/>
  </cols>
  <sheetData>
    <row r="1" spans="1:27" ht="6" customHeight="1" thickBot="1" x14ac:dyDescent="0.3">
      <c r="A1" s="3"/>
      <c r="B1" s="3"/>
      <c r="C1" s="4"/>
      <c r="D1" s="4"/>
      <c r="E1" s="4"/>
      <c r="F1" s="4"/>
      <c r="G1" s="4"/>
      <c r="H1" s="4"/>
      <c r="I1" s="4"/>
      <c r="J1" s="4"/>
      <c r="K1" s="4"/>
      <c r="L1" s="4"/>
      <c r="M1" s="4"/>
      <c r="N1" s="4"/>
      <c r="O1" s="4"/>
      <c r="P1" s="4"/>
      <c r="Q1" s="4"/>
      <c r="R1" s="6"/>
      <c r="S1" s="564"/>
      <c r="T1" s="564"/>
      <c r="U1" s="564"/>
      <c r="V1" s="564"/>
      <c r="W1" s="564"/>
      <c r="X1" s="564"/>
      <c r="Y1" s="9"/>
    </row>
    <row r="2" spans="1:27" ht="8.25" customHeight="1" x14ac:dyDescent="0.25">
      <c r="A2" s="10"/>
      <c r="B2" s="10"/>
      <c r="C2" s="567"/>
      <c r="D2" s="567"/>
      <c r="E2" s="567"/>
      <c r="F2" s="567"/>
      <c r="G2" s="567"/>
      <c r="H2" s="567"/>
      <c r="I2" s="567"/>
      <c r="J2" s="567"/>
      <c r="K2" s="567"/>
      <c r="L2" s="567"/>
      <c r="M2" s="567"/>
      <c r="N2" s="567"/>
      <c r="O2" s="567"/>
      <c r="P2" s="567"/>
      <c r="Q2" s="567"/>
      <c r="R2" s="567"/>
      <c r="S2" s="567"/>
      <c r="T2" s="13"/>
      <c r="U2" s="13"/>
      <c r="V2" s="13"/>
      <c r="W2" s="13"/>
      <c r="X2" s="14"/>
      <c r="Y2" s="11"/>
    </row>
    <row r="3" spans="1:27" ht="26.25" customHeight="1" x14ac:dyDescent="0.25">
      <c r="A3" s="10"/>
      <c r="B3" s="555" t="s">
        <v>0</v>
      </c>
      <c r="C3" s="556"/>
      <c r="D3" s="556"/>
      <c r="E3" s="557"/>
      <c r="F3" s="579"/>
      <c r="G3" s="579"/>
      <c r="H3" s="392"/>
      <c r="I3" s="397" t="s">
        <v>1</v>
      </c>
      <c r="J3" s="400"/>
      <c r="K3" s="579"/>
      <c r="L3" s="579"/>
      <c r="M3" s="579"/>
      <c r="N3" s="579"/>
      <c r="O3" s="579"/>
      <c r="P3" s="579"/>
      <c r="R3" s="572"/>
      <c r="S3" s="573"/>
      <c r="T3" s="13"/>
      <c r="U3" s="13"/>
      <c r="V3" s="13"/>
      <c r="W3" s="13"/>
      <c r="X3" s="14"/>
      <c r="Y3" s="13"/>
      <c r="Z3" s="1"/>
      <c r="AA3" s="1"/>
    </row>
    <row r="4" spans="1:27" ht="7.35" customHeight="1" x14ac:dyDescent="0.25">
      <c r="A4" s="10"/>
      <c r="B4" s="10"/>
      <c r="C4" s="40"/>
      <c r="D4" s="40"/>
      <c r="E4" s="40"/>
      <c r="F4" s="41"/>
      <c r="G4" s="41"/>
      <c r="H4" s="41"/>
      <c r="I4" s="397"/>
      <c r="J4" s="400"/>
      <c r="K4" s="41"/>
      <c r="L4" s="41"/>
      <c r="M4" s="41"/>
      <c r="N4" s="41"/>
      <c r="O4" s="12"/>
      <c r="R4" s="1"/>
      <c r="S4" s="400"/>
      <c r="T4" s="13"/>
      <c r="U4" s="13"/>
      <c r="V4" s="13"/>
      <c r="W4" s="13"/>
      <c r="X4" s="14"/>
      <c r="Y4" s="13"/>
      <c r="Z4" s="1"/>
      <c r="AA4" s="1"/>
    </row>
    <row r="5" spans="1:27" ht="28.5" customHeight="1" x14ac:dyDescent="0.25">
      <c r="A5" s="10"/>
      <c r="B5" s="555" t="s">
        <v>2</v>
      </c>
      <c r="C5" s="556"/>
      <c r="D5" s="556"/>
      <c r="E5" s="557"/>
      <c r="F5" s="393" t="s">
        <v>6593</v>
      </c>
      <c r="G5" s="41"/>
      <c r="H5" s="41"/>
      <c r="I5" s="397" t="s">
        <v>3</v>
      </c>
      <c r="J5" s="15"/>
      <c r="K5" s="581">
        <v>189</v>
      </c>
      <c r="L5" s="581"/>
      <c r="M5" s="581"/>
      <c r="N5" s="581"/>
      <c r="O5" s="581"/>
      <c r="P5" s="581"/>
      <c r="R5" s="568"/>
      <c r="S5" s="569"/>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400"/>
      <c r="T6" s="13"/>
      <c r="U6" s="13"/>
      <c r="V6" s="13"/>
      <c r="W6" s="13"/>
      <c r="X6" s="14"/>
      <c r="Y6" s="13"/>
    </row>
    <row r="7" spans="1:27" ht="28.5" customHeight="1" x14ac:dyDescent="0.25">
      <c r="A7" s="10"/>
      <c r="B7" s="555"/>
      <c r="C7" s="557"/>
      <c r="D7" s="557"/>
      <c r="E7" s="557"/>
      <c r="F7" s="12"/>
      <c r="G7" s="12"/>
      <c r="H7" s="12"/>
      <c r="I7" s="397" t="s">
        <v>4</v>
      </c>
      <c r="J7" s="400"/>
      <c r="K7" s="579" t="s">
        <v>6592</v>
      </c>
      <c r="L7" s="579"/>
      <c r="M7" s="579"/>
      <c r="N7" s="579"/>
      <c r="O7" s="579"/>
      <c r="P7" s="579"/>
      <c r="Q7" s="580"/>
      <c r="R7" s="580"/>
      <c r="S7" s="580"/>
      <c r="T7" s="580"/>
      <c r="U7" s="580"/>
      <c r="V7" s="580"/>
      <c r="W7" s="580"/>
      <c r="X7" s="580"/>
      <c r="Y7" s="580"/>
      <c r="Z7" s="580"/>
      <c r="AA7" s="580"/>
    </row>
    <row r="8" spans="1:27" ht="12" customHeight="1" thickBot="1" x14ac:dyDescent="0.3">
      <c r="A8" s="10"/>
      <c r="B8" s="397"/>
      <c r="C8" s="398"/>
      <c r="D8" s="398"/>
      <c r="E8" s="399"/>
      <c r="F8" s="12"/>
      <c r="G8" s="12"/>
      <c r="H8" s="12"/>
      <c r="I8" s="397"/>
      <c r="J8" s="400"/>
      <c r="K8" s="397"/>
      <c r="L8" s="397"/>
      <c r="M8" s="397"/>
      <c r="N8" s="397"/>
      <c r="O8" s="397"/>
      <c r="P8" s="397"/>
      <c r="R8" s="570"/>
      <c r="S8" s="571"/>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8"/>
      <c r="S9" s="578"/>
      <c r="T9" s="578"/>
      <c r="U9" s="578"/>
      <c r="V9" s="578"/>
      <c r="W9" s="578"/>
      <c r="X9" s="372"/>
      <c r="Y9" s="373"/>
      <c r="Z9" s="373"/>
      <c r="AA9" s="524"/>
    </row>
    <row r="10" spans="1:27" ht="11.1" customHeight="1" x14ac:dyDescent="0.25">
      <c r="A10" s="16"/>
      <c r="B10" s="374"/>
      <c r="C10" s="558" t="s">
        <v>5</v>
      </c>
      <c r="D10" s="559"/>
      <c r="E10" s="559"/>
      <c r="F10" s="559"/>
      <c r="G10" s="559"/>
      <c r="H10" s="559"/>
      <c r="I10" s="559"/>
      <c r="J10" s="559"/>
      <c r="K10" s="560"/>
      <c r="L10" s="167"/>
      <c r="M10" s="167"/>
      <c r="N10" s="167"/>
      <c r="O10" s="167"/>
      <c r="P10" s="576" t="s">
        <v>6</v>
      </c>
      <c r="Q10" s="325"/>
      <c r="R10" s="13"/>
      <c r="S10" s="13"/>
      <c r="T10" s="13"/>
      <c r="U10" s="13"/>
      <c r="V10" s="574"/>
      <c r="W10" s="168"/>
      <c r="X10" s="1"/>
      <c r="Y10" s="1"/>
      <c r="Z10" s="1"/>
      <c r="AA10" s="525"/>
    </row>
    <row r="11" spans="1:27" ht="16.5" thickBot="1" x14ac:dyDescent="0.3">
      <c r="A11" s="16"/>
      <c r="B11" s="374"/>
      <c r="C11" s="561"/>
      <c r="D11" s="562"/>
      <c r="E11" s="562"/>
      <c r="F11" s="562"/>
      <c r="G11" s="562"/>
      <c r="H11" s="562"/>
      <c r="I11" s="562"/>
      <c r="J11" s="562"/>
      <c r="K11" s="563"/>
      <c r="L11" s="69"/>
      <c r="M11" s="69"/>
      <c r="N11" s="69"/>
      <c r="O11" s="169"/>
      <c r="P11" s="577"/>
      <c r="Q11" s="326"/>
      <c r="R11" s="13"/>
      <c r="S11" s="13"/>
      <c r="T11" s="13"/>
      <c r="U11" s="13"/>
      <c r="V11" s="575"/>
      <c r="W11" s="168"/>
      <c r="X11" s="1"/>
      <c r="Y11" s="1"/>
      <c r="Z11" s="1"/>
      <c r="AA11" s="525"/>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26"/>
    </row>
    <row r="13" spans="1:27" ht="30" customHeight="1" x14ac:dyDescent="0.25">
      <c r="A13" s="17"/>
      <c r="B13" s="375"/>
      <c r="C13" s="328">
        <v>1</v>
      </c>
      <c r="D13" s="565" t="s">
        <v>7</v>
      </c>
      <c r="E13" s="565"/>
      <c r="F13" s="565"/>
      <c r="G13" s="566"/>
      <c r="H13" s="411"/>
      <c r="I13" s="412" t="s">
        <v>8</v>
      </c>
      <c r="J13" s="413" t="s">
        <v>9</v>
      </c>
      <c r="K13" s="382" t="s">
        <v>10</v>
      </c>
      <c r="L13" s="70"/>
      <c r="M13" s="70"/>
      <c r="N13" s="70"/>
      <c r="O13" s="172"/>
      <c r="P13" s="268" t="s">
        <v>11</v>
      </c>
      <c r="Q13" s="329"/>
      <c r="R13" s="414"/>
      <c r="S13" s="414"/>
      <c r="T13" s="414"/>
      <c r="U13" s="414"/>
      <c r="V13" s="415"/>
      <c r="W13" s="173"/>
      <c r="X13" s="1"/>
      <c r="Y13" s="1"/>
      <c r="Z13" s="1"/>
      <c r="AA13" s="376" t="s">
        <v>12</v>
      </c>
    </row>
    <row r="14" spans="1:27" ht="13.35" customHeight="1" x14ac:dyDescent="0.25">
      <c r="A14" s="3"/>
      <c r="B14" s="377"/>
      <c r="C14" s="309"/>
      <c r="D14" s="545"/>
      <c r="E14" s="546"/>
      <c r="F14" s="546"/>
      <c r="G14" s="548"/>
      <c r="H14" s="5"/>
      <c r="I14" s="300"/>
      <c r="J14" s="301"/>
      <c r="K14" s="18"/>
      <c r="L14" s="68" t="b">
        <v>0</v>
      </c>
      <c r="M14" s="6"/>
      <c r="N14" s="6">
        <f>IF(L14,P14,0)</f>
        <v>0</v>
      </c>
      <c r="O14" s="167"/>
      <c r="P14" s="302"/>
      <c r="Q14" s="329"/>
      <c r="R14" s="416" t="b">
        <v>1</v>
      </c>
      <c r="S14" s="417">
        <v>112926</v>
      </c>
      <c r="T14" s="418"/>
      <c r="U14" s="419"/>
      <c r="V14" s="14"/>
      <c r="W14" s="168"/>
      <c r="X14" s="1"/>
      <c r="Y14" s="1"/>
      <c r="Z14" s="1"/>
      <c r="AA14" s="378"/>
    </row>
    <row r="15" spans="1:27" ht="13.35" customHeight="1" x14ac:dyDescent="0.25">
      <c r="A15" s="3"/>
      <c r="B15" s="377"/>
      <c r="C15" s="309"/>
      <c r="D15" s="545"/>
      <c r="E15" s="546"/>
      <c r="F15" s="546"/>
      <c r="G15" s="548"/>
      <c r="H15" s="5"/>
      <c r="I15" s="300"/>
      <c r="J15" s="301"/>
      <c r="K15" s="18"/>
      <c r="L15" s="68" t="b">
        <v>0</v>
      </c>
      <c r="M15" s="6"/>
      <c r="N15" s="6">
        <f>IF(L15,P15,0)</f>
        <v>0</v>
      </c>
      <c r="O15" s="167"/>
      <c r="P15" s="302"/>
      <c r="Q15" s="329"/>
      <c r="R15" s="420" t="b">
        <v>0</v>
      </c>
      <c r="S15" s="421">
        <v>0</v>
      </c>
      <c r="T15" s="422" t="s">
        <v>13</v>
      </c>
      <c r="U15" s="423" t="s">
        <v>13</v>
      </c>
      <c r="V15" s="19"/>
      <c r="W15" s="168"/>
      <c r="X15" s="1"/>
      <c r="Y15" s="1"/>
      <c r="Z15" s="1"/>
      <c r="AA15" s="378"/>
    </row>
    <row r="16" spans="1:27" ht="13.35" customHeight="1" x14ac:dyDescent="0.25">
      <c r="A16" s="3"/>
      <c r="B16" s="377"/>
      <c r="C16" s="309"/>
      <c r="D16" s="545"/>
      <c r="E16" s="546"/>
      <c r="F16" s="546"/>
      <c r="G16" s="548"/>
      <c r="H16" s="5"/>
      <c r="I16" s="300"/>
      <c r="J16" s="301"/>
      <c r="K16" s="18"/>
      <c r="L16" s="68" t="b">
        <v>0</v>
      </c>
      <c r="M16" s="6"/>
      <c r="N16" s="6">
        <f>IF(L16,P16,0)</f>
        <v>0</v>
      </c>
      <c r="O16" s="167"/>
      <c r="P16" s="303">
        <v>0</v>
      </c>
      <c r="Q16" s="329"/>
      <c r="R16" s="416" t="b">
        <v>0</v>
      </c>
      <c r="S16" s="417">
        <v>0</v>
      </c>
      <c r="T16" s="424" t="s">
        <v>13</v>
      </c>
      <c r="U16" s="425" t="s">
        <v>13</v>
      </c>
      <c r="V16" s="19"/>
      <c r="W16" s="168"/>
      <c r="X16" s="1"/>
      <c r="Y16" s="1"/>
      <c r="Z16" s="1"/>
      <c r="AA16" s="378"/>
    </row>
    <row r="17" spans="1:27" ht="10.35" customHeight="1" x14ac:dyDescent="0.25">
      <c r="A17" s="3"/>
      <c r="B17" s="377"/>
      <c r="C17" s="310"/>
      <c r="D17" s="31"/>
      <c r="E17" s="31"/>
      <c r="F17" s="31"/>
      <c r="G17" s="31"/>
      <c r="H17" s="5"/>
      <c r="I17" s="6"/>
      <c r="J17" s="20"/>
      <c r="K17" s="379"/>
      <c r="L17" s="68"/>
      <c r="M17" s="68"/>
      <c r="N17" s="6"/>
      <c r="O17" s="167"/>
      <c r="P17" s="151"/>
      <c r="Q17" s="330"/>
      <c r="R17" s="416"/>
      <c r="S17" s="85"/>
      <c r="T17" s="86"/>
      <c r="U17" s="86"/>
      <c r="V17" s="19"/>
      <c r="W17" s="168"/>
      <c r="X17" s="1"/>
      <c r="Y17" s="1"/>
      <c r="Z17" s="1"/>
      <c r="AA17" s="426"/>
    </row>
    <row r="18" spans="1:27" ht="12.75" customHeight="1" x14ac:dyDescent="0.25">
      <c r="A18" s="23"/>
      <c r="B18" s="380"/>
      <c r="C18" s="531" t="s">
        <v>14</v>
      </c>
      <c r="D18" s="532"/>
      <c r="E18" s="532"/>
      <c r="F18" s="532"/>
      <c r="G18" s="532"/>
      <c r="H18" s="427"/>
      <c r="I18" s="427"/>
      <c r="J18" s="428"/>
      <c r="K18" s="427"/>
      <c r="L18" s="174" t="b">
        <v>0</v>
      </c>
      <c r="M18" s="175">
        <f>SUM(M14:M16)</f>
        <v>0</v>
      </c>
      <c r="N18" s="175">
        <f>SUM(N14:N16)</f>
        <v>0</v>
      </c>
      <c r="O18" s="175"/>
      <c r="P18" s="429">
        <f>SUM(P14:P16)</f>
        <v>0</v>
      </c>
      <c r="Q18" s="331"/>
      <c r="R18" s="430"/>
      <c r="S18" s="431"/>
      <c r="T18" s="432" t="s">
        <v>13</v>
      </c>
      <c r="U18" s="433" t="s">
        <v>13</v>
      </c>
      <c r="V18" s="53"/>
      <c r="W18" s="176"/>
      <c r="X18" s="1"/>
      <c r="Y18" s="1"/>
      <c r="Z18" s="1"/>
      <c r="AA18" s="434"/>
    </row>
    <row r="19" spans="1:27" ht="26.85" customHeight="1" x14ac:dyDescent="0.25">
      <c r="A19" s="3"/>
      <c r="B19" s="377"/>
      <c r="C19" s="328">
        <v>2</v>
      </c>
      <c r="D19" s="435" t="s">
        <v>15</v>
      </c>
      <c r="E19" s="435"/>
      <c r="F19" s="435"/>
      <c r="G19" s="435"/>
      <c r="H19" s="411"/>
      <c r="I19" s="412" t="s">
        <v>8</v>
      </c>
      <c r="J19" s="413" t="s">
        <v>9</v>
      </c>
      <c r="K19" s="436" t="s">
        <v>10</v>
      </c>
      <c r="L19" s="79"/>
      <c r="M19" s="79"/>
      <c r="N19" s="70"/>
      <c r="O19" s="172"/>
      <c r="P19" s="268" t="s">
        <v>11</v>
      </c>
      <c r="Q19" s="332"/>
      <c r="R19" s="43"/>
      <c r="S19" s="437"/>
      <c r="T19" s="438" t="s">
        <v>13</v>
      </c>
      <c r="U19" s="439" t="s">
        <v>13</v>
      </c>
      <c r="V19" s="8"/>
      <c r="W19" s="177"/>
      <c r="X19" s="1"/>
      <c r="Y19" s="1"/>
      <c r="Z19" s="1"/>
      <c r="AA19" s="376" t="s">
        <v>12</v>
      </c>
    </row>
    <row r="20" spans="1:27" ht="12.6" customHeight="1" x14ac:dyDescent="0.25">
      <c r="A20" s="3"/>
      <c r="B20" s="377"/>
      <c r="C20" s="309"/>
      <c r="D20" s="535"/>
      <c r="E20" s="536"/>
      <c r="F20" s="536"/>
      <c r="G20" s="537"/>
      <c r="H20" s="5"/>
      <c r="I20" s="300"/>
      <c r="J20" s="301"/>
      <c r="K20" s="18"/>
      <c r="L20" s="79" t="b">
        <v>0</v>
      </c>
      <c r="M20" s="68"/>
      <c r="N20" s="6">
        <f t="shared" ref="N20:N25" si="0">IF(L20,P20,0)</f>
        <v>0</v>
      </c>
      <c r="O20" s="167"/>
      <c r="P20" s="302">
        <v>0</v>
      </c>
      <c r="Q20" s="329"/>
      <c r="R20" s="440" t="b">
        <v>0</v>
      </c>
      <c r="S20" s="44">
        <v>0</v>
      </c>
      <c r="T20" s="45" t="s">
        <v>13</v>
      </c>
      <c r="U20" s="242" t="s">
        <v>13</v>
      </c>
      <c r="V20" s="19"/>
      <c r="W20" s="177"/>
      <c r="X20" s="1"/>
      <c r="Y20" s="1"/>
      <c r="Z20" s="1"/>
      <c r="AA20" s="378"/>
    </row>
    <row r="21" spans="1:27" ht="12.6" customHeight="1" x14ac:dyDescent="0.25">
      <c r="A21" s="3"/>
      <c r="B21" s="377"/>
      <c r="C21" s="309"/>
      <c r="D21" s="535"/>
      <c r="E21" s="536"/>
      <c r="F21" s="536"/>
      <c r="G21" s="537"/>
      <c r="H21" s="5"/>
      <c r="I21" s="300"/>
      <c r="J21" s="301"/>
      <c r="K21" s="18"/>
      <c r="L21" s="68" t="b">
        <v>0</v>
      </c>
      <c r="M21" s="68"/>
      <c r="N21" s="6">
        <f t="shared" si="0"/>
        <v>0</v>
      </c>
      <c r="O21" s="167"/>
      <c r="P21" s="302">
        <v>0</v>
      </c>
      <c r="Q21" s="333"/>
      <c r="R21" s="440" t="b">
        <v>0</v>
      </c>
      <c r="S21" s="441">
        <v>0</v>
      </c>
      <c r="T21" s="442" t="s">
        <v>13</v>
      </c>
      <c r="U21" s="443" t="s">
        <v>13</v>
      </c>
      <c r="V21" s="19"/>
      <c r="W21" s="177"/>
      <c r="X21" s="1"/>
      <c r="Y21" s="1"/>
      <c r="Z21" s="1"/>
      <c r="AA21" s="378"/>
    </row>
    <row r="22" spans="1:27" ht="12.6" customHeight="1" x14ac:dyDescent="0.25">
      <c r="A22" s="3"/>
      <c r="B22" s="377"/>
      <c r="C22" s="309"/>
      <c r="D22" s="535"/>
      <c r="E22" s="536"/>
      <c r="F22" s="536"/>
      <c r="G22" s="537"/>
      <c r="H22" s="5"/>
      <c r="I22" s="300"/>
      <c r="J22" s="301"/>
      <c r="K22" s="18"/>
      <c r="L22" s="68" t="b">
        <v>0</v>
      </c>
      <c r="M22" s="68"/>
      <c r="N22" s="6">
        <f t="shared" si="0"/>
        <v>0</v>
      </c>
      <c r="O22" s="167"/>
      <c r="P22" s="302">
        <v>0</v>
      </c>
      <c r="Q22" s="333"/>
      <c r="R22" s="444" t="b">
        <v>0</v>
      </c>
      <c r="S22" s="445">
        <v>0</v>
      </c>
      <c r="T22" s="446" t="s">
        <v>13</v>
      </c>
      <c r="U22" s="447" t="s">
        <v>13</v>
      </c>
      <c r="V22" s="19"/>
      <c r="W22" s="177"/>
      <c r="X22" s="1"/>
      <c r="Y22" s="1"/>
      <c r="Z22" s="1"/>
      <c r="AA22" s="378"/>
    </row>
    <row r="23" spans="1:27" ht="12" customHeight="1" x14ac:dyDescent="0.25">
      <c r="A23" s="3"/>
      <c r="B23" s="377"/>
      <c r="C23" s="309"/>
      <c r="D23" s="535"/>
      <c r="E23" s="536"/>
      <c r="F23" s="536"/>
      <c r="G23" s="537"/>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35"/>
      <c r="E24" s="536"/>
      <c r="F24" s="536"/>
      <c r="G24" s="537"/>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35"/>
      <c r="E25" s="536"/>
      <c r="F25" s="536"/>
      <c r="G25" s="537"/>
      <c r="H25" s="5"/>
      <c r="I25" s="300"/>
      <c r="J25" s="301"/>
      <c r="K25" s="18"/>
      <c r="L25" s="68" t="b">
        <v>0</v>
      </c>
      <c r="M25" s="68"/>
      <c r="N25" s="6">
        <f t="shared" si="0"/>
        <v>0</v>
      </c>
      <c r="O25" s="167"/>
      <c r="P25" s="302">
        <v>0</v>
      </c>
      <c r="Q25" s="333"/>
      <c r="R25" s="448" t="b">
        <v>0</v>
      </c>
      <c r="S25" s="441">
        <v>0</v>
      </c>
      <c r="T25" s="442" t="s">
        <v>13</v>
      </c>
      <c r="U25" s="443"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9"/>
    </row>
    <row r="27" spans="1:27" ht="12.75" customHeight="1" x14ac:dyDescent="0.25">
      <c r="A27" s="23"/>
      <c r="B27" s="380"/>
      <c r="C27" s="531" t="s">
        <v>14</v>
      </c>
      <c r="D27" s="532"/>
      <c r="E27" s="532"/>
      <c r="F27" s="532"/>
      <c r="G27" s="532"/>
      <c r="H27" s="427"/>
      <c r="I27" s="427"/>
      <c r="J27" s="428"/>
      <c r="K27" s="427"/>
      <c r="L27" s="174"/>
      <c r="M27" s="175">
        <f>SUM(M20:M25)</f>
        <v>0</v>
      </c>
      <c r="N27" s="175">
        <f>SUM(N20:N25)</f>
        <v>0</v>
      </c>
      <c r="O27" s="175"/>
      <c r="P27" s="429">
        <f>SUM(P20:P25)</f>
        <v>0</v>
      </c>
      <c r="Q27" s="339"/>
      <c r="R27" s="450"/>
      <c r="S27" s="451"/>
      <c r="T27" s="451" t="s">
        <v>13</v>
      </c>
      <c r="U27" s="452" t="s">
        <v>13</v>
      </c>
      <c r="V27" s="47"/>
      <c r="W27" s="176"/>
      <c r="X27" s="1"/>
      <c r="Y27" s="1"/>
      <c r="Z27" s="1"/>
      <c r="AA27" s="453"/>
    </row>
    <row r="28" spans="1:27" ht="30.75" customHeight="1" x14ac:dyDescent="0.25">
      <c r="A28" s="28"/>
      <c r="B28" s="381"/>
      <c r="C28" s="328">
        <v>3</v>
      </c>
      <c r="D28" s="554" t="s">
        <v>16</v>
      </c>
      <c r="E28" s="554"/>
      <c r="F28" s="554"/>
      <c r="G28" s="554"/>
      <c r="H28" s="411"/>
      <c r="I28" s="412" t="s">
        <v>8</v>
      </c>
      <c r="J28" s="413" t="s">
        <v>9</v>
      </c>
      <c r="K28" s="454" t="s">
        <v>10</v>
      </c>
      <c r="L28" s="79"/>
      <c r="M28" s="79"/>
      <c r="N28" s="70"/>
      <c r="O28" s="178"/>
      <c r="P28" s="268" t="s">
        <v>11</v>
      </c>
      <c r="Q28" s="332"/>
      <c r="R28" s="455"/>
      <c r="S28" s="456"/>
      <c r="T28" s="457" t="s">
        <v>13</v>
      </c>
      <c r="U28" s="458" t="s">
        <v>13</v>
      </c>
      <c r="V28" s="19"/>
      <c r="W28" s="177"/>
      <c r="X28" s="1"/>
      <c r="Y28" s="1"/>
      <c r="Z28" s="1"/>
      <c r="AA28" s="376" t="s">
        <v>12</v>
      </c>
    </row>
    <row r="29" spans="1:27" ht="12.6" customHeight="1" x14ac:dyDescent="0.25">
      <c r="A29" s="3"/>
      <c r="B29" s="377"/>
      <c r="C29" s="309"/>
      <c r="D29" s="535"/>
      <c r="E29" s="536"/>
      <c r="F29" s="536"/>
      <c r="G29" s="537"/>
      <c r="H29" s="5"/>
      <c r="I29" s="300"/>
      <c r="J29" s="301"/>
      <c r="K29" s="18"/>
      <c r="L29" s="68" t="b">
        <v>0</v>
      </c>
      <c r="M29" s="68"/>
      <c r="N29" s="6">
        <f>IF(L29,P29,0)</f>
        <v>0</v>
      </c>
      <c r="O29" s="167"/>
      <c r="P29" s="302">
        <v>0</v>
      </c>
      <c r="Q29" s="333"/>
      <c r="R29" s="459" t="b">
        <v>0</v>
      </c>
      <c r="S29" s="456">
        <v>0</v>
      </c>
      <c r="T29" s="457" t="s">
        <v>13</v>
      </c>
      <c r="U29" s="458"/>
      <c r="V29" s="19"/>
      <c r="W29" s="177"/>
      <c r="X29" s="1"/>
      <c r="Y29" s="1"/>
      <c r="Z29" s="1"/>
      <c r="AA29" s="378"/>
    </row>
    <row r="30" spans="1:27" ht="12.6" customHeight="1" x14ac:dyDescent="0.25">
      <c r="A30" s="3"/>
      <c r="B30" s="377"/>
      <c r="C30" s="309"/>
      <c r="D30" s="535"/>
      <c r="E30" s="536"/>
      <c r="F30" s="536"/>
      <c r="G30" s="537"/>
      <c r="H30" s="29"/>
      <c r="I30" s="300"/>
      <c r="J30" s="301"/>
      <c r="K30" s="22"/>
      <c r="L30" s="68" t="b">
        <v>0</v>
      </c>
      <c r="M30" s="68"/>
      <c r="N30" s="6">
        <f>IF(L30,P30,0)</f>
        <v>0</v>
      </c>
      <c r="O30" s="179"/>
      <c r="P30" s="302">
        <v>0</v>
      </c>
      <c r="Q30" s="333"/>
      <c r="R30" s="459" t="b">
        <v>0</v>
      </c>
      <c r="S30" s="456">
        <v>0</v>
      </c>
      <c r="T30" s="457" t="s">
        <v>13</v>
      </c>
      <c r="U30" s="458" t="s">
        <v>13</v>
      </c>
      <c r="V30" s="19"/>
      <c r="W30" s="177"/>
      <c r="X30" s="1"/>
      <c r="Y30" s="1"/>
      <c r="Z30" s="1"/>
      <c r="AA30" s="378"/>
    </row>
    <row r="31" spans="1:27" ht="12.6" customHeight="1" x14ac:dyDescent="0.25">
      <c r="A31" s="3"/>
      <c r="B31" s="377"/>
      <c r="C31" s="311"/>
      <c r="D31" s="544"/>
      <c r="E31" s="544"/>
      <c r="F31" s="544"/>
      <c r="G31" s="544"/>
      <c r="H31" s="5"/>
      <c r="I31" s="300"/>
      <c r="J31" s="301"/>
      <c r="K31" s="22"/>
      <c r="L31" s="68" t="b">
        <v>0</v>
      </c>
      <c r="M31" s="68"/>
      <c r="N31" s="6">
        <f>IF(L31,P31,0)</f>
        <v>0</v>
      </c>
      <c r="O31" s="179"/>
      <c r="P31" s="302">
        <v>0</v>
      </c>
      <c r="Q31" s="333"/>
      <c r="R31" s="459" t="b">
        <v>0</v>
      </c>
      <c r="S31" s="456">
        <v>0</v>
      </c>
      <c r="T31" s="457" t="s">
        <v>13</v>
      </c>
      <c r="U31" s="458" t="s">
        <v>13</v>
      </c>
      <c r="V31" s="19"/>
      <c r="W31" s="177"/>
      <c r="X31" s="1"/>
      <c r="Y31" s="1"/>
      <c r="Z31" s="1"/>
      <c r="AA31" s="378"/>
    </row>
    <row r="32" spans="1:27" ht="12.75" customHeight="1" x14ac:dyDescent="0.25">
      <c r="A32" s="3"/>
      <c r="B32" s="377"/>
      <c r="C32" s="309"/>
      <c r="D32" s="585"/>
      <c r="E32" s="586"/>
      <c r="F32" s="586"/>
      <c r="G32" s="586"/>
      <c r="H32" s="586"/>
      <c r="I32" s="586"/>
      <c r="J32" s="586"/>
      <c r="K32" s="587"/>
      <c r="L32" s="68"/>
      <c r="M32" s="68"/>
      <c r="N32" s="6"/>
      <c r="O32" s="179"/>
      <c r="P32" s="297"/>
      <c r="Q32" s="333"/>
      <c r="R32" s="77"/>
      <c r="S32" s="14"/>
      <c r="T32" s="19"/>
      <c r="U32" s="19"/>
      <c r="V32" s="19"/>
      <c r="W32" s="177"/>
      <c r="X32" s="1"/>
      <c r="Y32" s="1"/>
      <c r="Z32" s="1"/>
      <c r="AA32" s="460"/>
    </row>
    <row r="33" spans="1:27" ht="12.75" customHeight="1" x14ac:dyDescent="0.25">
      <c r="A33" s="23"/>
      <c r="B33" s="380"/>
      <c r="C33" s="540" t="s">
        <v>14</v>
      </c>
      <c r="D33" s="541"/>
      <c r="E33" s="541"/>
      <c r="F33" s="541"/>
      <c r="G33" s="541"/>
      <c r="H33" s="542"/>
      <c r="I33" s="542"/>
      <c r="J33" s="542"/>
      <c r="K33" s="543"/>
      <c r="L33" s="174"/>
      <c r="M33" s="175">
        <f>SUM(M29:M31)</f>
        <v>0</v>
      </c>
      <c r="N33" s="175">
        <f>SUM(N29:N31)</f>
        <v>0</v>
      </c>
      <c r="O33" s="175"/>
      <c r="P33" s="180">
        <f>SUM(P29:P31)</f>
        <v>0</v>
      </c>
      <c r="Q33" s="339"/>
      <c r="R33" s="461"/>
      <c r="S33" s="462"/>
      <c r="T33" s="462" t="s">
        <v>13</v>
      </c>
      <c r="U33" s="463" t="s">
        <v>13</v>
      </c>
      <c r="V33" s="47"/>
      <c r="W33" s="176"/>
      <c r="X33" s="1"/>
      <c r="Y33" s="1"/>
      <c r="Z33" s="1"/>
      <c r="AA33" s="464"/>
    </row>
    <row r="34" spans="1:27" ht="30" customHeight="1" x14ac:dyDescent="0.25">
      <c r="A34" s="3"/>
      <c r="B34" s="377"/>
      <c r="C34" s="312">
        <v>4</v>
      </c>
      <c r="D34" s="528" t="s">
        <v>17</v>
      </c>
      <c r="E34" s="528"/>
      <c r="F34" s="528"/>
      <c r="G34" s="528"/>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35"/>
      <c r="E35" s="536"/>
      <c r="F35" s="536"/>
      <c r="G35" s="537"/>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35"/>
      <c r="E36" s="536"/>
      <c r="F36" s="536"/>
      <c r="G36" s="537"/>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35"/>
      <c r="E37" s="536"/>
      <c r="F37" s="536"/>
      <c r="G37" s="537"/>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35"/>
      <c r="E38" s="536"/>
      <c r="F38" s="536"/>
      <c r="G38" s="537"/>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60"/>
    </row>
    <row r="40" spans="1:27" ht="12.75" customHeight="1" x14ac:dyDescent="0.25">
      <c r="A40" s="3"/>
      <c r="B40" s="380"/>
      <c r="C40" s="531" t="s">
        <v>14</v>
      </c>
      <c r="D40" s="532"/>
      <c r="E40" s="532"/>
      <c r="F40" s="532"/>
      <c r="G40" s="532"/>
      <c r="H40" s="427"/>
      <c r="I40" s="427"/>
      <c r="J40" s="428"/>
      <c r="K40" s="427"/>
      <c r="L40" s="174" t="b">
        <v>0</v>
      </c>
      <c r="M40" s="175">
        <f>SUM(M35:M38)</f>
        <v>0</v>
      </c>
      <c r="N40" s="175">
        <f>SUM(N35:N38)</f>
        <v>0</v>
      </c>
      <c r="O40" s="175"/>
      <c r="P40" s="429">
        <f>SUM(P35:P38)</f>
        <v>0</v>
      </c>
      <c r="Q40" s="339"/>
      <c r="R40" s="461"/>
      <c r="S40" s="462"/>
      <c r="T40" s="462" t="s">
        <v>13</v>
      </c>
      <c r="U40" s="463" t="s">
        <v>13</v>
      </c>
      <c r="V40" s="47"/>
      <c r="W40" s="177"/>
      <c r="X40" s="1"/>
      <c r="Y40" s="1"/>
      <c r="Z40" s="1"/>
      <c r="AA40" s="464"/>
    </row>
    <row r="41" spans="1:27" ht="31.5" customHeight="1" x14ac:dyDescent="0.25">
      <c r="A41" s="3"/>
      <c r="B41" s="377"/>
      <c r="C41" s="328">
        <v>5</v>
      </c>
      <c r="D41" s="538" t="s">
        <v>21</v>
      </c>
      <c r="E41" s="538"/>
      <c r="F41" s="538"/>
      <c r="G41" s="538"/>
      <c r="H41" s="538"/>
      <c r="I41" s="538"/>
      <c r="J41" s="538"/>
      <c r="K41" s="539"/>
      <c r="L41" s="24"/>
      <c r="M41" s="24"/>
      <c r="N41" s="24"/>
      <c r="O41" s="182"/>
      <c r="P41" s="268" t="s">
        <v>11</v>
      </c>
      <c r="Q41" s="344"/>
      <c r="R41" s="14"/>
      <c r="S41" s="14"/>
      <c r="T41" s="457" t="s">
        <v>13</v>
      </c>
      <c r="U41" s="458" t="s">
        <v>13</v>
      </c>
      <c r="V41" s="19"/>
      <c r="W41" s="177"/>
      <c r="X41" s="1"/>
      <c r="Y41" s="1"/>
      <c r="Z41" s="1"/>
      <c r="AA41" s="376" t="s">
        <v>12</v>
      </c>
    </row>
    <row r="42" spans="1:27" ht="12.6" customHeight="1" x14ac:dyDescent="0.25">
      <c r="A42" s="3"/>
      <c r="B42" s="377"/>
      <c r="C42" s="313"/>
      <c r="D42" s="582" t="s">
        <v>22</v>
      </c>
      <c r="E42" s="583"/>
      <c r="F42" s="583"/>
      <c r="G42" s="583"/>
      <c r="H42" s="583"/>
      <c r="I42" s="583"/>
      <c r="J42" s="583"/>
      <c r="K42" s="584"/>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82" t="s">
        <v>23</v>
      </c>
      <c r="E43" s="583"/>
      <c r="F43" s="583"/>
      <c r="G43" s="583"/>
      <c r="H43" s="583"/>
      <c r="I43" s="583"/>
      <c r="J43" s="583"/>
      <c r="K43" s="584"/>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88" t="s">
        <v>24</v>
      </c>
      <c r="E44" s="589"/>
      <c r="F44" s="589"/>
      <c r="G44" s="589"/>
      <c r="H44" s="589"/>
      <c r="I44" s="589"/>
      <c r="J44" s="589"/>
      <c r="K44" s="590"/>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8" t="s">
        <v>25</v>
      </c>
      <c r="E45" s="589"/>
      <c r="F45" s="589"/>
      <c r="G45" s="589"/>
      <c r="H45" s="589"/>
      <c r="I45" s="589"/>
      <c r="J45" s="589"/>
      <c r="K45" s="590"/>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8" t="s">
        <v>26</v>
      </c>
      <c r="E46" s="589"/>
      <c r="F46" s="589"/>
      <c r="G46" s="589"/>
      <c r="H46" s="589"/>
      <c r="I46" s="589"/>
      <c r="J46" s="589"/>
      <c r="K46" s="590"/>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91" t="s">
        <v>27</v>
      </c>
      <c r="E47" s="592"/>
      <c r="F47" s="592"/>
      <c r="G47" s="592"/>
      <c r="H47" s="592"/>
      <c r="I47" s="592"/>
      <c r="J47" s="592"/>
      <c r="K47" s="593"/>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60"/>
    </row>
    <row r="49" spans="1:27" ht="12.75" customHeight="1" x14ac:dyDescent="0.25">
      <c r="A49" s="23"/>
      <c r="B49" s="380"/>
      <c r="C49" s="533" t="s">
        <v>14</v>
      </c>
      <c r="D49" s="534"/>
      <c r="E49" s="534"/>
      <c r="F49" s="534"/>
      <c r="G49" s="534"/>
      <c r="H49" s="244"/>
      <c r="I49" s="244"/>
      <c r="J49" s="239"/>
      <c r="K49" s="239"/>
      <c r="L49" s="239"/>
      <c r="M49" s="239"/>
      <c r="N49" s="239"/>
      <c r="O49" s="239"/>
      <c r="P49" s="241">
        <f>SUM(P42:P43)</f>
        <v>0</v>
      </c>
      <c r="Q49" s="347"/>
      <c r="R49" s="245"/>
      <c r="S49" s="245"/>
      <c r="T49" s="245"/>
      <c r="U49" s="245"/>
      <c r="V49" s="245"/>
      <c r="W49" s="176"/>
      <c r="X49" s="1"/>
      <c r="Y49" s="1"/>
      <c r="Z49" s="1"/>
      <c r="AA49" s="464"/>
    </row>
    <row r="50" spans="1:27" ht="29.25" customHeight="1" x14ac:dyDescent="0.25">
      <c r="A50" s="3"/>
      <c r="B50" s="377"/>
      <c r="C50" s="328">
        <v>6</v>
      </c>
      <c r="D50" s="435" t="s">
        <v>28</v>
      </c>
      <c r="E50" s="411"/>
      <c r="F50" s="411"/>
      <c r="G50" s="411"/>
      <c r="H50" s="411"/>
      <c r="I50" s="412" t="s">
        <v>19</v>
      </c>
      <c r="J50" s="412" t="s">
        <v>20</v>
      </c>
      <c r="K50" s="436"/>
      <c r="L50" s="466"/>
      <c r="M50" s="466"/>
      <c r="N50" s="466"/>
      <c r="O50" s="467"/>
      <c r="P50" s="268" t="s">
        <v>11</v>
      </c>
      <c r="Q50" s="332"/>
      <c r="R50" s="468"/>
      <c r="S50" s="468"/>
      <c r="T50" s="468"/>
      <c r="U50" s="468"/>
      <c r="V50" s="468"/>
      <c r="W50" s="177"/>
      <c r="X50" s="1"/>
      <c r="Y50" s="1"/>
      <c r="Z50" s="1"/>
      <c r="AA50" s="376" t="s">
        <v>12</v>
      </c>
    </row>
    <row r="51" spans="1:27" ht="12.6" customHeight="1" x14ac:dyDescent="0.25">
      <c r="A51" s="3"/>
      <c r="B51" s="377"/>
      <c r="C51" s="309"/>
      <c r="D51" s="535"/>
      <c r="E51" s="536"/>
      <c r="F51" s="536"/>
      <c r="G51" s="537"/>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35"/>
      <c r="E52" s="536"/>
      <c r="F52" s="536"/>
      <c r="G52" s="537"/>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35"/>
      <c r="E53" s="536"/>
      <c r="F53" s="536"/>
      <c r="G53" s="537"/>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35"/>
      <c r="E54" s="536"/>
      <c r="F54" s="536"/>
      <c r="G54" s="537"/>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35"/>
      <c r="E55" s="536"/>
      <c r="F55" s="536"/>
      <c r="G55" s="537"/>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35"/>
      <c r="E56" s="536"/>
      <c r="F56" s="536"/>
      <c r="G56" s="537"/>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60"/>
    </row>
    <row r="58" spans="1:27" ht="12.75" customHeight="1" x14ac:dyDescent="0.25">
      <c r="A58" s="23"/>
      <c r="B58" s="380"/>
      <c r="C58" s="531" t="s">
        <v>14</v>
      </c>
      <c r="D58" s="532"/>
      <c r="E58" s="532"/>
      <c r="F58" s="532"/>
      <c r="G58" s="532"/>
      <c r="H58" s="427"/>
      <c r="I58" s="427"/>
      <c r="J58" s="469"/>
      <c r="K58" s="469"/>
      <c r="L58" s="185"/>
      <c r="M58" s="185"/>
      <c r="N58" s="185"/>
      <c r="O58" s="185"/>
      <c r="P58" s="470">
        <f>SUM(P51:P56)</f>
        <v>0</v>
      </c>
      <c r="Q58" s="347"/>
      <c r="R58" s="37"/>
      <c r="S58" s="37"/>
      <c r="T58" s="37"/>
      <c r="U58" s="37"/>
      <c r="V58" s="37"/>
      <c r="W58" s="176"/>
      <c r="X58" s="1"/>
      <c r="Y58" s="1"/>
      <c r="Z58" s="1"/>
      <c r="AA58" s="464"/>
    </row>
    <row r="59" spans="1:27" ht="29.25" customHeight="1" x14ac:dyDescent="0.25">
      <c r="A59" s="34"/>
      <c r="B59" s="384"/>
      <c r="C59" s="328">
        <v>7</v>
      </c>
      <c r="D59" s="435" t="s">
        <v>29</v>
      </c>
      <c r="E59" s="411"/>
      <c r="F59" s="411"/>
      <c r="G59" s="411"/>
      <c r="H59" s="471"/>
      <c r="I59" s="471"/>
      <c r="J59" s="471"/>
      <c r="K59" s="472"/>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45"/>
      <c r="E60" s="546"/>
      <c r="F60" s="546"/>
      <c r="G60" s="546"/>
      <c r="H60" s="547"/>
      <c r="I60" s="547"/>
      <c r="J60" s="548"/>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45"/>
      <c r="E61" s="546"/>
      <c r="F61" s="546"/>
      <c r="G61" s="546"/>
      <c r="H61" s="547"/>
      <c r="I61" s="547"/>
      <c r="J61" s="548"/>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45"/>
      <c r="E62" s="546"/>
      <c r="F62" s="546"/>
      <c r="G62" s="546"/>
      <c r="H62" s="547"/>
      <c r="I62" s="547"/>
      <c r="J62" s="548"/>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45"/>
      <c r="E63" s="546"/>
      <c r="F63" s="546"/>
      <c r="G63" s="546"/>
      <c r="H63" s="547"/>
      <c r="I63" s="547"/>
      <c r="J63" s="548"/>
      <c r="K63" s="27"/>
      <c r="L63" s="5"/>
      <c r="M63" s="5"/>
      <c r="N63" s="5"/>
      <c r="O63" s="179"/>
      <c r="P63" s="302">
        <v>0</v>
      </c>
      <c r="Q63" s="333"/>
      <c r="R63" s="8"/>
      <c r="S63" s="8"/>
      <c r="T63" s="8" t="s">
        <v>13</v>
      </c>
      <c r="U63" s="8"/>
      <c r="V63" s="8"/>
      <c r="W63" s="177"/>
      <c r="X63" s="1"/>
      <c r="Y63" s="1"/>
      <c r="Z63" s="1"/>
      <c r="AA63" s="378"/>
    </row>
    <row r="64" spans="1:27" ht="10.35" customHeight="1" x14ac:dyDescent="0.25">
      <c r="A64" s="3"/>
      <c r="B64" s="377"/>
      <c r="C64" s="310"/>
      <c r="D64" s="553"/>
      <c r="E64" s="553"/>
      <c r="F64" s="553"/>
      <c r="G64" s="335"/>
      <c r="H64" s="335"/>
      <c r="I64" s="335"/>
      <c r="J64" s="335"/>
      <c r="K64" s="349"/>
      <c r="L64" s="5"/>
      <c r="M64" s="5"/>
      <c r="N64" s="5"/>
      <c r="O64" s="167"/>
      <c r="P64" s="351"/>
      <c r="Q64" s="352"/>
      <c r="R64" s="8"/>
      <c r="S64" s="8"/>
      <c r="T64" s="8"/>
      <c r="U64" s="8"/>
      <c r="V64" s="8"/>
      <c r="W64" s="177"/>
      <c r="X64" s="1"/>
      <c r="Y64" s="1"/>
      <c r="Z64" s="1"/>
      <c r="AA64" s="460"/>
    </row>
    <row r="65" spans="1:27" ht="12.75" customHeight="1" x14ac:dyDescent="0.25">
      <c r="A65" s="23"/>
      <c r="B65" s="380"/>
      <c r="C65" s="531" t="s">
        <v>14</v>
      </c>
      <c r="D65" s="532"/>
      <c r="E65" s="532"/>
      <c r="F65" s="532"/>
      <c r="G65" s="532"/>
      <c r="H65" s="427"/>
      <c r="I65" s="427"/>
      <c r="J65" s="469"/>
      <c r="K65" s="469"/>
      <c r="L65" s="185"/>
      <c r="M65" s="185"/>
      <c r="N65" s="185"/>
      <c r="O65" s="185"/>
      <c r="P65" s="470">
        <f>SUM(P60:P63)</f>
        <v>0</v>
      </c>
      <c r="Q65" s="347"/>
      <c r="R65" s="37"/>
      <c r="S65" s="37"/>
      <c r="T65" s="37"/>
      <c r="U65" s="37"/>
      <c r="V65" s="37"/>
      <c r="W65" s="176"/>
      <c r="X65" s="1"/>
      <c r="Y65" s="1"/>
      <c r="Z65" s="1"/>
      <c r="AA65" s="464"/>
    </row>
    <row r="66" spans="1:27" ht="30" customHeight="1" x14ac:dyDescent="0.25">
      <c r="A66" s="3"/>
      <c r="B66" s="377"/>
      <c r="C66" s="328">
        <v>8</v>
      </c>
      <c r="D66" s="435" t="s">
        <v>31</v>
      </c>
      <c r="E66" s="411"/>
      <c r="F66" s="411"/>
      <c r="G66" s="411"/>
      <c r="H66" s="411"/>
      <c r="I66" s="411"/>
      <c r="J66" s="411"/>
      <c r="K66" s="472"/>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9"/>
      <c r="E67" s="530"/>
      <c r="F67" s="530"/>
      <c r="G67" s="530"/>
      <c r="H67" s="530"/>
      <c r="I67" s="530"/>
      <c r="J67" s="530"/>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9"/>
      <c r="E68" s="530"/>
      <c r="F68" s="530"/>
      <c r="G68" s="530"/>
      <c r="H68" s="530"/>
      <c r="I68" s="530"/>
      <c r="J68" s="530"/>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9"/>
      <c r="E69" s="530"/>
      <c r="F69" s="530"/>
      <c r="G69" s="530"/>
      <c r="H69" s="530"/>
      <c r="I69" s="530"/>
      <c r="J69" s="530"/>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9"/>
      <c r="E70" s="530"/>
      <c r="F70" s="530"/>
      <c r="G70" s="530"/>
      <c r="H70" s="530"/>
      <c r="I70" s="530"/>
      <c r="J70" s="530"/>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60"/>
    </row>
    <row r="72" spans="1:27" ht="12.75" customHeight="1" x14ac:dyDescent="0.25">
      <c r="A72" s="23"/>
      <c r="B72" s="380"/>
      <c r="C72" s="531" t="s">
        <v>14</v>
      </c>
      <c r="D72" s="532"/>
      <c r="E72" s="532"/>
      <c r="F72" s="532"/>
      <c r="G72" s="532"/>
      <c r="H72" s="427"/>
      <c r="I72" s="427"/>
      <c r="J72" s="469"/>
      <c r="K72" s="469"/>
      <c r="L72" s="185"/>
      <c r="M72" s="185"/>
      <c r="N72" s="185"/>
      <c r="O72" s="185"/>
      <c r="P72" s="470">
        <f>SUM(P67:P70)</f>
        <v>0</v>
      </c>
      <c r="Q72" s="347"/>
      <c r="R72" s="37"/>
      <c r="S72" s="37"/>
      <c r="T72" s="37"/>
      <c r="U72" s="37"/>
      <c r="V72" s="37"/>
      <c r="W72" s="176"/>
      <c r="X72" s="1"/>
      <c r="Y72" s="1"/>
      <c r="Z72" s="1"/>
      <c r="AA72" s="464"/>
    </row>
    <row r="73" spans="1:27" ht="30" customHeight="1" x14ac:dyDescent="0.25">
      <c r="A73" s="3"/>
      <c r="B73" s="377"/>
      <c r="C73" s="328">
        <v>9</v>
      </c>
      <c r="D73" s="473" t="s">
        <v>32</v>
      </c>
      <c r="E73" s="474"/>
      <c r="F73" s="474"/>
      <c r="G73" s="474"/>
      <c r="H73" s="471"/>
      <c r="I73" s="475"/>
      <c r="J73" s="476"/>
      <c r="K73" s="472"/>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9"/>
      <c r="E74" s="530"/>
      <c r="F74" s="530"/>
      <c r="G74" s="530"/>
      <c r="H74" s="530"/>
      <c r="I74" s="530"/>
      <c r="J74" s="530"/>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9"/>
      <c r="E75" s="530"/>
      <c r="F75" s="530"/>
      <c r="G75" s="530"/>
      <c r="H75" s="530"/>
      <c r="I75" s="530"/>
      <c r="J75" s="530"/>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9"/>
      <c r="E76" s="530"/>
      <c r="F76" s="530"/>
      <c r="G76" s="530"/>
      <c r="H76" s="530"/>
      <c r="I76" s="530"/>
      <c r="J76" s="530"/>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9"/>
      <c r="E77" s="530"/>
      <c r="F77" s="530"/>
      <c r="G77" s="530"/>
      <c r="H77" s="530"/>
      <c r="I77" s="530"/>
      <c r="J77" s="530"/>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60"/>
    </row>
    <row r="79" spans="1:27" ht="12.75" customHeight="1" x14ac:dyDescent="0.25">
      <c r="A79" s="23"/>
      <c r="B79" s="380"/>
      <c r="C79" s="531" t="s">
        <v>14</v>
      </c>
      <c r="D79" s="532"/>
      <c r="E79" s="532"/>
      <c r="F79" s="532"/>
      <c r="G79" s="532"/>
      <c r="H79" s="427"/>
      <c r="I79" s="427"/>
      <c r="J79" s="469"/>
      <c r="K79" s="469"/>
      <c r="L79" s="185"/>
      <c r="M79" s="185"/>
      <c r="N79" s="185"/>
      <c r="O79" s="185"/>
      <c r="P79" s="470">
        <f>SUM(P74:P77)</f>
        <v>0</v>
      </c>
      <c r="Q79" s="347"/>
      <c r="R79" s="37"/>
      <c r="S79" s="37"/>
      <c r="T79" s="37"/>
      <c r="U79" s="37"/>
      <c r="V79" s="37"/>
      <c r="W79" s="176"/>
      <c r="X79" s="1"/>
      <c r="Y79" s="1"/>
      <c r="Z79" s="1"/>
      <c r="AA79" s="464"/>
    </row>
    <row r="80" spans="1:27" ht="15.75" customHeight="1" x14ac:dyDescent="0.25">
      <c r="A80" s="23"/>
      <c r="B80" s="380"/>
      <c r="C80" s="356"/>
      <c r="D80" s="477"/>
      <c r="E80" s="477"/>
      <c r="F80" s="477"/>
      <c r="G80" s="477"/>
      <c r="H80" s="478"/>
      <c r="I80" s="478" t="s">
        <v>33</v>
      </c>
      <c r="J80" s="479"/>
      <c r="K80" s="480"/>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51"/>
      <c r="J81" s="552"/>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60"/>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64"/>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60"/>
    </row>
    <row r="85" spans="1:27" ht="28.5" customHeight="1" x14ac:dyDescent="0.25">
      <c r="A85" s="3"/>
      <c r="B85" s="377"/>
      <c r="C85" s="320">
        <v>11</v>
      </c>
      <c r="D85" s="549" t="s">
        <v>35</v>
      </c>
      <c r="E85" s="549"/>
      <c r="F85" s="549"/>
      <c r="G85" s="549"/>
      <c r="H85" s="549"/>
      <c r="I85" s="549"/>
      <c r="J85" s="549"/>
      <c r="K85" s="550"/>
      <c r="L85" s="396"/>
      <c r="M85" s="396"/>
      <c r="N85" s="396"/>
      <c r="O85" s="190"/>
      <c r="P85" s="341" t="s">
        <v>11</v>
      </c>
      <c r="Q85" s="332"/>
      <c r="R85" s="8"/>
      <c r="S85" s="8"/>
      <c r="T85" s="8"/>
      <c r="U85" s="8"/>
      <c r="V85" s="8"/>
      <c r="W85" s="177"/>
      <c r="X85" s="1"/>
      <c r="Y85" s="1"/>
      <c r="Z85" s="1"/>
      <c r="AA85" s="376" t="s">
        <v>12</v>
      </c>
    </row>
    <row r="86" spans="1:27" ht="12.6" customHeight="1" x14ac:dyDescent="0.25">
      <c r="A86" s="3"/>
      <c r="B86" s="377"/>
      <c r="C86" s="309"/>
      <c r="D86" s="529"/>
      <c r="E86" s="529"/>
      <c r="F86" s="529"/>
      <c r="G86" s="529"/>
      <c r="H86" s="530"/>
      <c r="I86" s="530"/>
      <c r="J86" s="530"/>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9"/>
      <c r="E87" s="529"/>
      <c r="F87" s="529"/>
      <c r="G87" s="529"/>
      <c r="H87" s="530"/>
      <c r="I87" s="530"/>
      <c r="J87" s="530"/>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3" t="s">
        <v>14</v>
      </c>
      <c r="D89" s="534"/>
      <c r="E89" s="534"/>
      <c r="F89" s="534"/>
      <c r="G89" s="534"/>
      <c r="H89" s="244"/>
      <c r="I89" s="244"/>
      <c r="J89" s="239"/>
      <c r="K89" s="239"/>
      <c r="L89" s="360"/>
      <c r="M89" s="360"/>
      <c r="N89" s="360"/>
      <c r="O89" s="360"/>
      <c r="P89" s="241">
        <f>SUM(P86:P87)</f>
        <v>0</v>
      </c>
      <c r="Q89" s="361"/>
      <c r="R89" s="387"/>
      <c r="S89" s="387"/>
      <c r="T89" s="387"/>
      <c r="U89" s="387"/>
      <c r="V89" s="388"/>
      <c r="W89" s="176"/>
      <c r="X89" s="1"/>
      <c r="Y89" s="1"/>
      <c r="Z89" s="1"/>
      <c r="AA89" s="464"/>
    </row>
    <row r="90" spans="1:27" ht="9" customHeight="1" x14ac:dyDescent="0.25">
      <c r="A90" s="3"/>
      <c r="B90" s="377"/>
      <c r="C90" s="362"/>
      <c r="D90" s="481"/>
      <c r="E90" s="482"/>
      <c r="F90" s="481"/>
      <c r="G90" s="481"/>
      <c r="H90" s="481"/>
      <c r="I90" s="481"/>
      <c r="J90" s="481"/>
      <c r="K90" s="481"/>
      <c r="L90" s="481"/>
      <c r="M90" s="481"/>
      <c r="N90" s="481"/>
      <c r="O90" s="481"/>
      <c r="P90" s="481"/>
      <c r="Q90" s="483"/>
      <c r="R90" s="257"/>
      <c r="S90" s="257"/>
      <c r="T90" s="257"/>
      <c r="U90" s="257"/>
      <c r="V90" s="257"/>
      <c r="W90" s="177"/>
      <c r="X90" s="1"/>
      <c r="Y90" s="1"/>
      <c r="Z90" s="1"/>
      <c r="AA90" s="383"/>
    </row>
    <row r="91" spans="1:27" ht="15.75" customHeight="1" x14ac:dyDescent="0.25">
      <c r="A91" s="38"/>
      <c r="B91" s="389"/>
      <c r="C91" s="527" t="s">
        <v>36</v>
      </c>
      <c r="D91" s="528"/>
      <c r="E91" s="528"/>
      <c r="F91" s="528"/>
      <c r="G91" s="528"/>
      <c r="H91" s="528"/>
      <c r="I91" s="528"/>
      <c r="J91" s="528"/>
      <c r="K91" s="395"/>
      <c r="L91" s="395"/>
      <c r="M91" s="395"/>
      <c r="N91" s="395"/>
      <c r="O91" s="248"/>
      <c r="P91" s="299">
        <f>+P18+P27+P33+P40+P49+P58+P65+P72+P79+P81+P89</f>
        <v>0</v>
      </c>
      <c r="Q91" s="25"/>
      <c r="R91" s="257"/>
      <c r="S91" s="257"/>
      <c r="T91" s="257"/>
      <c r="U91" s="257"/>
      <c r="V91" s="257"/>
      <c r="W91" s="177"/>
      <c r="X91" s="1"/>
      <c r="Y91" s="1"/>
      <c r="Z91" s="1"/>
      <c r="AA91" s="464"/>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84"/>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527" priority="717" stopIfTrue="1">
      <formula>AND($P71&gt;0,$J71=0)</formula>
    </cfRule>
  </conditionalFormatting>
  <conditionalFormatting sqref="J74:J77">
    <cfRule type="expression" dxfId="526" priority="714" stopIfTrue="1">
      <formula>AND($P74&gt;0,$J74=0)</formula>
    </cfRule>
  </conditionalFormatting>
  <conditionalFormatting sqref="J75">
    <cfRule type="expression" dxfId="525" priority="713" stopIfTrue="1">
      <formula>AND($P75&gt;0,$J75=0)</formula>
    </cfRule>
  </conditionalFormatting>
  <conditionalFormatting sqref="I14">
    <cfRule type="expression" dxfId="524" priority="712" stopIfTrue="1">
      <formula>AND($P14&gt;0,$I14="")</formula>
    </cfRule>
  </conditionalFormatting>
  <conditionalFormatting sqref="I15">
    <cfRule type="expression" dxfId="523" priority="711" stopIfTrue="1">
      <formula>AND($P15&gt;0,$I15="")</formula>
    </cfRule>
  </conditionalFormatting>
  <conditionalFormatting sqref="I16">
    <cfRule type="expression" dxfId="522" priority="710" stopIfTrue="1">
      <formula>AND($P16&gt;0,$I16="")</formula>
    </cfRule>
  </conditionalFormatting>
  <conditionalFormatting sqref="I17">
    <cfRule type="expression" dxfId="521" priority="709" stopIfTrue="1">
      <formula>AND($P17&gt;0,$I17="")</formula>
    </cfRule>
  </conditionalFormatting>
  <conditionalFormatting sqref="I19">
    <cfRule type="expression" dxfId="520" priority="707" stopIfTrue="1">
      <formula>AND($P19&gt;0,$I19="")</formula>
    </cfRule>
  </conditionalFormatting>
  <conditionalFormatting sqref="I20">
    <cfRule type="expression" dxfId="519" priority="706" stopIfTrue="1">
      <formula>AND($P20&gt;0,$I20="")</formula>
    </cfRule>
  </conditionalFormatting>
  <conditionalFormatting sqref="I30">
    <cfRule type="expression" dxfId="518" priority="705" stopIfTrue="1">
      <formula>AND($P30&gt;0,$I30="")</formula>
    </cfRule>
  </conditionalFormatting>
  <conditionalFormatting sqref="I31">
    <cfRule type="expression" dxfId="517" priority="704" stopIfTrue="1">
      <formula>AND($P31&gt;0,$I31="")</formula>
    </cfRule>
  </conditionalFormatting>
  <conditionalFormatting sqref="I32">
    <cfRule type="expression" dxfId="516" priority="703" stopIfTrue="1">
      <formula>AND($P32&gt;0,$I32="")</formula>
    </cfRule>
  </conditionalFormatting>
  <conditionalFormatting sqref="I33">
    <cfRule type="expression" dxfId="515" priority="702" stopIfTrue="1">
      <formula>AND($P33&gt;0,$I33="")</formula>
    </cfRule>
  </conditionalFormatting>
  <conditionalFormatting sqref="I34">
    <cfRule type="expression" dxfId="514" priority="701" stopIfTrue="1">
      <formula>AND($P34&gt;0,$I34="")</formula>
    </cfRule>
  </conditionalFormatting>
  <conditionalFormatting sqref="I35">
    <cfRule type="expression" dxfId="513" priority="700" stopIfTrue="1">
      <formula>AND($P35&gt;0,$I35="")</formula>
    </cfRule>
  </conditionalFormatting>
  <conditionalFormatting sqref="I44:I45">
    <cfRule type="expression" dxfId="512" priority="699" stopIfTrue="1">
      <formula>AND($P44&gt;0,$I44="")</formula>
    </cfRule>
  </conditionalFormatting>
  <conditionalFormatting sqref="I46">
    <cfRule type="expression" dxfId="511" priority="697" stopIfTrue="1">
      <formula>AND($P46&gt;0,$I46="")</formula>
    </cfRule>
  </conditionalFormatting>
  <conditionalFormatting sqref="I47">
    <cfRule type="expression" dxfId="510" priority="696" stopIfTrue="1">
      <formula>AND($P47&gt;0,$I47="")</formula>
    </cfRule>
  </conditionalFormatting>
  <conditionalFormatting sqref="I48">
    <cfRule type="expression" dxfId="509" priority="695" stopIfTrue="1">
      <formula>AND($P48&gt;0,$I48="")</formula>
    </cfRule>
  </conditionalFormatting>
  <conditionalFormatting sqref="I71">
    <cfRule type="expression" dxfId="508" priority="604" stopIfTrue="1">
      <formula>AND($P71&gt;0,$I71="")</formula>
    </cfRule>
  </conditionalFormatting>
  <conditionalFormatting sqref="I74:I77">
    <cfRule type="expression" dxfId="507" priority="601" stopIfTrue="1">
      <formula>AND($P74&gt;0,$I74="")</formula>
    </cfRule>
  </conditionalFormatting>
  <conditionalFormatting sqref="I75">
    <cfRule type="expression" dxfId="506" priority="600" stopIfTrue="1">
      <formula>AND($P75&gt;0,$I75="")</formula>
    </cfRule>
  </conditionalFormatting>
  <conditionalFormatting sqref="D14:G14">
    <cfRule type="expression" dxfId="505" priority="598" stopIfTrue="1">
      <formula>AND($P14&gt;0,$D14="")</formula>
    </cfRule>
  </conditionalFormatting>
  <conditionalFormatting sqref="D15:G15">
    <cfRule type="expression" dxfId="504" priority="597" stopIfTrue="1">
      <formula>AND($P15&gt;0,$D15="")</formula>
    </cfRule>
  </conditionalFormatting>
  <conditionalFormatting sqref="D16:G16">
    <cfRule type="expression" dxfId="503" priority="596" stopIfTrue="1">
      <formula>AND($P16&gt;0,$D16="")</formula>
    </cfRule>
  </conditionalFormatting>
  <conditionalFormatting sqref="D17:G17">
    <cfRule type="expression" dxfId="502" priority="595" stopIfTrue="1">
      <formula>AND($P17&gt;0,$D17="")</formula>
    </cfRule>
  </conditionalFormatting>
  <conditionalFormatting sqref="D18:G18">
    <cfRule type="expression" dxfId="501" priority="594" stopIfTrue="1">
      <formula>AND($P18&gt;0,$D18="")</formula>
    </cfRule>
  </conditionalFormatting>
  <conditionalFormatting sqref="D19:G19">
    <cfRule type="expression" dxfId="500" priority="593" stopIfTrue="1">
      <formula>AND($P19&gt;0,$D19="")</formula>
    </cfRule>
  </conditionalFormatting>
  <conditionalFormatting sqref="D20:G20">
    <cfRule type="expression" dxfId="499" priority="592" stopIfTrue="1">
      <formula>AND($P20&gt;0,$D20="")</formula>
    </cfRule>
  </conditionalFormatting>
  <conditionalFormatting sqref="D30:G30">
    <cfRule type="expression" dxfId="498" priority="591" stopIfTrue="1">
      <formula>AND($P30&gt;0,$D30="")</formula>
    </cfRule>
  </conditionalFormatting>
  <conditionalFormatting sqref="D31:G31">
    <cfRule type="expression" dxfId="497" priority="590" stopIfTrue="1">
      <formula>AND($P31&gt;0,$D31="")</formula>
    </cfRule>
  </conditionalFormatting>
  <conditionalFormatting sqref="D32:G32">
    <cfRule type="expression" dxfId="496" priority="589" stopIfTrue="1">
      <formula>AND($P32&gt;0,$D32="")</formula>
    </cfRule>
  </conditionalFormatting>
  <conditionalFormatting sqref="D33:G33">
    <cfRule type="expression" dxfId="495" priority="588" stopIfTrue="1">
      <formula>AND($P33&gt;0,$D33="")</formula>
    </cfRule>
  </conditionalFormatting>
  <conditionalFormatting sqref="D34:G34">
    <cfRule type="expression" dxfId="494" priority="587" stopIfTrue="1">
      <formula>AND($P34&gt;0,$D34="")</formula>
    </cfRule>
  </conditionalFormatting>
  <conditionalFormatting sqref="D35:G38">
    <cfRule type="expression" dxfId="493" priority="586" stopIfTrue="1">
      <formula>AND($P35&gt;0,$D35="")</formula>
    </cfRule>
  </conditionalFormatting>
  <conditionalFormatting sqref="D44:G44">
    <cfRule type="expression" dxfId="492" priority="585" stopIfTrue="1">
      <formula>AND($P44&gt;0,$D44="")</formula>
    </cfRule>
  </conditionalFormatting>
  <conditionalFormatting sqref="D45:G45">
    <cfRule type="expression" dxfId="491" priority="584" stopIfTrue="1">
      <formula>AND($P45&gt;0,$D45="")</formula>
    </cfRule>
  </conditionalFormatting>
  <conditionalFormatting sqref="D46:G46">
    <cfRule type="expression" dxfId="490" priority="582" stopIfTrue="1">
      <formula>AND($P46&gt;0,$D46="")</formula>
    </cfRule>
  </conditionalFormatting>
  <conditionalFormatting sqref="D47:G47">
    <cfRule type="expression" dxfId="489" priority="581" stopIfTrue="1">
      <formula>AND($P47&gt;0,$D47="")</formula>
    </cfRule>
  </conditionalFormatting>
  <conditionalFormatting sqref="D48:G48">
    <cfRule type="expression" dxfId="488" priority="580" stopIfTrue="1">
      <formula>AND($P48&gt;0,$D48="")</formula>
    </cfRule>
  </conditionalFormatting>
  <conditionalFormatting sqref="D49:G49">
    <cfRule type="expression" dxfId="487" priority="579" stopIfTrue="1">
      <formula>AND($P49&gt;0,$D49="")</formula>
    </cfRule>
  </conditionalFormatting>
  <conditionalFormatting sqref="D71:G71">
    <cfRule type="expression" dxfId="486" priority="568" stopIfTrue="1">
      <formula>AND($P71&gt;0,$D71="")</formula>
    </cfRule>
  </conditionalFormatting>
  <conditionalFormatting sqref="D72:G72">
    <cfRule type="expression" dxfId="485" priority="567" stopIfTrue="1">
      <formula>AND($P72&gt;0,$D72="")</formula>
    </cfRule>
  </conditionalFormatting>
  <conditionalFormatting sqref="D73:G73">
    <cfRule type="expression" dxfId="484" priority="566" stopIfTrue="1">
      <formula>AND($P73&gt;0,$D73="")</formula>
    </cfRule>
  </conditionalFormatting>
  <conditionalFormatting sqref="D74:G77">
    <cfRule type="expression" dxfId="483" priority="565" stopIfTrue="1">
      <formula>AND($P74&gt;0,$D74="")</formula>
    </cfRule>
  </conditionalFormatting>
  <conditionalFormatting sqref="D75:G75">
    <cfRule type="expression" dxfId="482" priority="564" stopIfTrue="1">
      <formula>AND($P75&gt;0,$D75="")</formula>
    </cfRule>
  </conditionalFormatting>
  <conditionalFormatting sqref="D80:J80">
    <cfRule type="expression" dxfId="481" priority="562" stopIfTrue="1">
      <formula>AND($D80="",$P80&gt;0)</formula>
    </cfRule>
  </conditionalFormatting>
  <conditionalFormatting sqref="D81:J81">
    <cfRule type="expression" dxfId="480" priority="561" stopIfTrue="1">
      <formula>AND($D81="",$P81&gt;0)</formula>
    </cfRule>
  </conditionalFormatting>
  <conditionalFormatting sqref="D82:J84">
    <cfRule type="expression" dxfId="479" priority="560" stopIfTrue="1">
      <formula>AND($D82="",$P82&gt;0)</formula>
    </cfRule>
  </conditionalFormatting>
  <conditionalFormatting sqref="D85:J85">
    <cfRule type="expression" dxfId="478" priority="559" stopIfTrue="1">
      <formula>AND($D85="",$P85&gt;0)</formula>
    </cfRule>
  </conditionalFormatting>
  <conditionalFormatting sqref="D86:J87">
    <cfRule type="expression" dxfId="477" priority="558" stopIfTrue="1">
      <formula>AND($D86="",$P86&gt;0)</formula>
    </cfRule>
  </conditionalFormatting>
  <conditionalFormatting sqref="D87:J87">
    <cfRule type="expression" dxfId="476" priority="557" stopIfTrue="1">
      <formula>AND($D87="",$P87&gt;0)</formula>
    </cfRule>
  </conditionalFormatting>
  <conditionalFormatting sqref="P116">
    <cfRule type="expression" dxfId="475" priority="556" stopIfTrue="1">
      <formula>$P$116&gt;valTIAlloc</formula>
    </cfRule>
  </conditionalFormatting>
  <conditionalFormatting sqref="J17">
    <cfRule type="expression" dxfId="474" priority="514" stopIfTrue="1">
      <formula>AND($J17="",$P17&gt;0)</formula>
    </cfRule>
  </conditionalFormatting>
  <conditionalFormatting sqref="J19">
    <cfRule type="expression" dxfId="473" priority="512" stopIfTrue="1">
      <formula>AND($J19="",$P19&gt;0)</formula>
    </cfRule>
  </conditionalFormatting>
  <conditionalFormatting sqref="J32">
    <cfRule type="expression" dxfId="472" priority="508" stopIfTrue="1">
      <formula>AND($J32="",$P32&gt;0)</formula>
    </cfRule>
  </conditionalFormatting>
  <conditionalFormatting sqref="J33">
    <cfRule type="expression" dxfId="471" priority="507" stopIfTrue="1">
      <formula>AND($J33="",$P33&gt;0)</formula>
    </cfRule>
  </conditionalFormatting>
  <conditionalFormatting sqref="J34">
    <cfRule type="expression" dxfId="470" priority="506" stopIfTrue="1">
      <formula>AND($J34="",$P34&gt;0)</formula>
    </cfRule>
  </conditionalFormatting>
  <conditionalFormatting sqref="J35">
    <cfRule type="expression" dxfId="469" priority="505" stopIfTrue="1">
      <formula>AND($J35="",$P35&gt;0)</formula>
    </cfRule>
  </conditionalFormatting>
  <conditionalFormatting sqref="J44">
    <cfRule type="expression" dxfId="468" priority="504" stopIfTrue="1">
      <formula>AND($J44="",$P44&gt;0)</formula>
    </cfRule>
  </conditionalFormatting>
  <conditionalFormatting sqref="J45">
    <cfRule type="expression" dxfId="467" priority="503" stopIfTrue="1">
      <formula>AND($J45="",$P45&gt;0)</formula>
    </cfRule>
  </conditionalFormatting>
  <conditionalFormatting sqref="J46">
    <cfRule type="expression" dxfId="466" priority="501" stopIfTrue="1">
      <formula>AND($J46="",$P46&gt;0)</formula>
    </cfRule>
  </conditionalFormatting>
  <conditionalFormatting sqref="J47">
    <cfRule type="expression" dxfId="465" priority="500" stopIfTrue="1">
      <formula>AND($J47="",$P47&gt;0)</formula>
    </cfRule>
  </conditionalFormatting>
  <conditionalFormatting sqref="J48">
    <cfRule type="expression" dxfId="464" priority="499" stopIfTrue="1">
      <formula>AND($J48="",$P48&gt;0)</formula>
    </cfRule>
  </conditionalFormatting>
  <conditionalFormatting sqref="P108">
    <cfRule type="expression" dxfId="463" priority="497" stopIfTrue="1">
      <formula>AND($I$108&lt;&gt;"",$P$108="")</formula>
    </cfRule>
  </conditionalFormatting>
  <conditionalFormatting sqref="I108:J108">
    <cfRule type="expression" dxfId="462" priority="496" stopIfTrue="1">
      <formula>AND($P$108&lt;&gt;"",$I$108="")</formula>
    </cfRule>
  </conditionalFormatting>
  <conditionalFormatting sqref="J26">
    <cfRule type="expression" dxfId="461" priority="491" stopIfTrue="1">
      <formula>AND($P26&gt;0,$J26=0)</formula>
    </cfRule>
  </conditionalFormatting>
  <conditionalFormatting sqref="I22">
    <cfRule type="expression" dxfId="460" priority="490" stopIfTrue="1">
      <formula>AND($P22&gt;0,$I22="")</formula>
    </cfRule>
  </conditionalFormatting>
  <conditionalFormatting sqref="I23">
    <cfRule type="expression" dxfId="459" priority="489" stopIfTrue="1">
      <formula>AND($P23&gt;0,$I23="")</formula>
    </cfRule>
  </conditionalFormatting>
  <conditionalFormatting sqref="I24">
    <cfRule type="expression" dxfId="458" priority="488" stopIfTrue="1">
      <formula>AND($P24&gt;0,$I24="")</formula>
    </cfRule>
  </conditionalFormatting>
  <conditionalFormatting sqref="I25">
    <cfRule type="expression" dxfId="457" priority="487" stopIfTrue="1">
      <formula>AND($P25&gt;0,$I25="")</formula>
    </cfRule>
  </conditionalFormatting>
  <conditionalFormatting sqref="I26">
    <cfRule type="expression" dxfId="456" priority="486" stopIfTrue="1">
      <formula>AND($P26&gt;0,$I26="")</formula>
    </cfRule>
  </conditionalFormatting>
  <conditionalFormatting sqref="H26">
    <cfRule type="expression" dxfId="455" priority="481" stopIfTrue="1">
      <formula>AND(P26&gt;0,$H26="")</formula>
    </cfRule>
  </conditionalFormatting>
  <conditionalFormatting sqref="D22:G22">
    <cfRule type="expression" dxfId="454" priority="475" stopIfTrue="1">
      <formula>AND($P22&gt;0,$D22="")</formula>
    </cfRule>
  </conditionalFormatting>
  <conditionalFormatting sqref="D23:G23">
    <cfRule type="expression" dxfId="453" priority="474" stopIfTrue="1">
      <formula>AND($P23&gt;0,$D23="")</formula>
    </cfRule>
  </conditionalFormatting>
  <conditionalFormatting sqref="D24:G24">
    <cfRule type="expression" dxfId="452" priority="473" stopIfTrue="1">
      <formula>AND($P24&gt;0,$D24="")</formula>
    </cfRule>
  </conditionalFormatting>
  <conditionalFormatting sqref="D25:G25">
    <cfRule type="expression" dxfId="451" priority="472" stopIfTrue="1">
      <formula>AND($P25&gt;0,$D25="")</formula>
    </cfRule>
  </conditionalFormatting>
  <conditionalFormatting sqref="D26:G26">
    <cfRule type="expression" dxfId="450" priority="471" stopIfTrue="1">
      <formula>AND($P26&gt;0,$D26="")</formula>
    </cfRule>
  </conditionalFormatting>
  <conditionalFormatting sqref="D40:G40">
    <cfRule type="expression" dxfId="449" priority="451" stopIfTrue="1">
      <formula>AND($P40&gt;0,$D40="")</formula>
    </cfRule>
  </conditionalFormatting>
  <conditionalFormatting sqref="J37">
    <cfRule type="expression" dxfId="448" priority="470" stopIfTrue="1">
      <formula>AND($P37&gt;0,$J37=0)</formula>
    </cfRule>
  </conditionalFormatting>
  <conditionalFormatting sqref="J38">
    <cfRule type="expression" dxfId="447" priority="469" stopIfTrue="1">
      <formula>AND($P38&gt;0,$J38=0)</formula>
    </cfRule>
  </conditionalFormatting>
  <conditionalFormatting sqref="J39">
    <cfRule type="expression" dxfId="446" priority="468" stopIfTrue="1">
      <formula>AND($P39&gt;0,$J39=0)</formula>
    </cfRule>
  </conditionalFormatting>
  <conditionalFormatting sqref="I37">
    <cfRule type="expression" dxfId="445" priority="466" stopIfTrue="1">
      <formula>AND($P37&gt;0,$I37="")</formula>
    </cfRule>
  </conditionalFormatting>
  <conditionalFormatting sqref="I38">
    <cfRule type="expression" dxfId="444" priority="465" stopIfTrue="1">
      <formula>AND($P38&gt;0,$I38="")</formula>
    </cfRule>
  </conditionalFormatting>
  <conditionalFormatting sqref="I39">
    <cfRule type="expression" dxfId="443" priority="464" stopIfTrue="1">
      <formula>AND($P39&gt;0,$I39="")</formula>
    </cfRule>
  </conditionalFormatting>
  <conditionalFormatting sqref="H37">
    <cfRule type="expression" dxfId="442" priority="462" stopIfTrue="1">
      <formula>AND(P37&gt;0,$H37="")</formula>
    </cfRule>
  </conditionalFormatting>
  <conditionalFormatting sqref="H38">
    <cfRule type="expression" dxfId="441" priority="461" stopIfTrue="1">
      <formula>AND(P38&gt;0,$H38="")</formula>
    </cfRule>
  </conditionalFormatting>
  <conditionalFormatting sqref="H39">
    <cfRule type="expression" dxfId="440" priority="460" stopIfTrue="1">
      <formula>AND(P39&gt;0,$H39="")</formula>
    </cfRule>
  </conditionalFormatting>
  <conditionalFormatting sqref="D37:G37">
    <cfRule type="expression" dxfId="439" priority="454" stopIfTrue="1">
      <formula>AND($P37&gt;0,$D37="")</formula>
    </cfRule>
  </conditionalFormatting>
  <conditionalFormatting sqref="D38:G38">
    <cfRule type="expression" dxfId="438" priority="453" stopIfTrue="1">
      <formula>AND($P38&gt;0,$D38="")</formula>
    </cfRule>
  </conditionalFormatting>
  <conditionalFormatting sqref="D39:G39">
    <cfRule type="expression" dxfId="437" priority="452" stopIfTrue="1">
      <formula>AND($P39&gt;0,$D39="")</formula>
    </cfRule>
  </conditionalFormatting>
  <conditionalFormatting sqref="J51">
    <cfRule type="expression" dxfId="436" priority="450" stopIfTrue="1">
      <formula>AND($P51&gt;0,$J51=0)</formula>
    </cfRule>
  </conditionalFormatting>
  <conditionalFormatting sqref="J52">
    <cfRule type="expression" dxfId="435" priority="449" stopIfTrue="1">
      <formula>AND($P52&gt;0,$J52=0)</formula>
    </cfRule>
  </conditionalFormatting>
  <conditionalFormatting sqref="J53">
    <cfRule type="expression" dxfId="434" priority="448" stopIfTrue="1">
      <formula>AND($P53&gt;0,$J53=0)</formula>
    </cfRule>
  </conditionalFormatting>
  <conditionalFormatting sqref="J54">
    <cfRule type="expression" dxfId="433" priority="447" stopIfTrue="1">
      <formula>AND($P54&gt;0,$J54=0)</formula>
    </cfRule>
  </conditionalFormatting>
  <conditionalFormatting sqref="J55">
    <cfRule type="expression" dxfId="432" priority="446" stopIfTrue="1">
      <formula>AND($P55&gt;0,$J55=0)</formula>
    </cfRule>
  </conditionalFormatting>
  <conditionalFormatting sqref="I51">
    <cfRule type="expression" dxfId="431" priority="445" stopIfTrue="1">
      <formula>AND($P51&gt;0,$I51="")</formula>
    </cfRule>
  </conditionalFormatting>
  <conditionalFormatting sqref="I52">
    <cfRule type="expression" dxfId="430" priority="444" stopIfTrue="1">
      <formula>AND($P52&gt;0,$I52="")</formula>
    </cfRule>
  </conditionalFormatting>
  <conditionalFormatting sqref="I53">
    <cfRule type="expression" dxfId="429" priority="443" stopIfTrue="1">
      <formula>AND($P53&gt;0,$I53="")</formula>
    </cfRule>
  </conditionalFormatting>
  <conditionalFormatting sqref="I54">
    <cfRule type="expression" dxfId="428" priority="442" stopIfTrue="1">
      <formula>AND($P54&gt;0,$I54="")</formula>
    </cfRule>
  </conditionalFormatting>
  <conditionalFormatting sqref="I55">
    <cfRule type="expression" dxfId="427" priority="441" stopIfTrue="1">
      <formula>AND($P55&gt;0,$I55="")</formula>
    </cfRule>
  </conditionalFormatting>
  <conditionalFormatting sqref="D51:G51">
    <cfRule type="expression" dxfId="426" priority="430" stopIfTrue="1">
      <formula>AND($P51&gt;0,$D51="")</formula>
    </cfRule>
  </conditionalFormatting>
  <conditionalFormatting sqref="D52:G52">
    <cfRule type="expression" dxfId="425" priority="429" stopIfTrue="1">
      <formula>AND($P52&gt;0,$D52="")</formula>
    </cfRule>
  </conditionalFormatting>
  <conditionalFormatting sqref="D53:G53">
    <cfRule type="expression" dxfId="424" priority="428" stopIfTrue="1">
      <formula>AND($P53&gt;0,$D53="")</formula>
    </cfRule>
  </conditionalFormatting>
  <conditionalFormatting sqref="D54:G54">
    <cfRule type="expression" dxfId="423" priority="427" stopIfTrue="1">
      <formula>AND($P54&gt;0,$D54="")</formula>
    </cfRule>
  </conditionalFormatting>
  <conditionalFormatting sqref="D55:G55">
    <cfRule type="expression" dxfId="422" priority="426" stopIfTrue="1">
      <formula>AND($P55&gt;0,$D55="")</formula>
    </cfRule>
  </conditionalFormatting>
  <conditionalFormatting sqref="J51">
    <cfRule type="expression" dxfId="421" priority="424" stopIfTrue="1">
      <formula>AND($P51&gt;0,$J51=0)</formula>
    </cfRule>
  </conditionalFormatting>
  <conditionalFormatting sqref="J52">
    <cfRule type="expression" dxfId="420" priority="423" stopIfTrue="1">
      <formula>AND($P52&gt;0,$J52=0)</formula>
    </cfRule>
  </conditionalFormatting>
  <conditionalFormatting sqref="J53">
    <cfRule type="expression" dxfId="419" priority="422" stopIfTrue="1">
      <formula>AND($P53&gt;0,$J53=0)</formula>
    </cfRule>
  </conditionalFormatting>
  <conditionalFormatting sqref="J54">
    <cfRule type="expression" dxfId="418" priority="421" stopIfTrue="1">
      <formula>AND($P54&gt;0,$J54=0)</formula>
    </cfRule>
  </conditionalFormatting>
  <conditionalFormatting sqref="J55">
    <cfRule type="expression" dxfId="417" priority="420" stopIfTrue="1">
      <formula>AND($P55&gt;0,$J55=0)</formula>
    </cfRule>
  </conditionalFormatting>
  <conditionalFormatting sqref="J56">
    <cfRule type="expression" dxfId="416" priority="419" stopIfTrue="1">
      <formula>AND($P56&gt;0,$J56=0)</formula>
    </cfRule>
  </conditionalFormatting>
  <conditionalFormatting sqref="I14 I29">
    <cfRule type="expression" dxfId="415" priority="418" stopIfTrue="1">
      <formula>AND($P14&gt;0,$I14="")</formula>
    </cfRule>
  </conditionalFormatting>
  <conditionalFormatting sqref="I15">
    <cfRule type="expression" dxfId="414" priority="417" stopIfTrue="1">
      <formula>AND($P15&gt;0,$I15="")</formula>
    </cfRule>
  </conditionalFormatting>
  <conditionalFormatting sqref="I16">
    <cfRule type="expression" dxfId="413" priority="416" stopIfTrue="1">
      <formula>AND($P16&gt;0,$I16="")</formula>
    </cfRule>
  </conditionalFormatting>
  <conditionalFormatting sqref="I20">
    <cfRule type="expression" dxfId="412" priority="415" stopIfTrue="1">
      <formula>AND($P20&gt;0,$I20="")</formula>
    </cfRule>
  </conditionalFormatting>
  <conditionalFormatting sqref="I21">
    <cfRule type="expression" dxfId="411" priority="414" stopIfTrue="1">
      <formula>AND($P21&gt;0,$I21="")</formula>
    </cfRule>
  </conditionalFormatting>
  <conditionalFormatting sqref="I22">
    <cfRule type="expression" dxfId="410" priority="413" stopIfTrue="1">
      <formula>AND($P22&gt;0,$I22="")</formula>
    </cfRule>
  </conditionalFormatting>
  <conditionalFormatting sqref="I23">
    <cfRule type="expression" dxfId="409" priority="412" stopIfTrue="1">
      <formula>AND($P23&gt;0,$I23="")</formula>
    </cfRule>
  </conditionalFormatting>
  <conditionalFormatting sqref="I24">
    <cfRule type="expression" dxfId="408" priority="411" stopIfTrue="1">
      <formula>AND($P24&gt;0,$I24="")</formula>
    </cfRule>
  </conditionalFormatting>
  <conditionalFormatting sqref="I25">
    <cfRule type="expression" dxfId="407" priority="410" stopIfTrue="1">
      <formula>AND($P25&gt;0,$I25="")</formula>
    </cfRule>
  </conditionalFormatting>
  <conditionalFormatting sqref="I30">
    <cfRule type="expression" dxfId="406" priority="409" stopIfTrue="1">
      <formula>AND($P30&gt;0,$I30="")</formula>
    </cfRule>
  </conditionalFormatting>
  <conditionalFormatting sqref="I31">
    <cfRule type="expression" dxfId="405" priority="408" stopIfTrue="1">
      <formula>AND($P31&gt;0,$I31="")</formula>
    </cfRule>
  </conditionalFormatting>
  <conditionalFormatting sqref="I52">
    <cfRule type="expression" dxfId="404" priority="407" stopIfTrue="1">
      <formula>AND($P52&gt;0,$I52="")</formula>
    </cfRule>
  </conditionalFormatting>
  <conditionalFormatting sqref="I53">
    <cfRule type="expression" dxfId="403" priority="373" stopIfTrue="1">
      <formula>AND($P53&gt;0,$I53="")</formula>
    </cfRule>
  </conditionalFormatting>
  <conditionalFormatting sqref="I54">
    <cfRule type="expression" dxfId="402" priority="372" stopIfTrue="1">
      <formula>AND($P54&gt;0,$I54="")</formula>
    </cfRule>
  </conditionalFormatting>
  <conditionalFormatting sqref="I55">
    <cfRule type="expression" dxfId="401" priority="371" stopIfTrue="1">
      <formula>AND($P55&gt;0,$I55="")</formula>
    </cfRule>
  </conditionalFormatting>
  <conditionalFormatting sqref="I56">
    <cfRule type="expression" dxfId="400" priority="370" stopIfTrue="1">
      <formula>AND($P56&gt;0,$I56="")</formula>
    </cfRule>
  </conditionalFormatting>
  <conditionalFormatting sqref="I51">
    <cfRule type="expression" dxfId="399" priority="369" stopIfTrue="1">
      <formula>AND($P51&gt;0,$I51="")</formula>
    </cfRule>
  </conditionalFormatting>
  <conditionalFormatting sqref="D14:G14 D31:D32">
    <cfRule type="expression" dxfId="398" priority="368" stopIfTrue="1">
      <formula>AND($P14&gt;0,$D14="")</formula>
    </cfRule>
  </conditionalFormatting>
  <conditionalFormatting sqref="D15:G15">
    <cfRule type="expression" dxfId="397" priority="367" stopIfTrue="1">
      <formula>AND($P15&gt;0,$D15="")</formula>
    </cfRule>
  </conditionalFormatting>
  <conditionalFormatting sqref="D16:G16">
    <cfRule type="expression" dxfId="396" priority="366" stopIfTrue="1">
      <formula>AND($P16&gt;0,$D16="")</formula>
    </cfRule>
  </conditionalFormatting>
  <conditionalFormatting sqref="D20:G20">
    <cfRule type="expression" dxfId="395" priority="365" stopIfTrue="1">
      <formula>AND($P20&gt;0,$D20="")</formula>
    </cfRule>
  </conditionalFormatting>
  <conditionalFormatting sqref="D21:G21">
    <cfRule type="expression" dxfId="394" priority="364" stopIfTrue="1">
      <formula>AND($P21&gt;0,$D21="")</formula>
    </cfRule>
  </conditionalFormatting>
  <conditionalFormatting sqref="D22:G22">
    <cfRule type="expression" dxfId="393" priority="363" stopIfTrue="1">
      <formula>AND($P22&gt;0,$D22="")</formula>
    </cfRule>
  </conditionalFormatting>
  <conditionalFormatting sqref="D23:G23">
    <cfRule type="expression" dxfId="392" priority="362" stopIfTrue="1">
      <formula>AND($P23&gt;0,$D23="")</formula>
    </cfRule>
  </conditionalFormatting>
  <conditionalFormatting sqref="D24:G24">
    <cfRule type="expression" dxfId="391" priority="361" stopIfTrue="1">
      <formula>AND($P24&gt;0,$D24="")</formula>
    </cfRule>
  </conditionalFormatting>
  <conditionalFormatting sqref="D25:G25">
    <cfRule type="expression" dxfId="390" priority="360" stopIfTrue="1">
      <formula>AND($P25&gt;0,$D25="")</formula>
    </cfRule>
  </conditionalFormatting>
  <conditionalFormatting sqref="D29:G29">
    <cfRule type="expression" dxfId="389" priority="359" stopIfTrue="1">
      <formula>AND($P29&gt;0,$D29="")</formula>
    </cfRule>
  </conditionalFormatting>
  <conditionalFormatting sqref="D30:G30">
    <cfRule type="expression" dxfId="388" priority="358" stopIfTrue="1">
      <formula>AND($P30&gt;0,$D30="")</formula>
    </cfRule>
  </conditionalFormatting>
  <conditionalFormatting sqref="E31:G31">
    <cfRule type="expression" dxfId="387" priority="357" stopIfTrue="1">
      <formula>AND($P31&gt;0,$D31="")</formula>
    </cfRule>
  </conditionalFormatting>
  <conditionalFormatting sqref="D51:G51">
    <cfRule type="expression" dxfId="386" priority="356" stopIfTrue="1">
      <formula>AND($P51&gt;0,$D51="")</formula>
    </cfRule>
  </conditionalFormatting>
  <conditionalFormatting sqref="D52:G52">
    <cfRule type="expression" dxfId="385" priority="355" stopIfTrue="1">
      <formula>AND($P52&gt;0,$D52="")</formula>
    </cfRule>
  </conditionalFormatting>
  <conditionalFormatting sqref="D53:G53">
    <cfRule type="expression" dxfId="384" priority="354" stopIfTrue="1">
      <formula>AND($P53&gt;0,$D53="")</formula>
    </cfRule>
  </conditionalFormatting>
  <conditionalFormatting sqref="D54:G54">
    <cfRule type="expression" dxfId="383" priority="353" stopIfTrue="1">
      <formula>AND($P54&gt;0,$D54="")</formula>
    </cfRule>
  </conditionalFormatting>
  <conditionalFormatting sqref="D55:G55">
    <cfRule type="expression" dxfId="382" priority="352" stopIfTrue="1">
      <formula>AND($P55&gt;0,$D55="")</formula>
    </cfRule>
  </conditionalFormatting>
  <conditionalFormatting sqref="D56:G56">
    <cfRule type="expression" dxfId="381" priority="351" stopIfTrue="1">
      <formula>AND($P56&gt;0,$D56="")</formula>
    </cfRule>
  </conditionalFormatting>
  <conditionalFormatting sqref="D60:J60">
    <cfRule type="expression" dxfId="380" priority="350" stopIfTrue="1">
      <formula>AND($D60="",$P60&gt;0)</formula>
    </cfRule>
  </conditionalFormatting>
  <conditionalFormatting sqref="D61:J61">
    <cfRule type="expression" dxfId="379" priority="349" stopIfTrue="1">
      <formula>AND($D61="",$P61&gt;0)</formula>
    </cfRule>
  </conditionalFormatting>
  <conditionalFormatting sqref="D62:J62">
    <cfRule type="expression" dxfId="378" priority="348" stopIfTrue="1">
      <formula>AND($D62="",$P62&gt;0)</formula>
    </cfRule>
  </conditionalFormatting>
  <conditionalFormatting sqref="D63:J63">
    <cfRule type="expression" dxfId="377" priority="347" stopIfTrue="1">
      <formula>AND($D63="",$P63&gt;0)</formula>
    </cfRule>
  </conditionalFormatting>
  <conditionalFormatting sqref="P81">
    <cfRule type="expression" dxfId="376" priority="333" stopIfTrue="1">
      <formula>AND($I$81&lt;&gt;"",$P$81="")</formula>
    </cfRule>
  </conditionalFormatting>
  <conditionalFormatting sqref="I81:J81">
    <cfRule type="expression" dxfId="375" priority="332" stopIfTrue="1">
      <formula>AND($P$81&lt;&gt;"",$I$81="")</formula>
    </cfRule>
  </conditionalFormatting>
  <conditionalFormatting sqref="J35">
    <cfRule type="expression" dxfId="374" priority="331" stopIfTrue="1">
      <formula>AND($P35&gt;0,$J35=0)</formula>
    </cfRule>
  </conditionalFormatting>
  <conditionalFormatting sqref="J36">
    <cfRule type="expression" dxfId="373" priority="330" stopIfTrue="1">
      <formula>AND($P36&gt;0,$J36=0)</formula>
    </cfRule>
  </conditionalFormatting>
  <conditionalFormatting sqref="J37">
    <cfRule type="expression" dxfId="372" priority="329" stopIfTrue="1">
      <formula>AND($P37&gt;0,$J37=0)</formula>
    </cfRule>
  </conditionalFormatting>
  <conditionalFormatting sqref="J38">
    <cfRule type="expression" dxfId="371" priority="328" stopIfTrue="1">
      <formula>AND($P38&gt;0,$J38=0)</formula>
    </cfRule>
  </conditionalFormatting>
  <conditionalFormatting sqref="I35">
    <cfRule type="expression" dxfId="370" priority="327" stopIfTrue="1">
      <formula>AND($P35&gt;0,$I35="")</formula>
    </cfRule>
  </conditionalFormatting>
  <conditionalFormatting sqref="I36">
    <cfRule type="expression" dxfId="369" priority="326" stopIfTrue="1">
      <formula>AND($P36&gt;0,$I36="")</formula>
    </cfRule>
  </conditionalFormatting>
  <conditionalFormatting sqref="I37">
    <cfRule type="expression" dxfId="368" priority="325" stopIfTrue="1">
      <formula>AND($P37&gt;0,$I37="")</formula>
    </cfRule>
  </conditionalFormatting>
  <conditionalFormatting sqref="I38">
    <cfRule type="expression" dxfId="367" priority="324" stopIfTrue="1">
      <formula>AND($P38&gt;0,$I38="")</formula>
    </cfRule>
  </conditionalFormatting>
  <conditionalFormatting sqref="H35">
    <cfRule type="expression" dxfId="366" priority="323" stopIfTrue="1">
      <formula>AND(P35&gt;0,$H35="")</formula>
    </cfRule>
  </conditionalFormatting>
  <conditionalFormatting sqref="H36">
    <cfRule type="expression" dxfId="365" priority="322" stopIfTrue="1">
      <formula>AND(P36&gt;0,$H36="")</formula>
    </cfRule>
  </conditionalFormatting>
  <conditionalFormatting sqref="H37">
    <cfRule type="expression" dxfId="364" priority="321" stopIfTrue="1">
      <formula>AND(P37&gt;0,$H37="")</formula>
    </cfRule>
  </conditionalFormatting>
  <conditionalFormatting sqref="H38">
    <cfRule type="expression" dxfId="363" priority="320" stopIfTrue="1">
      <formula>AND(P38&gt;0,$H38="")</formula>
    </cfRule>
  </conditionalFormatting>
  <conditionalFormatting sqref="D35:G38">
    <cfRule type="expression" dxfId="362" priority="315" stopIfTrue="1">
      <formula>AND($P35&gt;0,$D35="")</formula>
    </cfRule>
  </conditionalFormatting>
  <conditionalFormatting sqref="D36:G36">
    <cfRule type="expression" dxfId="361" priority="314" stopIfTrue="1">
      <formula>AND($P36&gt;0,$D36="")</formula>
    </cfRule>
  </conditionalFormatting>
  <conditionalFormatting sqref="D37:G37">
    <cfRule type="expression" dxfId="360" priority="313" stopIfTrue="1">
      <formula>AND($P37&gt;0,$D37="")</formula>
    </cfRule>
  </conditionalFormatting>
  <conditionalFormatting sqref="D38:G38">
    <cfRule type="expression" dxfId="359" priority="312" stopIfTrue="1">
      <formula>AND($P38&gt;0,$D38="")</formula>
    </cfRule>
  </conditionalFormatting>
  <conditionalFormatting sqref="P91">
    <cfRule type="expression" dxfId="358" priority="306" stopIfTrue="1">
      <formula>$P$91&lt;&gt;valTIAlloc</formula>
    </cfRule>
  </conditionalFormatting>
  <conditionalFormatting sqref="J14">
    <cfRule type="expression" dxfId="357" priority="93">
      <formula>AND($P14&gt;0,$J14="")</formula>
    </cfRule>
    <cfRule type="expression" dxfId="356" priority="94">
      <formula>AND(J14="","P17&lt;&gt;")</formula>
    </cfRule>
  </conditionalFormatting>
  <conditionalFormatting sqref="J15:J16">
    <cfRule type="expression" dxfId="355" priority="91">
      <formula>AND($P15&gt;0,$J15="")</formula>
    </cfRule>
    <cfRule type="expression" dxfId="354" priority="92">
      <formula>AND(J15="","P17&lt;&gt;")</formula>
    </cfRule>
  </conditionalFormatting>
  <conditionalFormatting sqref="J20:J25">
    <cfRule type="expression" dxfId="353" priority="89">
      <formula>AND($P20&gt;0,$J20="")</formula>
    </cfRule>
    <cfRule type="expression" dxfId="352" priority="90">
      <formula>AND(J20="","P17&lt;&gt;")</formula>
    </cfRule>
  </conditionalFormatting>
  <conditionalFormatting sqref="J29:J31">
    <cfRule type="expression" dxfId="351" priority="87">
      <formula>AND($P29&gt;0,$J29="")</formula>
    </cfRule>
    <cfRule type="expression" dxfId="350" priority="88">
      <formula>AND(J29="","P17&lt;&gt;")</formula>
    </cfRule>
  </conditionalFormatting>
  <conditionalFormatting sqref="AA14">
    <cfRule type="expression" dxfId="349" priority="86" stopIfTrue="1">
      <formula>AND($P14&gt;0,$I14="")</formula>
    </cfRule>
  </conditionalFormatting>
  <conditionalFormatting sqref="AA14">
    <cfRule type="expression" dxfId="348" priority="85" stopIfTrue="1">
      <formula>AND($P14&gt;0,$I14="")</formula>
    </cfRule>
  </conditionalFormatting>
  <conditionalFormatting sqref="AA15">
    <cfRule type="expression" dxfId="347" priority="84" stopIfTrue="1">
      <formula>AND($P15&gt;0,$I15="")</formula>
    </cfRule>
  </conditionalFormatting>
  <conditionalFormatting sqref="AA15">
    <cfRule type="expression" dxfId="346" priority="83" stopIfTrue="1">
      <formula>AND($P15&gt;0,$I15="")</formula>
    </cfRule>
  </conditionalFormatting>
  <conditionalFormatting sqref="AA16">
    <cfRule type="expression" dxfId="345" priority="82" stopIfTrue="1">
      <formula>AND($P16&gt;0,$I16="")</formula>
    </cfRule>
  </conditionalFormatting>
  <conditionalFormatting sqref="AA16">
    <cfRule type="expression" dxfId="344" priority="81" stopIfTrue="1">
      <formula>AND($P16&gt;0,$I16="")</formula>
    </cfRule>
  </conditionalFormatting>
  <conditionalFormatting sqref="AA20">
    <cfRule type="expression" dxfId="343" priority="80" stopIfTrue="1">
      <formula>AND($P20&gt;0,$I20="")</formula>
    </cfRule>
  </conditionalFormatting>
  <conditionalFormatting sqref="AA20">
    <cfRule type="expression" dxfId="342" priority="79" stopIfTrue="1">
      <formula>AND($P20&gt;0,$I20="")</formula>
    </cfRule>
  </conditionalFormatting>
  <conditionalFormatting sqref="AA21">
    <cfRule type="expression" dxfId="341" priority="78" stopIfTrue="1">
      <formula>AND($P21&gt;0,$I21="")</formula>
    </cfRule>
  </conditionalFormatting>
  <conditionalFormatting sqref="AA21">
    <cfRule type="expression" dxfId="340" priority="77" stopIfTrue="1">
      <formula>AND($P21&gt;0,$I21="")</formula>
    </cfRule>
  </conditionalFormatting>
  <conditionalFormatting sqref="AA22">
    <cfRule type="expression" dxfId="339" priority="76" stopIfTrue="1">
      <formula>AND($P22&gt;0,$I22="")</formula>
    </cfRule>
  </conditionalFormatting>
  <conditionalFormatting sqref="AA22">
    <cfRule type="expression" dxfId="338" priority="75" stopIfTrue="1">
      <formula>AND($P22&gt;0,$I22="")</formula>
    </cfRule>
  </conditionalFormatting>
  <conditionalFormatting sqref="AA22">
    <cfRule type="expression" dxfId="337" priority="74" stopIfTrue="1">
      <formula>AND($P22&gt;0,$I22="")</formula>
    </cfRule>
  </conditionalFormatting>
  <conditionalFormatting sqref="AA22">
    <cfRule type="expression" dxfId="336" priority="73" stopIfTrue="1">
      <formula>AND($P22&gt;0,$I22="")</formula>
    </cfRule>
  </conditionalFormatting>
  <conditionalFormatting sqref="AA23">
    <cfRule type="expression" dxfId="335" priority="72" stopIfTrue="1">
      <formula>AND($P23&gt;0,$I23="")</formula>
    </cfRule>
  </conditionalFormatting>
  <conditionalFormatting sqref="AA23">
    <cfRule type="expression" dxfId="334" priority="71" stopIfTrue="1">
      <formula>AND($P23&gt;0,$I23="")</formula>
    </cfRule>
  </conditionalFormatting>
  <conditionalFormatting sqref="AA24">
    <cfRule type="expression" dxfId="333" priority="70" stopIfTrue="1">
      <formula>AND($P24&gt;0,$I24="")</formula>
    </cfRule>
  </conditionalFormatting>
  <conditionalFormatting sqref="AA24">
    <cfRule type="expression" dxfId="332" priority="69" stopIfTrue="1">
      <formula>AND($P24&gt;0,$I24="")</formula>
    </cfRule>
  </conditionalFormatting>
  <conditionalFormatting sqref="AA25">
    <cfRule type="expression" dxfId="331" priority="68" stopIfTrue="1">
      <formula>AND($P25&gt;0,$I25="")</formula>
    </cfRule>
  </conditionalFormatting>
  <conditionalFormatting sqref="AA25">
    <cfRule type="expression" dxfId="330" priority="67" stopIfTrue="1">
      <formula>AND($P25&gt;0,$I25="")</formula>
    </cfRule>
  </conditionalFormatting>
  <conditionalFormatting sqref="AA29">
    <cfRule type="expression" dxfId="329" priority="66" stopIfTrue="1">
      <formula>AND($P29&gt;0,$I29="")</formula>
    </cfRule>
  </conditionalFormatting>
  <conditionalFormatting sqref="AA29">
    <cfRule type="expression" dxfId="328" priority="65" stopIfTrue="1">
      <formula>AND($P29&gt;0,$I29="")</formula>
    </cfRule>
  </conditionalFormatting>
  <conditionalFormatting sqref="AA30">
    <cfRule type="expression" dxfId="327" priority="64" stopIfTrue="1">
      <formula>AND($P30&gt;0,$I30="")</formula>
    </cfRule>
  </conditionalFormatting>
  <conditionalFormatting sqref="AA30">
    <cfRule type="expression" dxfId="326" priority="63" stopIfTrue="1">
      <formula>AND($P30&gt;0,$I30="")</formula>
    </cfRule>
  </conditionalFormatting>
  <conditionalFormatting sqref="AA31">
    <cfRule type="expression" dxfId="325" priority="62" stopIfTrue="1">
      <formula>AND($P31&gt;0,$I31="")</formula>
    </cfRule>
  </conditionalFormatting>
  <conditionalFormatting sqref="AA31">
    <cfRule type="expression" dxfId="324" priority="61" stopIfTrue="1">
      <formula>AND($P31&gt;0,$I31="")</formula>
    </cfRule>
  </conditionalFormatting>
  <conditionalFormatting sqref="AA35">
    <cfRule type="expression" dxfId="323" priority="60" stopIfTrue="1">
      <formula>AND($P35&gt;0,$I35="")</formula>
    </cfRule>
  </conditionalFormatting>
  <conditionalFormatting sqref="AA35">
    <cfRule type="expression" dxfId="322" priority="59" stopIfTrue="1">
      <formula>AND($P35&gt;0,$I35="")</formula>
    </cfRule>
  </conditionalFormatting>
  <conditionalFormatting sqref="AA36">
    <cfRule type="expression" dxfId="321" priority="58" stopIfTrue="1">
      <formula>AND($P36&gt;0,$I36="")</formula>
    </cfRule>
  </conditionalFormatting>
  <conditionalFormatting sqref="AA36">
    <cfRule type="expression" dxfId="320" priority="57" stopIfTrue="1">
      <formula>AND($P36&gt;0,$I36="")</formula>
    </cfRule>
  </conditionalFormatting>
  <conditionalFormatting sqref="AA37">
    <cfRule type="expression" dxfId="319" priority="56" stopIfTrue="1">
      <formula>AND($P37&gt;0,$I37="")</formula>
    </cfRule>
  </conditionalFormatting>
  <conditionalFormatting sqref="AA37">
    <cfRule type="expression" dxfId="318" priority="55" stopIfTrue="1">
      <formula>AND($P37&gt;0,$I37="")</formula>
    </cfRule>
  </conditionalFormatting>
  <conditionalFormatting sqref="AA38">
    <cfRule type="expression" dxfId="317" priority="54" stopIfTrue="1">
      <formula>AND($P38&gt;0,$I38="")</formula>
    </cfRule>
  </conditionalFormatting>
  <conditionalFormatting sqref="AA38">
    <cfRule type="expression" dxfId="316" priority="53" stopIfTrue="1">
      <formula>AND($P38&gt;0,$I38="")</formula>
    </cfRule>
  </conditionalFormatting>
  <conditionalFormatting sqref="AA42">
    <cfRule type="expression" dxfId="315" priority="52" stopIfTrue="1">
      <formula>AND($P42&gt;0,$I42="")</formula>
    </cfRule>
  </conditionalFormatting>
  <conditionalFormatting sqref="AA42">
    <cfRule type="expression" dxfId="314" priority="51" stopIfTrue="1">
      <formula>AND($P42&gt;0,$I42="")</formula>
    </cfRule>
  </conditionalFormatting>
  <conditionalFormatting sqref="AA43">
    <cfRule type="expression" dxfId="313" priority="50" stopIfTrue="1">
      <formula>AND($P43&gt;0,$I43="")</formula>
    </cfRule>
  </conditionalFormatting>
  <conditionalFormatting sqref="AA43">
    <cfRule type="expression" dxfId="312" priority="49" stopIfTrue="1">
      <formula>AND($P43&gt;0,$I43="")</formula>
    </cfRule>
  </conditionalFormatting>
  <conditionalFormatting sqref="AA44">
    <cfRule type="expression" dxfId="311" priority="48" stopIfTrue="1">
      <formula>AND($P44&gt;0,$I44="")</formula>
    </cfRule>
  </conditionalFormatting>
  <conditionalFormatting sqref="AA44">
    <cfRule type="expression" dxfId="310" priority="47" stopIfTrue="1">
      <formula>AND($P44&gt;0,$I44="")</formula>
    </cfRule>
  </conditionalFormatting>
  <conditionalFormatting sqref="AA45">
    <cfRule type="expression" dxfId="309" priority="46" stopIfTrue="1">
      <formula>AND($P45&gt;0,$I45="")</formula>
    </cfRule>
  </conditionalFormatting>
  <conditionalFormatting sqref="AA45">
    <cfRule type="expression" dxfId="308" priority="45" stopIfTrue="1">
      <formula>AND($P45&gt;0,$I45="")</formula>
    </cfRule>
  </conditionalFormatting>
  <conditionalFormatting sqref="AA46">
    <cfRule type="expression" dxfId="307" priority="44" stopIfTrue="1">
      <formula>AND($P46&gt;0,$I46="")</formula>
    </cfRule>
  </conditionalFormatting>
  <conditionalFormatting sqref="AA46">
    <cfRule type="expression" dxfId="306" priority="43" stopIfTrue="1">
      <formula>AND($P46&gt;0,$I46="")</formula>
    </cfRule>
  </conditionalFormatting>
  <conditionalFormatting sqref="AA51">
    <cfRule type="expression" dxfId="305" priority="42" stopIfTrue="1">
      <formula>AND($P51&gt;0,$I51="")</formula>
    </cfRule>
  </conditionalFormatting>
  <conditionalFormatting sqref="AA51">
    <cfRule type="expression" dxfId="304" priority="41" stopIfTrue="1">
      <formula>AND($P51&gt;0,$I51="")</formula>
    </cfRule>
  </conditionalFormatting>
  <conditionalFormatting sqref="AA52">
    <cfRule type="expression" dxfId="303" priority="40" stopIfTrue="1">
      <formula>AND($P52&gt;0,$I52="")</formula>
    </cfRule>
  </conditionalFormatting>
  <conditionalFormatting sqref="AA52">
    <cfRule type="expression" dxfId="302" priority="39" stopIfTrue="1">
      <formula>AND($P52&gt;0,$I52="")</formula>
    </cfRule>
  </conditionalFormatting>
  <conditionalFormatting sqref="AA53">
    <cfRule type="expression" dxfId="301" priority="38" stopIfTrue="1">
      <formula>AND($P53&gt;0,$I53="")</formula>
    </cfRule>
  </conditionalFormatting>
  <conditionalFormatting sqref="AA53">
    <cfRule type="expression" dxfId="300" priority="37" stopIfTrue="1">
      <formula>AND($P53&gt;0,$I53="")</formula>
    </cfRule>
  </conditionalFormatting>
  <conditionalFormatting sqref="AA54">
    <cfRule type="expression" dxfId="299" priority="36" stopIfTrue="1">
      <formula>AND($P54&gt;0,$I54="")</formula>
    </cfRule>
  </conditionalFormatting>
  <conditionalFormatting sqref="AA54">
    <cfRule type="expression" dxfId="298" priority="35" stopIfTrue="1">
      <formula>AND($P54&gt;0,$I54="")</formula>
    </cfRule>
  </conditionalFormatting>
  <conditionalFormatting sqref="AA55">
    <cfRule type="expression" dxfId="297" priority="34" stopIfTrue="1">
      <formula>AND($P55&gt;0,$I55="")</formula>
    </cfRule>
  </conditionalFormatting>
  <conditionalFormatting sqref="AA55">
    <cfRule type="expression" dxfId="296" priority="33" stopIfTrue="1">
      <formula>AND($P55&gt;0,$I55="")</formula>
    </cfRule>
  </conditionalFormatting>
  <conditionalFormatting sqref="AA56">
    <cfRule type="expression" dxfId="295" priority="32" stopIfTrue="1">
      <formula>AND($P56&gt;0,$I56="")</formula>
    </cfRule>
  </conditionalFormatting>
  <conditionalFormatting sqref="AA56">
    <cfRule type="expression" dxfId="294" priority="31" stopIfTrue="1">
      <formula>AND($P56&gt;0,$I56="")</formula>
    </cfRule>
  </conditionalFormatting>
  <conditionalFormatting sqref="AA60">
    <cfRule type="expression" dxfId="293" priority="30" stopIfTrue="1">
      <formula>AND($P60&gt;0,$I60="")</formula>
    </cfRule>
  </conditionalFormatting>
  <conditionalFormatting sqref="AA60">
    <cfRule type="expression" dxfId="292" priority="29" stopIfTrue="1">
      <formula>AND($P60&gt;0,$I60="")</formula>
    </cfRule>
  </conditionalFormatting>
  <conditionalFormatting sqref="AA61">
    <cfRule type="expression" dxfId="291" priority="28" stopIfTrue="1">
      <formula>AND($P61&gt;0,$I61="")</formula>
    </cfRule>
  </conditionalFormatting>
  <conditionalFormatting sqref="AA61">
    <cfRule type="expression" dxfId="290" priority="27" stopIfTrue="1">
      <formula>AND($P61&gt;0,$I61="")</formula>
    </cfRule>
  </conditionalFormatting>
  <conditionalFormatting sqref="AA62">
    <cfRule type="expression" dxfId="289" priority="26" stopIfTrue="1">
      <formula>AND($P62&gt;0,$I62="")</formula>
    </cfRule>
  </conditionalFormatting>
  <conditionalFormatting sqref="AA62">
    <cfRule type="expression" dxfId="288" priority="25" stopIfTrue="1">
      <formula>AND($P62&gt;0,$I62="")</formula>
    </cfRule>
  </conditionalFormatting>
  <conditionalFormatting sqref="AA63">
    <cfRule type="expression" dxfId="287" priority="24" stopIfTrue="1">
      <formula>AND($P63&gt;0,$I63="")</formula>
    </cfRule>
  </conditionalFormatting>
  <conditionalFormatting sqref="AA63">
    <cfRule type="expression" dxfId="286" priority="23" stopIfTrue="1">
      <formula>AND($P63&gt;0,$I63="")</formula>
    </cfRule>
  </conditionalFormatting>
  <conditionalFormatting sqref="AA67">
    <cfRule type="expression" dxfId="285" priority="22" stopIfTrue="1">
      <formula>AND($P67&gt;0,$I67="")</formula>
    </cfRule>
  </conditionalFormatting>
  <conditionalFormatting sqref="AA67">
    <cfRule type="expression" dxfId="284" priority="21" stopIfTrue="1">
      <formula>AND($P67&gt;0,$I67="")</formula>
    </cfRule>
  </conditionalFormatting>
  <conditionalFormatting sqref="AA68">
    <cfRule type="expression" dxfId="283" priority="20" stopIfTrue="1">
      <formula>AND($P68&gt;0,$I68="")</formula>
    </cfRule>
  </conditionalFormatting>
  <conditionalFormatting sqref="AA68">
    <cfRule type="expression" dxfId="282" priority="19" stopIfTrue="1">
      <formula>AND($P68&gt;0,$I68="")</formula>
    </cfRule>
  </conditionalFormatting>
  <conditionalFormatting sqref="AA69">
    <cfRule type="expression" dxfId="281" priority="18" stopIfTrue="1">
      <formula>AND($P69&gt;0,$I69="")</formula>
    </cfRule>
  </conditionalFormatting>
  <conditionalFormatting sqref="AA69">
    <cfRule type="expression" dxfId="280" priority="17" stopIfTrue="1">
      <formula>AND($P69&gt;0,$I69="")</formula>
    </cfRule>
  </conditionalFormatting>
  <conditionalFormatting sqref="AA70">
    <cfRule type="expression" dxfId="279" priority="16" stopIfTrue="1">
      <formula>AND($P70&gt;0,$I70="")</formula>
    </cfRule>
  </conditionalFormatting>
  <conditionalFormatting sqref="AA70">
    <cfRule type="expression" dxfId="278" priority="15" stopIfTrue="1">
      <formula>AND($P70&gt;0,$I70="")</formula>
    </cfRule>
  </conditionalFormatting>
  <conditionalFormatting sqref="AA74">
    <cfRule type="expression" dxfId="277" priority="14" stopIfTrue="1">
      <formula>AND($P74&gt;0,$I74="")</formula>
    </cfRule>
  </conditionalFormatting>
  <conditionalFormatting sqref="AA74">
    <cfRule type="expression" dxfId="276" priority="13" stopIfTrue="1">
      <formula>AND($P74&gt;0,$I74="")</formula>
    </cfRule>
  </conditionalFormatting>
  <conditionalFormatting sqref="AA75">
    <cfRule type="expression" dxfId="275" priority="12" stopIfTrue="1">
      <formula>AND($P75&gt;0,$I75="")</formula>
    </cfRule>
  </conditionalFormatting>
  <conditionalFormatting sqref="AA75">
    <cfRule type="expression" dxfId="274" priority="11" stopIfTrue="1">
      <formula>AND($P75&gt;0,$I75="")</formula>
    </cfRule>
  </conditionalFormatting>
  <conditionalFormatting sqref="AA76">
    <cfRule type="expression" dxfId="273" priority="10" stopIfTrue="1">
      <formula>AND($P76&gt;0,$I76="")</formula>
    </cfRule>
  </conditionalFormatting>
  <conditionalFormatting sqref="AA76">
    <cfRule type="expression" dxfId="272" priority="9" stopIfTrue="1">
      <formula>AND($P76&gt;0,$I76="")</formula>
    </cfRule>
  </conditionalFormatting>
  <conditionalFormatting sqref="AA77">
    <cfRule type="expression" dxfId="271" priority="8" stopIfTrue="1">
      <formula>AND($P77&gt;0,$I77="")</formula>
    </cfRule>
  </conditionalFormatting>
  <conditionalFormatting sqref="AA77">
    <cfRule type="expression" dxfId="270" priority="7" stopIfTrue="1">
      <formula>AND($P77&gt;0,$I77="")</formula>
    </cfRule>
  </conditionalFormatting>
  <conditionalFormatting sqref="AA81">
    <cfRule type="expression" dxfId="269" priority="6" stopIfTrue="1">
      <formula>AND($P81&gt;0,$I81="")</formula>
    </cfRule>
  </conditionalFormatting>
  <conditionalFormatting sqref="AA81">
    <cfRule type="expression" dxfId="268" priority="5" stopIfTrue="1">
      <formula>AND($P81&gt;0,$I81="")</formula>
    </cfRule>
  </conditionalFormatting>
  <conditionalFormatting sqref="AA86">
    <cfRule type="expression" dxfId="267" priority="4" stopIfTrue="1">
      <formula>AND($P86&gt;0,$I86="")</formula>
    </cfRule>
  </conditionalFormatting>
  <conditionalFormatting sqref="AA86">
    <cfRule type="expression" dxfId="266" priority="3" stopIfTrue="1">
      <formula>AND($P86&gt;0,$I86="")</formula>
    </cfRule>
  </conditionalFormatting>
  <conditionalFormatting sqref="AA87">
    <cfRule type="expression" dxfId="265" priority="2" stopIfTrue="1">
      <formula>AND($P87&gt;0,$I87="")</formula>
    </cfRule>
  </conditionalFormatting>
  <conditionalFormatting sqref="AA87">
    <cfRule type="expression" dxfId="264"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371475</xdr:rowOff>
                  </from>
                  <to>
                    <xdr:col>11</xdr:col>
                    <xdr:colOff>0</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447675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66675</xdr:rowOff>
                  </from>
                  <to>
                    <xdr:col>10</xdr:col>
                    <xdr:colOff>447675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447675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142875</xdr:colOff>
                    <xdr:row>34</xdr:row>
                    <xdr:rowOff>66675</xdr:rowOff>
                  </from>
                  <to>
                    <xdr:col>11</xdr:col>
                    <xdr:colOff>0</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142875</xdr:colOff>
                    <xdr:row>34</xdr:row>
                    <xdr:rowOff>180975</xdr:rowOff>
                  </from>
                  <to>
                    <xdr:col>10</xdr:col>
                    <xdr:colOff>447675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11</xdr:col>
                    <xdr:colOff>0</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11</xdr:col>
                    <xdr:colOff>0</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142875</xdr:colOff>
                    <xdr:row>18</xdr:row>
                    <xdr:rowOff>371475</xdr:rowOff>
                  </from>
                  <to>
                    <xdr:col>11</xdr:col>
                    <xdr:colOff>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142875</xdr:colOff>
                    <xdr:row>19</xdr:row>
                    <xdr:rowOff>180975</xdr:rowOff>
                  </from>
                  <to>
                    <xdr:col>11</xdr:col>
                    <xdr:colOff>0</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142875</xdr:colOff>
                    <xdr:row>21</xdr:row>
                    <xdr:rowOff>66675</xdr:rowOff>
                  </from>
                  <to>
                    <xdr:col>11</xdr:col>
                    <xdr:colOff>0</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142875</xdr:colOff>
                    <xdr:row>22</xdr:row>
                    <xdr:rowOff>66675</xdr:rowOff>
                  </from>
                  <to>
                    <xdr:col>11</xdr:col>
                    <xdr:colOff>0</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142875</xdr:colOff>
                    <xdr:row>23</xdr:row>
                    <xdr:rowOff>66675</xdr:rowOff>
                  </from>
                  <to>
                    <xdr:col>11</xdr:col>
                    <xdr:colOff>0</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142875</xdr:colOff>
                    <xdr:row>24</xdr:row>
                    <xdr:rowOff>66675</xdr:rowOff>
                  </from>
                  <to>
                    <xdr:col>11</xdr:col>
                    <xdr:colOff>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142875</xdr:colOff>
                    <xdr:row>36</xdr:row>
                    <xdr:rowOff>66675</xdr:rowOff>
                  </from>
                  <to>
                    <xdr:col>11</xdr:col>
                    <xdr:colOff>0</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142875</xdr:colOff>
                    <xdr:row>37</xdr:row>
                    <xdr:rowOff>66675</xdr:rowOff>
                  </from>
                  <to>
                    <xdr:col>11</xdr:col>
                    <xdr:colOff>0</xdr:colOff>
                    <xdr:row>37</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21" t="s">
        <v>776</v>
      </c>
      <c r="K1" s="522" t="s">
        <v>6510</v>
      </c>
      <c r="L1" s="523"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865B8-A0A2-45BF-AB18-AED24F5FD2D6}">
  <dimension ref="A1:AA104"/>
  <sheetViews>
    <sheetView workbookViewId="0"/>
  </sheetViews>
  <sheetFormatPr defaultColWidth="9.42578125" defaultRowHeight="15" x14ac:dyDescent="0.25"/>
  <cols>
    <col min="1" max="1" width="4" style="2" customWidth="1"/>
    <col min="2" max="2" width="1.42578125" style="2" customWidth="1"/>
    <col min="3" max="3" width="3.5703125" style="2" customWidth="1"/>
    <col min="4" max="4" width="2.5703125" style="2" customWidth="1"/>
    <col min="5" max="5" width="3" style="2" customWidth="1"/>
    <col min="6" max="6" width="15.42578125" style="2" customWidth="1"/>
    <col min="7" max="7" width="17.5703125" style="2" customWidth="1"/>
    <col min="8" max="8" width="4.5703125" style="2" customWidth="1"/>
    <col min="9" max="9" width="9.5703125" style="2" customWidth="1"/>
    <col min="10" max="10" width="8.5703125" style="2" customWidth="1"/>
    <col min="11" max="11" width="6.5703125" style="2" customWidth="1"/>
    <col min="12" max="14" width="6.5703125" style="2" hidden="1" customWidth="1"/>
    <col min="15" max="15" width="2.42578125" style="2" customWidth="1"/>
    <col min="16" max="16" width="12.5703125" style="2" customWidth="1"/>
    <col min="17" max="17" width="2.42578125" style="2" customWidth="1"/>
    <col min="18" max="26" width="13.42578125" style="2" hidden="1" customWidth="1"/>
    <col min="27" max="27" width="28.42578125" style="2" customWidth="1"/>
    <col min="28" max="16384" width="9.42578125" style="2"/>
  </cols>
  <sheetData>
    <row r="1" spans="1:27" ht="6" customHeight="1" thickBot="1" x14ac:dyDescent="0.3">
      <c r="A1" s="3"/>
      <c r="B1" s="3"/>
      <c r="C1" s="4"/>
      <c r="D1" s="4"/>
      <c r="E1" s="4"/>
      <c r="F1" s="4"/>
      <c r="G1" s="4"/>
      <c r="H1" s="4"/>
      <c r="I1" s="4"/>
      <c r="J1" s="4"/>
      <c r="K1" s="4"/>
      <c r="L1" s="4"/>
      <c r="M1" s="4"/>
      <c r="N1" s="4"/>
      <c r="O1" s="4"/>
      <c r="P1" s="4"/>
      <c r="Q1" s="4"/>
      <c r="R1" s="6"/>
      <c r="S1" s="564"/>
      <c r="T1" s="564"/>
      <c r="U1" s="564"/>
      <c r="V1" s="564"/>
      <c r="W1" s="564"/>
      <c r="X1" s="564"/>
      <c r="Y1" s="9"/>
    </row>
    <row r="2" spans="1:27" ht="8.25" customHeight="1" x14ac:dyDescent="0.25">
      <c r="A2" s="10"/>
      <c r="B2" s="10"/>
      <c r="C2" s="567"/>
      <c r="D2" s="567"/>
      <c r="E2" s="567"/>
      <c r="F2" s="567"/>
      <c r="G2" s="567"/>
      <c r="H2" s="567"/>
      <c r="I2" s="567"/>
      <c r="J2" s="567"/>
      <c r="K2" s="567"/>
      <c r="L2" s="567"/>
      <c r="M2" s="567"/>
      <c r="N2" s="567"/>
      <c r="O2" s="567"/>
      <c r="P2" s="567"/>
      <c r="Q2" s="567"/>
      <c r="R2" s="567"/>
      <c r="S2" s="567"/>
      <c r="T2" s="13"/>
      <c r="U2" s="13"/>
      <c r="V2" s="13"/>
      <c r="W2" s="13"/>
      <c r="X2" s="14"/>
      <c r="Y2" s="11"/>
    </row>
    <row r="3" spans="1:27" ht="26.25" customHeight="1" x14ac:dyDescent="0.25">
      <c r="A3" s="10"/>
      <c r="B3" s="555" t="s">
        <v>0</v>
      </c>
      <c r="C3" s="556"/>
      <c r="D3" s="556"/>
      <c r="E3" s="557"/>
      <c r="F3" s="579"/>
      <c r="G3" s="579"/>
      <c r="H3" s="392"/>
      <c r="I3" s="407" t="s">
        <v>1</v>
      </c>
      <c r="J3" s="406"/>
      <c r="K3" s="579"/>
      <c r="L3" s="579"/>
      <c r="M3" s="579"/>
      <c r="N3" s="579"/>
      <c r="O3" s="579"/>
      <c r="P3" s="579"/>
      <c r="R3" s="572"/>
      <c r="S3" s="573"/>
      <c r="T3" s="13"/>
      <c r="U3" s="13"/>
      <c r="V3" s="13"/>
      <c r="W3" s="13"/>
      <c r="X3" s="14"/>
      <c r="Y3" s="13"/>
      <c r="Z3" s="1"/>
      <c r="AA3" s="1"/>
    </row>
    <row r="4" spans="1:27" ht="7.35" customHeight="1" x14ac:dyDescent="0.25">
      <c r="A4" s="10"/>
      <c r="B4" s="10"/>
      <c r="C4" s="40"/>
      <c r="D4" s="40"/>
      <c r="E4" s="40"/>
      <c r="F4" s="41"/>
      <c r="G4" s="41"/>
      <c r="H4" s="41"/>
      <c r="I4" s="407"/>
      <c r="J4" s="406"/>
      <c r="K4" s="41"/>
      <c r="L4" s="41"/>
      <c r="M4" s="41"/>
      <c r="N4" s="41"/>
      <c r="O4" s="12"/>
      <c r="R4" s="1"/>
      <c r="S4" s="406"/>
      <c r="T4" s="13"/>
      <c r="U4" s="13"/>
      <c r="V4" s="13"/>
      <c r="W4" s="13"/>
      <c r="X4" s="14"/>
      <c r="Y4" s="13"/>
      <c r="Z4" s="1"/>
      <c r="AA4" s="1"/>
    </row>
    <row r="5" spans="1:27" ht="28.5" customHeight="1" x14ac:dyDescent="0.25">
      <c r="A5" s="10"/>
      <c r="B5" s="555" t="s">
        <v>2</v>
      </c>
      <c r="C5" s="556"/>
      <c r="D5" s="556"/>
      <c r="E5" s="557"/>
      <c r="F5" s="393">
        <v>2022</v>
      </c>
      <c r="G5" s="41"/>
      <c r="H5" s="41"/>
      <c r="I5" s="407" t="s">
        <v>3</v>
      </c>
      <c r="J5" s="15"/>
      <c r="K5" s="581"/>
      <c r="L5" s="581"/>
      <c r="M5" s="581"/>
      <c r="N5" s="581"/>
      <c r="O5" s="581"/>
      <c r="P5" s="581"/>
      <c r="R5" s="568"/>
      <c r="S5" s="569"/>
      <c r="T5" s="13"/>
      <c r="U5" s="13"/>
      <c r="V5" s="13"/>
      <c r="W5" s="13"/>
      <c r="X5" s="14"/>
      <c r="Y5" s="13"/>
      <c r="Z5" s="1"/>
      <c r="AA5" s="1"/>
    </row>
    <row r="6" spans="1:27" s="1" customFormat="1" ht="6.75" customHeight="1" x14ac:dyDescent="0.25">
      <c r="A6" s="394"/>
      <c r="B6" s="394"/>
      <c r="C6" s="12"/>
      <c r="D6" s="12"/>
      <c r="E6" s="12"/>
      <c r="F6" s="12"/>
      <c r="G6" s="12"/>
      <c r="H6" s="12"/>
      <c r="I6" s="407"/>
      <c r="J6" s="15"/>
      <c r="K6" s="42"/>
      <c r="L6" s="12"/>
      <c r="M6" s="12"/>
      <c r="N6" s="12"/>
      <c r="O6" s="12"/>
      <c r="S6" s="406"/>
      <c r="T6" s="13"/>
      <c r="U6" s="13"/>
      <c r="V6" s="13"/>
      <c r="W6" s="13"/>
      <c r="X6" s="14"/>
      <c r="Y6" s="13"/>
    </row>
    <row r="7" spans="1:27" ht="28.5" customHeight="1" x14ac:dyDescent="0.25">
      <c r="A7" s="10"/>
      <c r="B7" s="555"/>
      <c r="C7" s="557"/>
      <c r="D7" s="557"/>
      <c r="E7" s="557"/>
      <c r="F7" s="12"/>
      <c r="G7" s="12"/>
      <c r="H7" s="12"/>
      <c r="I7" s="407" t="s">
        <v>4</v>
      </c>
      <c r="J7" s="406"/>
      <c r="K7" s="579"/>
      <c r="L7" s="579"/>
      <c r="M7" s="579"/>
      <c r="N7" s="579"/>
      <c r="O7" s="579"/>
      <c r="P7" s="579"/>
      <c r="Q7" s="580"/>
      <c r="R7" s="580"/>
      <c r="S7" s="580"/>
      <c r="T7" s="580"/>
      <c r="U7" s="580"/>
      <c r="V7" s="580"/>
      <c r="W7" s="580"/>
      <c r="X7" s="580"/>
      <c r="Y7" s="580"/>
      <c r="Z7" s="580"/>
      <c r="AA7" s="580"/>
    </row>
    <row r="8" spans="1:27" ht="12" customHeight="1" thickBot="1" x14ac:dyDescent="0.3">
      <c r="A8" s="10"/>
      <c r="B8" s="407"/>
      <c r="C8" s="408"/>
      <c r="D8" s="408"/>
      <c r="E8" s="409"/>
      <c r="F8" s="12"/>
      <c r="G8" s="12"/>
      <c r="H8" s="12"/>
      <c r="I8" s="407"/>
      <c r="J8" s="406"/>
      <c r="K8" s="407"/>
      <c r="L8" s="407"/>
      <c r="M8" s="407"/>
      <c r="N8" s="407"/>
      <c r="O8" s="407"/>
      <c r="P8" s="407"/>
      <c r="R8" s="570"/>
      <c r="S8" s="571"/>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8"/>
      <c r="S9" s="578"/>
      <c r="T9" s="578"/>
      <c r="U9" s="578"/>
      <c r="V9" s="578"/>
      <c r="W9" s="578"/>
      <c r="X9" s="372"/>
      <c r="Y9" s="373"/>
      <c r="Z9" s="373"/>
      <c r="AA9" s="524"/>
    </row>
    <row r="10" spans="1:27" ht="11.1" customHeight="1" x14ac:dyDescent="0.25">
      <c r="A10" s="16"/>
      <c r="B10" s="374"/>
      <c r="C10" s="558" t="s">
        <v>5</v>
      </c>
      <c r="D10" s="559"/>
      <c r="E10" s="559"/>
      <c r="F10" s="559"/>
      <c r="G10" s="559"/>
      <c r="H10" s="559"/>
      <c r="I10" s="559"/>
      <c r="J10" s="559"/>
      <c r="K10" s="560"/>
      <c r="L10" s="167"/>
      <c r="M10" s="167"/>
      <c r="N10" s="167"/>
      <c r="O10" s="167"/>
      <c r="P10" s="576" t="s">
        <v>6</v>
      </c>
      <c r="Q10" s="325"/>
      <c r="R10" s="13"/>
      <c r="S10" s="13"/>
      <c r="T10" s="13"/>
      <c r="U10" s="13"/>
      <c r="V10" s="574"/>
      <c r="W10" s="168"/>
      <c r="X10" s="1"/>
      <c r="Y10" s="1"/>
      <c r="Z10" s="1"/>
      <c r="AA10" s="525"/>
    </row>
    <row r="11" spans="1:27" ht="16.5" thickBot="1" x14ac:dyDescent="0.3">
      <c r="A11" s="16"/>
      <c r="B11" s="374"/>
      <c r="C11" s="561"/>
      <c r="D11" s="562"/>
      <c r="E11" s="562"/>
      <c r="F11" s="562"/>
      <c r="G11" s="562"/>
      <c r="H11" s="562"/>
      <c r="I11" s="562"/>
      <c r="J11" s="562"/>
      <c r="K11" s="563"/>
      <c r="L11" s="69"/>
      <c r="M11" s="69"/>
      <c r="N11" s="69"/>
      <c r="O11" s="169"/>
      <c r="P11" s="577"/>
      <c r="Q11" s="326"/>
      <c r="R11" s="13"/>
      <c r="S11" s="13"/>
      <c r="T11" s="13"/>
      <c r="U11" s="13"/>
      <c r="V11" s="575"/>
      <c r="W11" s="168"/>
      <c r="X11" s="1"/>
      <c r="Y11" s="1"/>
      <c r="Z11" s="1"/>
      <c r="AA11" s="525"/>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26"/>
    </row>
    <row r="13" spans="1:27" ht="30" customHeight="1" x14ac:dyDescent="0.25">
      <c r="A13" s="17"/>
      <c r="B13" s="375"/>
      <c r="C13" s="328">
        <v>1</v>
      </c>
      <c r="D13" s="565" t="s">
        <v>7</v>
      </c>
      <c r="E13" s="565"/>
      <c r="F13" s="565"/>
      <c r="G13" s="566"/>
      <c r="H13" s="411"/>
      <c r="I13" s="412" t="s">
        <v>8</v>
      </c>
      <c r="J13" s="413" t="s">
        <v>9</v>
      </c>
      <c r="K13" s="382" t="s">
        <v>10</v>
      </c>
      <c r="L13" s="70"/>
      <c r="M13" s="70"/>
      <c r="N13" s="70"/>
      <c r="O13" s="172"/>
      <c r="P13" s="268" t="s">
        <v>11</v>
      </c>
      <c r="Q13" s="329"/>
      <c r="R13" s="414"/>
      <c r="S13" s="414"/>
      <c r="T13" s="414"/>
      <c r="U13" s="414"/>
      <c r="V13" s="415"/>
      <c r="W13" s="173"/>
      <c r="X13" s="1"/>
      <c r="Y13" s="1"/>
      <c r="Z13" s="1"/>
      <c r="AA13" s="376" t="s">
        <v>12</v>
      </c>
    </row>
    <row r="14" spans="1:27" ht="13.35" customHeight="1" x14ac:dyDescent="0.25">
      <c r="A14" s="3"/>
      <c r="B14" s="377"/>
      <c r="C14" s="309"/>
      <c r="D14" s="545"/>
      <c r="E14" s="546"/>
      <c r="F14" s="546"/>
      <c r="G14" s="548"/>
      <c r="H14" s="5"/>
      <c r="I14" s="300"/>
      <c r="J14" s="301"/>
      <c r="K14" s="18"/>
      <c r="L14" s="68" t="b">
        <v>0</v>
      </c>
      <c r="M14" s="6"/>
      <c r="N14" s="6">
        <f>IF(L14,P14,0)</f>
        <v>0</v>
      </c>
      <c r="O14" s="167"/>
      <c r="P14" s="302"/>
      <c r="Q14" s="329"/>
      <c r="R14" s="416" t="b">
        <v>1</v>
      </c>
      <c r="S14" s="417">
        <v>112926</v>
      </c>
      <c r="T14" s="418"/>
      <c r="U14" s="419"/>
      <c r="V14" s="14"/>
      <c r="W14" s="168"/>
      <c r="X14" s="1"/>
      <c r="Y14" s="1"/>
      <c r="Z14" s="1"/>
      <c r="AA14" s="378"/>
    </row>
    <row r="15" spans="1:27" ht="13.35" customHeight="1" x14ac:dyDescent="0.25">
      <c r="A15" s="3"/>
      <c r="B15" s="377"/>
      <c r="C15" s="309"/>
      <c r="D15" s="545"/>
      <c r="E15" s="546"/>
      <c r="F15" s="546"/>
      <c r="G15" s="548"/>
      <c r="H15" s="5"/>
      <c r="I15" s="300"/>
      <c r="J15" s="301"/>
      <c r="K15" s="18"/>
      <c r="L15" s="68" t="b">
        <v>0</v>
      </c>
      <c r="M15" s="6"/>
      <c r="N15" s="6">
        <f>IF(L15,P15,0)</f>
        <v>0</v>
      </c>
      <c r="O15" s="167"/>
      <c r="P15" s="302"/>
      <c r="Q15" s="329"/>
      <c r="R15" s="420" t="b">
        <v>0</v>
      </c>
      <c r="S15" s="421">
        <v>0</v>
      </c>
      <c r="T15" s="422" t="s">
        <v>13</v>
      </c>
      <c r="U15" s="423" t="s">
        <v>13</v>
      </c>
      <c r="V15" s="19"/>
      <c r="W15" s="168"/>
      <c r="X15" s="1"/>
      <c r="Y15" s="1"/>
      <c r="Z15" s="1"/>
      <c r="AA15" s="378"/>
    </row>
    <row r="16" spans="1:27" ht="13.35" customHeight="1" x14ac:dyDescent="0.25">
      <c r="A16" s="3"/>
      <c r="B16" s="377"/>
      <c r="C16" s="309"/>
      <c r="D16" s="545"/>
      <c r="E16" s="546"/>
      <c r="F16" s="546"/>
      <c r="G16" s="548"/>
      <c r="H16" s="5"/>
      <c r="I16" s="300"/>
      <c r="J16" s="301"/>
      <c r="K16" s="18"/>
      <c r="L16" s="68" t="b">
        <v>0</v>
      </c>
      <c r="M16" s="6"/>
      <c r="N16" s="6">
        <f>IF(L16,P16,0)</f>
        <v>0</v>
      </c>
      <c r="O16" s="167"/>
      <c r="P16" s="303">
        <v>0</v>
      </c>
      <c r="Q16" s="329"/>
      <c r="R16" s="416" t="b">
        <v>0</v>
      </c>
      <c r="S16" s="417">
        <v>0</v>
      </c>
      <c r="T16" s="424" t="s">
        <v>13</v>
      </c>
      <c r="U16" s="425" t="s">
        <v>13</v>
      </c>
      <c r="V16" s="19"/>
      <c r="W16" s="168"/>
      <c r="X16" s="1"/>
      <c r="Y16" s="1"/>
      <c r="Z16" s="1"/>
      <c r="AA16" s="378"/>
    </row>
    <row r="17" spans="1:27" ht="10.35" customHeight="1" x14ac:dyDescent="0.25">
      <c r="A17" s="3"/>
      <c r="B17" s="377"/>
      <c r="C17" s="310"/>
      <c r="D17" s="31"/>
      <c r="E17" s="31"/>
      <c r="F17" s="31"/>
      <c r="G17" s="31"/>
      <c r="H17" s="5"/>
      <c r="I17" s="6"/>
      <c r="J17" s="20"/>
      <c r="K17" s="379"/>
      <c r="L17" s="68"/>
      <c r="M17" s="68"/>
      <c r="N17" s="6"/>
      <c r="O17" s="167"/>
      <c r="P17" s="151"/>
      <c r="Q17" s="330"/>
      <c r="R17" s="416"/>
      <c r="S17" s="85"/>
      <c r="T17" s="86"/>
      <c r="U17" s="86"/>
      <c r="V17" s="19"/>
      <c r="W17" s="168"/>
      <c r="X17" s="1"/>
      <c r="Y17" s="1"/>
      <c r="Z17" s="1"/>
      <c r="AA17" s="426"/>
    </row>
    <row r="18" spans="1:27" ht="12.75" customHeight="1" x14ac:dyDescent="0.25">
      <c r="A18" s="23"/>
      <c r="B18" s="380"/>
      <c r="C18" s="531" t="s">
        <v>14</v>
      </c>
      <c r="D18" s="532"/>
      <c r="E18" s="532"/>
      <c r="F18" s="532"/>
      <c r="G18" s="532"/>
      <c r="H18" s="427"/>
      <c r="I18" s="427"/>
      <c r="J18" s="428"/>
      <c r="K18" s="427"/>
      <c r="L18" s="174" t="b">
        <v>0</v>
      </c>
      <c r="M18" s="175">
        <f>SUM(M14:M16)</f>
        <v>0</v>
      </c>
      <c r="N18" s="175">
        <f>SUM(N14:N16)</f>
        <v>0</v>
      </c>
      <c r="O18" s="175"/>
      <c r="P18" s="429">
        <f>SUM(P14:P16)</f>
        <v>0</v>
      </c>
      <c r="Q18" s="331"/>
      <c r="R18" s="430"/>
      <c r="S18" s="431"/>
      <c r="T18" s="432" t="s">
        <v>13</v>
      </c>
      <c r="U18" s="433" t="s">
        <v>13</v>
      </c>
      <c r="V18" s="53"/>
      <c r="W18" s="176"/>
      <c r="X18" s="1"/>
      <c r="Y18" s="1"/>
      <c r="Z18" s="1"/>
      <c r="AA18" s="434"/>
    </row>
    <row r="19" spans="1:27" ht="26.85" customHeight="1" x14ac:dyDescent="0.25">
      <c r="A19" s="3"/>
      <c r="B19" s="377"/>
      <c r="C19" s="328">
        <v>2</v>
      </c>
      <c r="D19" s="465" t="s">
        <v>15</v>
      </c>
      <c r="E19" s="465"/>
      <c r="F19" s="465"/>
      <c r="G19" s="465"/>
      <c r="H19" s="411"/>
      <c r="I19" s="412" t="s">
        <v>8</v>
      </c>
      <c r="J19" s="413" t="s">
        <v>9</v>
      </c>
      <c r="K19" s="436" t="s">
        <v>10</v>
      </c>
      <c r="L19" s="79"/>
      <c r="M19" s="79"/>
      <c r="N19" s="70"/>
      <c r="O19" s="172"/>
      <c r="P19" s="268" t="s">
        <v>11</v>
      </c>
      <c r="Q19" s="332"/>
      <c r="R19" s="43"/>
      <c r="S19" s="437"/>
      <c r="T19" s="438" t="s">
        <v>13</v>
      </c>
      <c r="U19" s="439" t="s">
        <v>13</v>
      </c>
      <c r="V19" s="8"/>
      <c r="W19" s="177"/>
      <c r="X19" s="1"/>
      <c r="Y19" s="1"/>
      <c r="Z19" s="1"/>
      <c r="AA19" s="376" t="s">
        <v>12</v>
      </c>
    </row>
    <row r="20" spans="1:27" ht="12.6" customHeight="1" x14ac:dyDescent="0.25">
      <c r="A20" s="3"/>
      <c r="B20" s="377"/>
      <c r="C20" s="309"/>
      <c r="D20" s="535"/>
      <c r="E20" s="536"/>
      <c r="F20" s="536"/>
      <c r="G20" s="537"/>
      <c r="H20" s="5"/>
      <c r="I20" s="300"/>
      <c r="J20" s="301"/>
      <c r="K20" s="18"/>
      <c r="L20" s="79" t="b">
        <v>0</v>
      </c>
      <c r="M20" s="68"/>
      <c r="N20" s="6">
        <f t="shared" ref="N20:N25" si="0">IF(L20,P20,0)</f>
        <v>0</v>
      </c>
      <c r="O20" s="167"/>
      <c r="P20" s="302">
        <v>0</v>
      </c>
      <c r="Q20" s="329"/>
      <c r="R20" s="440" t="b">
        <v>0</v>
      </c>
      <c r="S20" s="44">
        <v>0</v>
      </c>
      <c r="T20" s="45" t="s">
        <v>13</v>
      </c>
      <c r="U20" s="242" t="s">
        <v>13</v>
      </c>
      <c r="V20" s="19"/>
      <c r="W20" s="177"/>
      <c r="X20" s="1"/>
      <c r="Y20" s="1"/>
      <c r="Z20" s="1"/>
      <c r="AA20" s="378"/>
    </row>
    <row r="21" spans="1:27" ht="12.6" customHeight="1" x14ac:dyDescent="0.25">
      <c r="A21" s="3"/>
      <c r="B21" s="377"/>
      <c r="C21" s="309"/>
      <c r="D21" s="535"/>
      <c r="E21" s="536"/>
      <c r="F21" s="536"/>
      <c r="G21" s="537"/>
      <c r="H21" s="5"/>
      <c r="I21" s="300"/>
      <c r="J21" s="301"/>
      <c r="K21" s="18"/>
      <c r="L21" s="68" t="b">
        <v>0</v>
      </c>
      <c r="M21" s="68"/>
      <c r="N21" s="6">
        <f t="shared" si="0"/>
        <v>0</v>
      </c>
      <c r="O21" s="167"/>
      <c r="P21" s="302">
        <v>0</v>
      </c>
      <c r="Q21" s="333"/>
      <c r="R21" s="440" t="b">
        <v>0</v>
      </c>
      <c r="S21" s="441">
        <v>0</v>
      </c>
      <c r="T21" s="442" t="s">
        <v>13</v>
      </c>
      <c r="U21" s="443" t="s">
        <v>13</v>
      </c>
      <c r="V21" s="19"/>
      <c r="W21" s="177"/>
      <c r="X21" s="1"/>
      <c r="Y21" s="1"/>
      <c r="Z21" s="1"/>
      <c r="AA21" s="378"/>
    </row>
    <row r="22" spans="1:27" ht="12.6" customHeight="1" x14ac:dyDescent="0.25">
      <c r="A22" s="3"/>
      <c r="B22" s="377"/>
      <c r="C22" s="309"/>
      <c r="D22" s="535"/>
      <c r="E22" s="536"/>
      <c r="F22" s="536"/>
      <c r="G22" s="537"/>
      <c r="H22" s="5"/>
      <c r="I22" s="300"/>
      <c r="J22" s="301"/>
      <c r="K22" s="18"/>
      <c r="L22" s="68" t="b">
        <v>0</v>
      </c>
      <c r="M22" s="68"/>
      <c r="N22" s="6">
        <f t="shared" si="0"/>
        <v>0</v>
      </c>
      <c r="O22" s="167"/>
      <c r="P22" s="302">
        <v>0</v>
      </c>
      <c r="Q22" s="333"/>
      <c r="R22" s="444" t="b">
        <v>0</v>
      </c>
      <c r="S22" s="445">
        <v>0</v>
      </c>
      <c r="T22" s="446" t="s">
        <v>13</v>
      </c>
      <c r="U22" s="447" t="s">
        <v>13</v>
      </c>
      <c r="V22" s="19"/>
      <c r="W22" s="177"/>
      <c r="X22" s="1"/>
      <c r="Y22" s="1"/>
      <c r="Z22" s="1"/>
      <c r="AA22" s="378"/>
    </row>
    <row r="23" spans="1:27" ht="12" customHeight="1" x14ac:dyDescent="0.25">
      <c r="A23" s="3"/>
      <c r="B23" s="377"/>
      <c r="C23" s="309"/>
      <c r="D23" s="535"/>
      <c r="E23" s="536"/>
      <c r="F23" s="536"/>
      <c r="G23" s="537"/>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35"/>
      <c r="E24" s="536"/>
      <c r="F24" s="536"/>
      <c r="G24" s="537"/>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35"/>
      <c r="E25" s="536"/>
      <c r="F25" s="536"/>
      <c r="G25" s="537"/>
      <c r="H25" s="5"/>
      <c r="I25" s="300"/>
      <c r="J25" s="301"/>
      <c r="K25" s="18"/>
      <c r="L25" s="68" t="b">
        <v>0</v>
      </c>
      <c r="M25" s="68"/>
      <c r="N25" s="6">
        <f t="shared" si="0"/>
        <v>0</v>
      </c>
      <c r="O25" s="167"/>
      <c r="P25" s="302">
        <v>0</v>
      </c>
      <c r="Q25" s="333"/>
      <c r="R25" s="448" t="b">
        <v>0</v>
      </c>
      <c r="S25" s="441">
        <v>0</v>
      </c>
      <c r="T25" s="442" t="s">
        <v>13</v>
      </c>
      <c r="U25" s="443"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9"/>
    </row>
    <row r="27" spans="1:27" ht="12.75" customHeight="1" x14ac:dyDescent="0.25">
      <c r="A27" s="23"/>
      <c r="B27" s="380"/>
      <c r="C27" s="531" t="s">
        <v>14</v>
      </c>
      <c r="D27" s="532"/>
      <c r="E27" s="532"/>
      <c r="F27" s="532"/>
      <c r="G27" s="532"/>
      <c r="H27" s="427"/>
      <c r="I27" s="427"/>
      <c r="J27" s="428"/>
      <c r="K27" s="427"/>
      <c r="L27" s="174"/>
      <c r="M27" s="175">
        <f>SUM(M20:M25)</f>
        <v>0</v>
      </c>
      <c r="N27" s="175">
        <f>SUM(N20:N25)</f>
        <v>0</v>
      </c>
      <c r="O27" s="175"/>
      <c r="P27" s="429">
        <f>SUM(P20:P25)</f>
        <v>0</v>
      </c>
      <c r="Q27" s="339"/>
      <c r="R27" s="450"/>
      <c r="S27" s="451"/>
      <c r="T27" s="451" t="s">
        <v>13</v>
      </c>
      <c r="U27" s="452" t="s">
        <v>13</v>
      </c>
      <c r="V27" s="47"/>
      <c r="W27" s="176"/>
      <c r="X27" s="1"/>
      <c r="Y27" s="1"/>
      <c r="Z27" s="1"/>
      <c r="AA27" s="453"/>
    </row>
    <row r="28" spans="1:27" ht="30.75" customHeight="1" x14ac:dyDescent="0.25">
      <c r="A28" s="28"/>
      <c r="B28" s="381"/>
      <c r="C28" s="328">
        <v>3</v>
      </c>
      <c r="D28" s="554" t="s">
        <v>16</v>
      </c>
      <c r="E28" s="554"/>
      <c r="F28" s="554"/>
      <c r="G28" s="554"/>
      <c r="H28" s="411"/>
      <c r="I28" s="412" t="s">
        <v>8</v>
      </c>
      <c r="J28" s="413" t="s">
        <v>9</v>
      </c>
      <c r="K28" s="454" t="s">
        <v>10</v>
      </c>
      <c r="L28" s="79"/>
      <c r="M28" s="79"/>
      <c r="N28" s="70"/>
      <c r="O28" s="178"/>
      <c r="P28" s="268" t="s">
        <v>11</v>
      </c>
      <c r="Q28" s="332"/>
      <c r="R28" s="455"/>
      <c r="S28" s="456"/>
      <c r="T28" s="457" t="s">
        <v>13</v>
      </c>
      <c r="U28" s="458" t="s">
        <v>13</v>
      </c>
      <c r="V28" s="19"/>
      <c r="W28" s="177"/>
      <c r="X28" s="1"/>
      <c r="Y28" s="1"/>
      <c r="Z28" s="1"/>
      <c r="AA28" s="376" t="s">
        <v>12</v>
      </c>
    </row>
    <row r="29" spans="1:27" ht="12.6" customHeight="1" x14ac:dyDescent="0.25">
      <c r="A29" s="3"/>
      <c r="B29" s="377"/>
      <c r="C29" s="309"/>
      <c r="D29" s="535"/>
      <c r="E29" s="536"/>
      <c r="F29" s="536"/>
      <c r="G29" s="537"/>
      <c r="H29" s="5"/>
      <c r="I29" s="300"/>
      <c r="J29" s="301"/>
      <c r="K29" s="18"/>
      <c r="L29" s="68" t="b">
        <v>0</v>
      </c>
      <c r="M29" s="68"/>
      <c r="N29" s="6">
        <f>IF(L29,P29,0)</f>
        <v>0</v>
      </c>
      <c r="O29" s="167"/>
      <c r="P29" s="302">
        <v>0</v>
      </c>
      <c r="Q29" s="333"/>
      <c r="R29" s="459" t="b">
        <v>0</v>
      </c>
      <c r="S29" s="456">
        <v>0</v>
      </c>
      <c r="T29" s="457" t="s">
        <v>13</v>
      </c>
      <c r="U29" s="458"/>
      <c r="V29" s="19"/>
      <c r="W29" s="177"/>
      <c r="X29" s="1"/>
      <c r="Y29" s="1"/>
      <c r="Z29" s="1"/>
      <c r="AA29" s="378"/>
    </row>
    <row r="30" spans="1:27" ht="12.6" customHeight="1" x14ac:dyDescent="0.25">
      <c r="A30" s="3"/>
      <c r="B30" s="377"/>
      <c r="C30" s="309"/>
      <c r="D30" s="535"/>
      <c r="E30" s="536"/>
      <c r="F30" s="536"/>
      <c r="G30" s="537"/>
      <c r="H30" s="29"/>
      <c r="I30" s="300"/>
      <c r="J30" s="301"/>
      <c r="K30" s="22"/>
      <c r="L30" s="68" t="b">
        <v>0</v>
      </c>
      <c r="M30" s="68"/>
      <c r="N30" s="6">
        <f>IF(L30,P30,0)</f>
        <v>0</v>
      </c>
      <c r="O30" s="179"/>
      <c r="P30" s="302">
        <v>0</v>
      </c>
      <c r="Q30" s="333"/>
      <c r="R30" s="459" t="b">
        <v>0</v>
      </c>
      <c r="S30" s="456">
        <v>0</v>
      </c>
      <c r="T30" s="457" t="s">
        <v>13</v>
      </c>
      <c r="U30" s="458" t="s">
        <v>13</v>
      </c>
      <c r="V30" s="19"/>
      <c r="W30" s="177"/>
      <c r="X30" s="1"/>
      <c r="Y30" s="1"/>
      <c r="Z30" s="1"/>
      <c r="AA30" s="378"/>
    </row>
    <row r="31" spans="1:27" ht="12.6" customHeight="1" x14ac:dyDescent="0.25">
      <c r="A31" s="3"/>
      <c r="B31" s="377"/>
      <c r="C31" s="311"/>
      <c r="D31" s="544"/>
      <c r="E31" s="544"/>
      <c r="F31" s="544"/>
      <c r="G31" s="544"/>
      <c r="H31" s="5"/>
      <c r="I31" s="300"/>
      <c r="J31" s="301"/>
      <c r="K31" s="22"/>
      <c r="L31" s="68" t="b">
        <v>0</v>
      </c>
      <c r="M31" s="68"/>
      <c r="N31" s="6">
        <f>IF(L31,P31,0)</f>
        <v>0</v>
      </c>
      <c r="O31" s="179"/>
      <c r="P31" s="302">
        <v>0</v>
      </c>
      <c r="Q31" s="333"/>
      <c r="R31" s="459" t="b">
        <v>0</v>
      </c>
      <c r="S31" s="456">
        <v>0</v>
      </c>
      <c r="T31" s="457" t="s">
        <v>13</v>
      </c>
      <c r="U31" s="458" t="s">
        <v>13</v>
      </c>
      <c r="V31" s="19"/>
      <c r="W31" s="177"/>
      <c r="X31" s="1"/>
      <c r="Y31" s="1"/>
      <c r="Z31" s="1"/>
      <c r="AA31" s="378"/>
    </row>
    <row r="32" spans="1:27" ht="12.75" customHeight="1" x14ac:dyDescent="0.25">
      <c r="A32" s="3"/>
      <c r="B32" s="377"/>
      <c r="C32" s="309"/>
      <c r="D32" s="585"/>
      <c r="E32" s="586"/>
      <c r="F32" s="586"/>
      <c r="G32" s="586"/>
      <c r="H32" s="586"/>
      <c r="I32" s="586"/>
      <c r="J32" s="586"/>
      <c r="K32" s="587"/>
      <c r="L32" s="68"/>
      <c r="M32" s="68"/>
      <c r="N32" s="6"/>
      <c r="O32" s="179"/>
      <c r="P32" s="297"/>
      <c r="Q32" s="333"/>
      <c r="R32" s="77"/>
      <c r="S32" s="14"/>
      <c r="T32" s="19"/>
      <c r="U32" s="19"/>
      <c r="V32" s="19"/>
      <c r="W32" s="177"/>
      <c r="X32" s="1"/>
      <c r="Y32" s="1"/>
      <c r="Z32" s="1"/>
      <c r="AA32" s="460"/>
    </row>
    <row r="33" spans="1:27" ht="12.75" customHeight="1" x14ac:dyDescent="0.25">
      <c r="A33" s="23"/>
      <c r="B33" s="380"/>
      <c r="C33" s="540" t="s">
        <v>14</v>
      </c>
      <c r="D33" s="541"/>
      <c r="E33" s="541"/>
      <c r="F33" s="541"/>
      <c r="G33" s="541"/>
      <c r="H33" s="542"/>
      <c r="I33" s="542"/>
      <c r="J33" s="542"/>
      <c r="K33" s="543"/>
      <c r="L33" s="174"/>
      <c r="M33" s="175">
        <f>SUM(M29:M31)</f>
        <v>0</v>
      </c>
      <c r="N33" s="175">
        <f>SUM(N29:N31)</f>
        <v>0</v>
      </c>
      <c r="O33" s="175"/>
      <c r="P33" s="180">
        <f>SUM(P29:P31)</f>
        <v>0</v>
      </c>
      <c r="Q33" s="339"/>
      <c r="R33" s="461"/>
      <c r="S33" s="462"/>
      <c r="T33" s="462" t="s">
        <v>13</v>
      </c>
      <c r="U33" s="463" t="s">
        <v>13</v>
      </c>
      <c r="V33" s="47"/>
      <c r="W33" s="176"/>
      <c r="X33" s="1"/>
      <c r="Y33" s="1"/>
      <c r="Z33" s="1"/>
      <c r="AA33" s="464"/>
    </row>
    <row r="34" spans="1:27" ht="30" customHeight="1" x14ac:dyDescent="0.25">
      <c r="A34" s="3"/>
      <c r="B34" s="377"/>
      <c r="C34" s="312">
        <v>4</v>
      </c>
      <c r="D34" s="528" t="s">
        <v>17</v>
      </c>
      <c r="E34" s="528"/>
      <c r="F34" s="528"/>
      <c r="G34" s="528"/>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35"/>
      <c r="E35" s="536"/>
      <c r="F35" s="536"/>
      <c r="G35" s="537"/>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35"/>
      <c r="E36" s="536"/>
      <c r="F36" s="536"/>
      <c r="G36" s="537"/>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35"/>
      <c r="E37" s="536"/>
      <c r="F37" s="536"/>
      <c r="G37" s="537"/>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35"/>
      <c r="E38" s="536"/>
      <c r="F38" s="536"/>
      <c r="G38" s="537"/>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60"/>
    </row>
    <row r="40" spans="1:27" ht="12.75" customHeight="1" x14ac:dyDescent="0.25">
      <c r="A40" s="3"/>
      <c r="B40" s="380"/>
      <c r="C40" s="531" t="s">
        <v>14</v>
      </c>
      <c r="D40" s="532"/>
      <c r="E40" s="532"/>
      <c r="F40" s="532"/>
      <c r="G40" s="532"/>
      <c r="H40" s="427"/>
      <c r="I40" s="427"/>
      <c r="J40" s="428"/>
      <c r="K40" s="427"/>
      <c r="L40" s="174" t="b">
        <v>0</v>
      </c>
      <c r="M40" s="175">
        <f>SUM(M35:M38)</f>
        <v>0</v>
      </c>
      <c r="N40" s="175">
        <f>SUM(N35:N38)</f>
        <v>0</v>
      </c>
      <c r="O40" s="175"/>
      <c r="P40" s="429">
        <f>SUM(P35:P38)</f>
        <v>0</v>
      </c>
      <c r="Q40" s="339"/>
      <c r="R40" s="461"/>
      <c r="S40" s="462"/>
      <c r="T40" s="462" t="s">
        <v>13</v>
      </c>
      <c r="U40" s="463" t="s">
        <v>13</v>
      </c>
      <c r="V40" s="47"/>
      <c r="W40" s="177"/>
      <c r="X40" s="1"/>
      <c r="Y40" s="1"/>
      <c r="Z40" s="1"/>
      <c r="AA40" s="464"/>
    </row>
    <row r="41" spans="1:27" ht="31.5" customHeight="1" x14ac:dyDescent="0.25">
      <c r="A41" s="3"/>
      <c r="B41" s="377"/>
      <c r="C41" s="328">
        <v>5</v>
      </c>
      <c r="D41" s="538" t="s">
        <v>21</v>
      </c>
      <c r="E41" s="538"/>
      <c r="F41" s="538"/>
      <c r="G41" s="538"/>
      <c r="H41" s="538"/>
      <c r="I41" s="538"/>
      <c r="J41" s="538"/>
      <c r="K41" s="539"/>
      <c r="L41" s="24"/>
      <c r="M41" s="24"/>
      <c r="N41" s="24"/>
      <c r="O41" s="182"/>
      <c r="P41" s="268" t="s">
        <v>11</v>
      </c>
      <c r="Q41" s="344"/>
      <c r="R41" s="14"/>
      <c r="S41" s="14"/>
      <c r="T41" s="457" t="s">
        <v>13</v>
      </c>
      <c r="U41" s="458" t="s">
        <v>13</v>
      </c>
      <c r="V41" s="19"/>
      <c r="W41" s="177"/>
      <c r="X41" s="1"/>
      <c r="Y41" s="1"/>
      <c r="Z41" s="1"/>
      <c r="AA41" s="376" t="s">
        <v>12</v>
      </c>
    </row>
    <row r="42" spans="1:27" ht="12.6" customHeight="1" x14ac:dyDescent="0.25">
      <c r="A42" s="3"/>
      <c r="B42" s="377"/>
      <c r="C42" s="313"/>
      <c r="D42" s="582" t="s">
        <v>22</v>
      </c>
      <c r="E42" s="583"/>
      <c r="F42" s="583"/>
      <c r="G42" s="583"/>
      <c r="H42" s="583"/>
      <c r="I42" s="583"/>
      <c r="J42" s="583"/>
      <c r="K42" s="584"/>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82" t="s">
        <v>23</v>
      </c>
      <c r="E43" s="583"/>
      <c r="F43" s="583"/>
      <c r="G43" s="583"/>
      <c r="H43" s="583"/>
      <c r="I43" s="583"/>
      <c r="J43" s="583"/>
      <c r="K43" s="584"/>
      <c r="L43" s="409"/>
      <c r="M43" s="409"/>
      <c r="N43" s="409"/>
      <c r="O43" s="183"/>
      <c r="P43" s="92">
        <f>SUM(P44:P46)</f>
        <v>0</v>
      </c>
      <c r="Q43" s="345"/>
      <c r="R43" s="8"/>
      <c r="S43" s="8"/>
      <c r="T43" s="8"/>
      <c r="U43" s="8"/>
      <c r="V43" s="8"/>
      <c r="W43" s="177"/>
      <c r="X43" s="1"/>
      <c r="Y43" s="1"/>
      <c r="Z43" s="1"/>
      <c r="AA43" s="378"/>
    </row>
    <row r="44" spans="1:27" ht="12.6" customHeight="1" x14ac:dyDescent="0.25">
      <c r="A44" s="3"/>
      <c r="B44" s="377"/>
      <c r="C44" s="313"/>
      <c r="D44" s="588" t="s">
        <v>24</v>
      </c>
      <c r="E44" s="589"/>
      <c r="F44" s="589"/>
      <c r="G44" s="589"/>
      <c r="H44" s="589"/>
      <c r="I44" s="589"/>
      <c r="J44" s="589"/>
      <c r="K44" s="590"/>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8" t="s">
        <v>25</v>
      </c>
      <c r="E45" s="589"/>
      <c r="F45" s="589"/>
      <c r="G45" s="589"/>
      <c r="H45" s="589"/>
      <c r="I45" s="589"/>
      <c r="J45" s="589"/>
      <c r="K45" s="590"/>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8" t="s">
        <v>26</v>
      </c>
      <c r="E46" s="589"/>
      <c r="F46" s="589"/>
      <c r="G46" s="589"/>
      <c r="H46" s="589"/>
      <c r="I46" s="589"/>
      <c r="J46" s="589"/>
      <c r="K46" s="590"/>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91" t="s">
        <v>27</v>
      </c>
      <c r="E47" s="592"/>
      <c r="F47" s="592"/>
      <c r="G47" s="592"/>
      <c r="H47" s="592"/>
      <c r="I47" s="592"/>
      <c r="J47" s="592"/>
      <c r="K47" s="593"/>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60"/>
    </row>
    <row r="49" spans="1:27" ht="12.75" customHeight="1" x14ac:dyDescent="0.25">
      <c r="A49" s="23"/>
      <c r="B49" s="380"/>
      <c r="C49" s="533" t="s">
        <v>14</v>
      </c>
      <c r="D49" s="534"/>
      <c r="E49" s="534"/>
      <c r="F49" s="534"/>
      <c r="G49" s="534"/>
      <c r="H49" s="244"/>
      <c r="I49" s="244"/>
      <c r="J49" s="239"/>
      <c r="K49" s="239"/>
      <c r="L49" s="239"/>
      <c r="M49" s="239"/>
      <c r="N49" s="239"/>
      <c r="O49" s="239"/>
      <c r="P49" s="241">
        <f>SUM(P42:P43)</f>
        <v>0</v>
      </c>
      <c r="Q49" s="347"/>
      <c r="R49" s="245"/>
      <c r="S49" s="245"/>
      <c r="T49" s="245"/>
      <c r="U49" s="245"/>
      <c r="V49" s="245"/>
      <c r="W49" s="176"/>
      <c r="X49" s="1"/>
      <c r="Y49" s="1"/>
      <c r="Z49" s="1"/>
      <c r="AA49" s="464"/>
    </row>
    <row r="50" spans="1:27" ht="29.25" customHeight="1" x14ac:dyDescent="0.25">
      <c r="A50" s="3"/>
      <c r="B50" s="377"/>
      <c r="C50" s="328">
        <v>6</v>
      </c>
      <c r="D50" s="465" t="s">
        <v>28</v>
      </c>
      <c r="E50" s="411"/>
      <c r="F50" s="411"/>
      <c r="G50" s="411"/>
      <c r="H50" s="411"/>
      <c r="I50" s="412" t="s">
        <v>19</v>
      </c>
      <c r="J50" s="412" t="s">
        <v>20</v>
      </c>
      <c r="K50" s="436"/>
      <c r="L50" s="466"/>
      <c r="M50" s="466"/>
      <c r="N50" s="466"/>
      <c r="O50" s="467"/>
      <c r="P50" s="268" t="s">
        <v>11</v>
      </c>
      <c r="Q50" s="332"/>
      <c r="R50" s="468"/>
      <c r="S50" s="468"/>
      <c r="T50" s="468"/>
      <c r="U50" s="468"/>
      <c r="V50" s="468"/>
      <c r="W50" s="177"/>
      <c r="X50" s="1"/>
      <c r="Y50" s="1"/>
      <c r="Z50" s="1"/>
      <c r="AA50" s="376" t="s">
        <v>12</v>
      </c>
    </row>
    <row r="51" spans="1:27" ht="12.6" customHeight="1" x14ac:dyDescent="0.25">
      <c r="A51" s="3"/>
      <c r="B51" s="377"/>
      <c r="C51" s="309"/>
      <c r="D51" s="535"/>
      <c r="E51" s="536"/>
      <c r="F51" s="536"/>
      <c r="G51" s="537"/>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35"/>
      <c r="E52" s="536"/>
      <c r="F52" s="536"/>
      <c r="G52" s="537"/>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35"/>
      <c r="E53" s="536"/>
      <c r="F53" s="536"/>
      <c r="G53" s="537"/>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35"/>
      <c r="E54" s="536"/>
      <c r="F54" s="536"/>
      <c r="G54" s="537"/>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35"/>
      <c r="E55" s="536"/>
      <c r="F55" s="536"/>
      <c r="G55" s="537"/>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35"/>
      <c r="E56" s="536"/>
      <c r="F56" s="536"/>
      <c r="G56" s="537"/>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60"/>
    </row>
    <row r="58" spans="1:27" ht="12.75" customHeight="1" x14ac:dyDescent="0.25">
      <c r="A58" s="23"/>
      <c r="B58" s="380"/>
      <c r="C58" s="531" t="s">
        <v>14</v>
      </c>
      <c r="D58" s="532"/>
      <c r="E58" s="532"/>
      <c r="F58" s="532"/>
      <c r="G58" s="532"/>
      <c r="H58" s="427"/>
      <c r="I58" s="427"/>
      <c r="J58" s="469"/>
      <c r="K58" s="469"/>
      <c r="L58" s="185"/>
      <c r="M58" s="185"/>
      <c r="N58" s="185"/>
      <c r="O58" s="185"/>
      <c r="P58" s="470">
        <f>SUM(P51:P56)</f>
        <v>0</v>
      </c>
      <c r="Q58" s="347"/>
      <c r="R58" s="37"/>
      <c r="S58" s="37"/>
      <c r="T58" s="37"/>
      <c r="U58" s="37"/>
      <c r="V58" s="37"/>
      <c r="W58" s="176"/>
      <c r="X58" s="1"/>
      <c r="Y58" s="1"/>
      <c r="Z58" s="1"/>
      <c r="AA58" s="464"/>
    </row>
    <row r="59" spans="1:27" ht="29.25" customHeight="1" x14ac:dyDescent="0.25">
      <c r="A59" s="34"/>
      <c r="B59" s="384"/>
      <c r="C59" s="328">
        <v>7</v>
      </c>
      <c r="D59" s="465" t="s">
        <v>29</v>
      </c>
      <c r="E59" s="411"/>
      <c r="F59" s="411"/>
      <c r="G59" s="411"/>
      <c r="H59" s="471"/>
      <c r="I59" s="471"/>
      <c r="J59" s="471"/>
      <c r="K59" s="472"/>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45"/>
      <c r="E60" s="546"/>
      <c r="F60" s="546"/>
      <c r="G60" s="546"/>
      <c r="H60" s="547"/>
      <c r="I60" s="547"/>
      <c r="J60" s="548"/>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45"/>
      <c r="E61" s="546"/>
      <c r="F61" s="546"/>
      <c r="G61" s="546"/>
      <c r="H61" s="547"/>
      <c r="I61" s="547"/>
      <c r="J61" s="548"/>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45"/>
      <c r="E62" s="546"/>
      <c r="F62" s="546"/>
      <c r="G62" s="546"/>
      <c r="H62" s="547"/>
      <c r="I62" s="547"/>
      <c r="J62" s="548"/>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45"/>
      <c r="E63" s="546"/>
      <c r="F63" s="546"/>
      <c r="G63" s="546"/>
      <c r="H63" s="547"/>
      <c r="I63" s="547"/>
      <c r="J63" s="548"/>
      <c r="K63" s="27"/>
      <c r="L63" s="5"/>
      <c r="M63" s="5"/>
      <c r="N63" s="5"/>
      <c r="O63" s="179"/>
      <c r="P63" s="302">
        <v>0</v>
      </c>
      <c r="Q63" s="333"/>
      <c r="R63" s="8"/>
      <c r="S63" s="8"/>
      <c r="T63" s="8" t="s">
        <v>13</v>
      </c>
      <c r="U63" s="8"/>
      <c r="V63" s="8"/>
      <c r="W63" s="177"/>
      <c r="X63" s="1"/>
      <c r="Y63" s="1"/>
      <c r="Z63" s="1"/>
      <c r="AA63" s="378"/>
    </row>
    <row r="64" spans="1:27" ht="10.35" customHeight="1" x14ac:dyDescent="0.25">
      <c r="A64" s="3"/>
      <c r="B64" s="377"/>
      <c r="C64" s="310"/>
      <c r="D64" s="553"/>
      <c r="E64" s="553"/>
      <c r="F64" s="553"/>
      <c r="G64" s="335"/>
      <c r="H64" s="335"/>
      <c r="I64" s="335"/>
      <c r="J64" s="335"/>
      <c r="K64" s="349"/>
      <c r="L64" s="5"/>
      <c r="M64" s="5"/>
      <c r="N64" s="5"/>
      <c r="O64" s="167"/>
      <c r="P64" s="351"/>
      <c r="Q64" s="352"/>
      <c r="R64" s="8"/>
      <c r="S64" s="8"/>
      <c r="T64" s="8"/>
      <c r="U64" s="8"/>
      <c r="V64" s="8"/>
      <c r="W64" s="177"/>
      <c r="X64" s="1"/>
      <c r="Y64" s="1"/>
      <c r="Z64" s="1"/>
      <c r="AA64" s="460"/>
    </row>
    <row r="65" spans="1:27" ht="12.75" customHeight="1" x14ac:dyDescent="0.25">
      <c r="A65" s="23"/>
      <c r="B65" s="380"/>
      <c r="C65" s="531" t="s">
        <v>14</v>
      </c>
      <c r="D65" s="532"/>
      <c r="E65" s="532"/>
      <c r="F65" s="532"/>
      <c r="G65" s="532"/>
      <c r="H65" s="427"/>
      <c r="I65" s="427"/>
      <c r="J65" s="469"/>
      <c r="K65" s="469"/>
      <c r="L65" s="185"/>
      <c r="M65" s="185"/>
      <c r="N65" s="185"/>
      <c r="O65" s="185"/>
      <c r="P65" s="470">
        <f>SUM(P60:P63)</f>
        <v>0</v>
      </c>
      <c r="Q65" s="347"/>
      <c r="R65" s="37"/>
      <c r="S65" s="37"/>
      <c r="T65" s="37"/>
      <c r="U65" s="37"/>
      <c r="V65" s="37"/>
      <c r="W65" s="176"/>
      <c r="X65" s="1"/>
      <c r="Y65" s="1"/>
      <c r="Z65" s="1"/>
      <c r="AA65" s="464"/>
    </row>
    <row r="66" spans="1:27" ht="30" customHeight="1" x14ac:dyDescent="0.25">
      <c r="A66" s="3"/>
      <c r="B66" s="377"/>
      <c r="C66" s="328">
        <v>8</v>
      </c>
      <c r="D66" s="465" t="s">
        <v>31</v>
      </c>
      <c r="E66" s="411"/>
      <c r="F66" s="411"/>
      <c r="G66" s="411"/>
      <c r="H66" s="411"/>
      <c r="I66" s="411"/>
      <c r="J66" s="411"/>
      <c r="K66" s="472"/>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9"/>
      <c r="E67" s="530"/>
      <c r="F67" s="530"/>
      <c r="G67" s="530"/>
      <c r="H67" s="530"/>
      <c r="I67" s="530"/>
      <c r="J67" s="530"/>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9"/>
      <c r="E68" s="530"/>
      <c r="F68" s="530"/>
      <c r="G68" s="530"/>
      <c r="H68" s="530"/>
      <c r="I68" s="530"/>
      <c r="J68" s="530"/>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9"/>
      <c r="E69" s="530"/>
      <c r="F69" s="530"/>
      <c r="G69" s="530"/>
      <c r="H69" s="530"/>
      <c r="I69" s="530"/>
      <c r="J69" s="530"/>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9"/>
      <c r="E70" s="530"/>
      <c r="F70" s="530"/>
      <c r="G70" s="530"/>
      <c r="H70" s="530"/>
      <c r="I70" s="530"/>
      <c r="J70" s="530"/>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60"/>
    </row>
    <row r="72" spans="1:27" ht="12.75" customHeight="1" x14ac:dyDescent="0.25">
      <c r="A72" s="23"/>
      <c r="B72" s="380"/>
      <c r="C72" s="531" t="s">
        <v>14</v>
      </c>
      <c r="D72" s="532"/>
      <c r="E72" s="532"/>
      <c r="F72" s="532"/>
      <c r="G72" s="532"/>
      <c r="H72" s="427"/>
      <c r="I72" s="427"/>
      <c r="J72" s="469"/>
      <c r="K72" s="469"/>
      <c r="L72" s="185"/>
      <c r="M72" s="185"/>
      <c r="N72" s="185"/>
      <c r="O72" s="185"/>
      <c r="P72" s="470">
        <f>SUM(P67:P70)</f>
        <v>0</v>
      </c>
      <c r="Q72" s="347"/>
      <c r="R72" s="37"/>
      <c r="S72" s="37"/>
      <c r="T72" s="37"/>
      <c r="U72" s="37"/>
      <c r="V72" s="37"/>
      <c r="W72" s="176"/>
      <c r="X72" s="1"/>
      <c r="Y72" s="1"/>
      <c r="Z72" s="1"/>
      <c r="AA72" s="464"/>
    </row>
    <row r="73" spans="1:27" ht="30" customHeight="1" x14ac:dyDescent="0.25">
      <c r="A73" s="3"/>
      <c r="B73" s="377"/>
      <c r="C73" s="328">
        <v>9</v>
      </c>
      <c r="D73" s="473" t="s">
        <v>32</v>
      </c>
      <c r="E73" s="474"/>
      <c r="F73" s="474"/>
      <c r="G73" s="474"/>
      <c r="H73" s="471"/>
      <c r="I73" s="475"/>
      <c r="J73" s="476"/>
      <c r="K73" s="472"/>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9"/>
      <c r="E74" s="530"/>
      <c r="F74" s="530"/>
      <c r="G74" s="530"/>
      <c r="H74" s="530"/>
      <c r="I74" s="530"/>
      <c r="J74" s="530"/>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9"/>
      <c r="E75" s="530"/>
      <c r="F75" s="530"/>
      <c r="G75" s="530"/>
      <c r="H75" s="530"/>
      <c r="I75" s="530"/>
      <c r="J75" s="530"/>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9"/>
      <c r="E76" s="530"/>
      <c r="F76" s="530"/>
      <c r="G76" s="530"/>
      <c r="H76" s="530"/>
      <c r="I76" s="530"/>
      <c r="J76" s="530"/>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9"/>
      <c r="E77" s="530"/>
      <c r="F77" s="530"/>
      <c r="G77" s="530"/>
      <c r="H77" s="530"/>
      <c r="I77" s="530"/>
      <c r="J77" s="530"/>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60"/>
    </row>
    <row r="79" spans="1:27" ht="12.75" customHeight="1" x14ac:dyDescent="0.25">
      <c r="A79" s="23"/>
      <c r="B79" s="380"/>
      <c r="C79" s="531" t="s">
        <v>14</v>
      </c>
      <c r="D79" s="532"/>
      <c r="E79" s="532"/>
      <c r="F79" s="532"/>
      <c r="G79" s="532"/>
      <c r="H79" s="427"/>
      <c r="I79" s="427"/>
      <c r="J79" s="469"/>
      <c r="K79" s="469"/>
      <c r="L79" s="185"/>
      <c r="M79" s="185"/>
      <c r="N79" s="185"/>
      <c r="O79" s="185"/>
      <c r="P79" s="470">
        <f>SUM(P74:P77)</f>
        <v>0</v>
      </c>
      <c r="Q79" s="347"/>
      <c r="R79" s="37"/>
      <c r="S79" s="37"/>
      <c r="T79" s="37"/>
      <c r="U79" s="37"/>
      <c r="V79" s="37"/>
      <c r="W79" s="176"/>
      <c r="X79" s="1"/>
      <c r="Y79" s="1"/>
      <c r="Z79" s="1"/>
      <c r="AA79" s="464"/>
    </row>
    <row r="80" spans="1:27" ht="15.75" customHeight="1" x14ac:dyDescent="0.25">
      <c r="A80" s="23"/>
      <c r="B80" s="380"/>
      <c r="C80" s="356"/>
      <c r="D80" s="477"/>
      <c r="E80" s="477"/>
      <c r="F80" s="477"/>
      <c r="G80" s="477"/>
      <c r="H80" s="478"/>
      <c r="I80" s="478" t="s">
        <v>33</v>
      </c>
      <c r="J80" s="479"/>
      <c r="K80" s="480"/>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51"/>
      <c r="J81" s="552"/>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60"/>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64"/>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60"/>
    </row>
    <row r="85" spans="1:27" ht="28.5" customHeight="1" x14ac:dyDescent="0.25">
      <c r="A85" s="3"/>
      <c r="B85" s="377"/>
      <c r="C85" s="320">
        <v>11</v>
      </c>
      <c r="D85" s="549" t="s">
        <v>35</v>
      </c>
      <c r="E85" s="549"/>
      <c r="F85" s="549"/>
      <c r="G85" s="549"/>
      <c r="H85" s="549"/>
      <c r="I85" s="549"/>
      <c r="J85" s="549"/>
      <c r="K85" s="550"/>
      <c r="L85" s="410"/>
      <c r="M85" s="410"/>
      <c r="N85" s="410"/>
      <c r="O85" s="190"/>
      <c r="P85" s="341" t="s">
        <v>11</v>
      </c>
      <c r="Q85" s="332"/>
      <c r="R85" s="8"/>
      <c r="S85" s="8"/>
      <c r="T85" s="8"/>
      <c r="U85" s="8"/>
      <c r="V85" s="8"/>
      <c r="W85" s="177"/>
      <c r="X85" s="1"/>
      <c r="Y85" s="1"/>
      <c r="Z85" s="1"/>
      <c r="AA85" s="376" t="s">
        <v>12</v>
      </c>
    </row>
    <row r="86" spans="1:27" ht="12.6" customHeight="1" x14ac:dyDescent="0.25">
      <c r="A86" s="3"/>
      <c r="B86" s="377"/>
      <c r="C86" s="309"/>
      <c r="D86" s="529"/>
      <c r="E86" s="529"/>
      <c r="F86" s="529"/>
      <c r="G86" s="529"/>
      <c r="H86" s="530"/>
      <c r="I86" s="530"/>
      <c r="J86" s="530"/>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9"/>
      <c r="E87" s="529"/>
      <c r="F87" s="529"/>
      <c r="G87" s="529"/>
      <c r="H87" s="530"/>
      <c r="I87" s="530"/>
      <c r="J87" s="530"/>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3" t="s">
        <v>14</v>
      </c>
      <c r="D89" s="534"/>
      <c r="E89" s="534"/>
      <c r="F89" s="534"/>
      <c r="G89" s="534"/>
      <c r="H89" s="244"/>
      <c r="I89" s="244"/>
      <c r="J89" s="239"/>
      <c r="K89" s="239"/>
      <c r="L89" s="360"/>
      <c r="M89" s="360"/>
      <c r="N89" s="360"/>
      <c r="O89" s="360"/>
      <c r="P89" s="241">
        <f>SUM(P86:P87)</f>
        <v>0</v>
      </c>
      <c r="Q89" s="361"/>
      <c r="R89" s="387"/>
      <c r="S89" s="387"/>
      <c r="T89" s="387"/>
      <c r="U89" s="387"/>
      <c r="V89" s="388"/>
      <c r="W89" s="176"/>
      <c r="X89" s="1"/>
      <c r="Y89" s="1"/>
      <c r="Z89" s="1"/>
      <c r="AA89" s="464"/>
    </row>
    <row r="90" spans="1:27" ht="9" customHeight="1" x14ac:dyDescent="0.25">
      <c r="A90" s="3"/>
      <c r="B90" s="377"/>
      <c r="C90" s="362"/>
      <c r="D90" s="481"/>
      <c r="E90" s="482"/>
      <c r="F90" s="481"/>
      <c r="G90" s="481"/>
      <c r="H90" s="481"/>
      <c r="I90" s="481"/>
      <c r="J90" s="481"/>
      <c r="K90" s="481"/>
      <c r="L90" s="481"/>
      <c r="M90" s="481"/>
      <c r="N90" s="481"/>
      <c r="O90" s="481"/>
      <c r="P90" s="481"/>
      <c r="Q90" s="483"/>
      <c r="R90" s="257"/>
      <c r="S90" s="257"/>
      <c r="T90" s="257"/>
      <c r="U90" s="257"/>
      <c r="V90" s="257"/>
      <c r="W90" s="177"/>
      <c r="X90" s="1"/>
      <c r="Y90" s="1"/>
      <c r="Z90" s="1"/>
      <c r="AA90" s="383"/>
    </row>
    <row r="91" spans="1:27" ht="15.75" customHeight="1" x14ac:dyDescent="0.25">
      <c r="A91" s="38"/>
      <c r="B91" s="389"/>
      <c r="C91" s="527" t="s">
        <v>36</v>
      </c>
      <c r="D91" s="528"/>
      <c r="E91" s="528"/>
      <c r="F91" s="528"/>
      <c r="G91" s="528"/>
      <c r="H91" s="528"/>
      <c r="I91" s="528"/>
      <c r="J91" s="528"/>
      <c r="K91" s="405"/>
      <c r="L91" s="405"/>
      <c r="M91" s="405"/>
      <c r="N91" s="405"/>
      <c r="O91" s="248"/>
      <c r="P91" s="299">
        <f>+P18+P27+P33+P40+P49+P58+P65+P72+P79+P81+P89</f>
        <v>0</v>
      </c>
      <c r="Q91" s="25"/>
      <c r="R91" s="257"/>
      <c r="S91" s="257"/>
      <c r="T91" s="257"/>
      <c r="U91" s="257"/>
      <c r="V91" s="257"/>
      <c r="W91" s="177"/>
      <c r="X91" s="1"/>
      <c r="Y91" s="1"/>
      <c r="Z91" s="1"/>
      <c r="AA91" s="464"/>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84"/>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mergeCells count="78">
    <mergeCell ref="C91:J91"/>
    <mergeCell ref="C72:G72"/>
    <mergeCell ref="D74:J74"/>
    <mergeCell ref="D75:J75"/>
    <mergeCell ref="D76:J76"/>
    <mergeCell ref="D77:J77"/>
    <mergeCell ref="C79:G79"/>
    <mergeCell ref="I81:J81"/>
    <mergeCell ref="D85:K85"/>
    <mergeCell ref="D86:J86"/>
    <mergeCell ref="D87:J87"/>
    <mergeCell ref="C89:G89"/>
    <mergeCell ref="D70:J70"/>
    <mergeCell ref="D56:G56"/>
    <mergeCell ref="C58:G58"/>
    <mergeCell ref="D60:J60"/>
    <mergeCell ref="D61:J61"/>
    <mergeCell ref="D62:J62"/>
    <mergeCell ref="D63:J63"/>
    <mergeCell ref="D64:F64"/>
    <mergeCell ref="C65:G65"/>
    <mergeCell ref="D67:J67"/>
    <mergeCell ref="D68:J68"/>
    <mergeCell ref="D69:J69"/>
    <mergeCell ref="D55:G55"/>
    <mergeCell ref="D42:K42"/>
    <mergeCell ref="D43:K43"/>
    <mergeCell ref="D44:K44"/>
    <mergeCell ref="D45:K45"/>
    <mergeCell ref="D46:K46"/>
    <mergeCell ref="D47:K47"/>
    <mergeCell ref="C49:G49"/>
    <mergeCell ref="D51:G51"/>
    <mergeCell ref="D52:G52"/>
    <mergeCell ref="D53:G53"/>
    <mergeCell ref="D54:G54"/>
    <mergeCell ref="D41:K41"/>
    <mergeCell ref="D29:G29"/>
    <mergeCell ref="D30:G30"/>
    <mergeCell ref="D31:G31"/>
    <mergeCell ref="D32:K32"/>
    <mergeCell ref="C33:K33"/>
    <mergeCell ref="D34:G34"/>
    <mergeCell ref="D35:G35"/>
    <mergeCell ref="D36:G36"/>
    <mergeCell ref="D37:G37"/>
    <mergeCell ref="D38:G38"/>
    <mergeCell ref="C40:G40"/>
    <mergeCell ref="D28:G28"/>
    <mergeCell ref="D14:G14"/>
    <mergeCell ref="D15:G15"/>
    <mergeCell ref="D16:G16"/>
    <mergeCell ref="C18:G18"/>
    <mergeCell ref="D20:G20"/>
    <mergeCell ref="D21:G21"/>
    <mergeCell ref="D22:G22"/>
    <mergeCell ref="D23:G23"/>
    <mergeCell ref="D24:G24"/>
    <mergeCell ref="D25:G25"/>
    <mergeCell ref="C27:G27"/>
    <mergeCell ref="D13:G13"/>
    <mergeCell ref="B5:E5"/>
    <mergeCell ref="K5:P5"/>
    <mergeCell ref="R5:S5"/>
    <mergeCell ref="B7:E7"/>
    <mergeCell ref="K7:AA7"/>
    <mergeCell ref="R8:S8"/>
    <mergeCell ref="R9:W9"/>
    <mergeCell ref="AA9:AA12"/>
    <mergeCell ref="C10:K11"/>
    <mergeCell ref="P10:P11"/>
    <mergeCell ref="V10:V11"/>
    <mergeCell ref="S1:X1"/>
    <mergeCell ref="C2:S2"/>
    <mergeCell ref="B3:E3"/>
    <mergeCell ref="F3:G3"/>
    <mergeCell ref="K3:P3"/>
    <mergeCell ref="R3:S3"/>
  </mergeCells>
  <conditionalFormatting sqref="J71">
    <cfRule type="expression" dxfId="263" priority="264" stopIfTrue="1">
      <formula>AND($P71&gt;0,$J71=0)</formula>
    </cfRule>
  </conditionalFormatting>
  <conditionalFormatting sqref="J74:J77">
    <cfRule type="expression" dxfId="262" priority="263" stopIfTrue="1">
      <formula>AND($P74&gt;0,$J74=0)</formula>
    </cfRule>
  </conditionalFormatting>
  <conditionalFormatting sqref="J75">
    <cfRule type="expression" dxfId="261" priority="262" stopIfTrue="1">
      <formula>AND($P75&gt;0,$J75=0)</formula>
    </cfRule>
  </conditionalFormatting>
  <conditionalFormatting sqref="I14">
    <cfRule type="expression" dxfId="260" priority="261" stopIfTrue="1">
      <formula>AND($P14&gt;0,$I14="")</formula>
    </cfRule>
  </conditionalFormatting>
  <conditionalFormatting sqref="I15">
    <cfRule type="expression" dxfId="259" priority="260" stopIfTrue="1">
      <formula>AND($P15&gt;0,$I15="")</formula>
    </cfRule>
  </conditionalFormatting>
  <conditionalFormatting sqref="I16">
    <cfRule type="expression" dxfId="258" priority="259" stopIfTrue="1">
      <formula>AND($P16&gt;0,$I16="")</formula>
    </cfRule>
  </conditionalFormatting>
  <conditionalFormatting sqref="I17">
    <cfRule type="expression" dxfId="257" priority="258" stopIfTrue="1">
      <formula>AND($P17&gt;0,$I17="")</formula>
    </cfRule>
  </conditionalFormatting>
  <conditionalFormatting sqref="I19">
    <cfRule type="expression" dxfId="256" priority="257" stopIfTrue="1">
      <formula>AND($P19&gt;0,$I19="")</formula>
    </cfRule>
  </conditionalFormatting>
  <conditionalFormatting sqref="I20">
    <cfRule type="expression" dxfId="255" priority="256" stopIfTrue="1">
      <formula>AND($P20&gt;0,$I20="")</formula>
    </cfRule>
  </conditionalFormatting>
  <conditionalFormatting sqref="I30">
    <cfRule type="expression" dxfId="254" priority="255" stopIfTrue="1">
      <formula>AND($P30&gt;0,$I30="")</formula>
    </cfRule>
  </conditionalFormatting>
  <conditionalFormatting sqref="I31">
    <cfRule type="expression" dxfId="253" priority="254" stopIfTrue="1">
      <formula>AND($P31&gt;0,$I31="")</formula>
    </cfRule>
  </conditionalFormatting>
  <conditionalFormatting sqref="I32">
    <cfRule type="expression" dxfId="252" priority="253" stopIfTrue="1">
      <formula>AND($P32&gt;0,$I32="")</formula>
    </cfRule>
  </conditionalFormatting>
  <conditionalFormatting sqref="I33">
    <cfRule type="expression" dxfId="251" priority="252" stopIfTrue="1">
      <formula>AND($P33&gt;0,$I33="")</formula>
    </cfRule>
  </conditionalFormatting>
  <conditionalFormatting sqref="I34">
    <cfRule type="expression" dxfId="250" priority="251" stopIfTrue="1">
      <formula>AND($P34&gt;0,$I34="")</formula>
    </cfRule>
  </conditionalFormatting>
  <conditionalFormatting sqref="I35">
    <cfRule type="expression" dxfId="249" priority="250" stopIfTrue="1">
      <formula>AND($P35&gt;0,$I35="")</formula>
    </cfRule>
  </conditionalFormatting>
  <conditionalFormatting sqref="I44:I45">
    <cfRule type="expression" dxfId="248" priority="249" stopIfTrue="1">
      <formula>AND($P44&gt;0,$I44="")</formula>
    </cfRule>
  </conditionalFormatting>
  <conditionalFormatting sqref="I46">
    <cfRule type="expression" dxfId="247" priority="248" stopIfTrue="1">
      <formula>AND($P46&gt;0,$I46="")</formula>
    </cfRule>
  </conditionalFormatting>
  <conditionalFormatting sqref="I47">
    <cfRule type="expression" dxfId="246" priority="247" stopIfTrue="1">
      <formula>AND($P47&gt;0,$I47="")</formula>
    </cfRule>
  </conditionalFormatting>
  <conditionalFormatting sqref="I48">
    <cfRule type="expression" dxfId="245" priority="246" stopIfTrue="1">
      <formula>AND($P48&gt;0,$I48="")</formula>
    </cfRule>
  </conditionalFormatting>
  <conditionalFormatting sqref="I71">
    <cfRule type="expression" dxfId="244" priority="245" stopIfTrue="1">
      <formula>AND($P71&gt;0,$I71="")</formula>
    </cfRule>
  </conditionalFormatting>
  <conditionalFormatting sqref="I74:I77">
    <cfRule type="expression" dxfId="243" priority="244" stopIfTrue="1">
      <formula>AND($P74&gt;0,$I74="")</formula>
    </cfRule>
  </conditionalFormatting>
  <conditionalFormatting sqref="I75">
    <cfRule type="expression" dxfId="242" priority="243" stopIfTrue="1">
      <formula>AND($P75&gt;0,$I75="")</formula>
    </cfRule>
  </conditionalFormatting>
  <conditionalFormatting sqref="D14:G14">
    <cfRule type="expression" dxfId="241" priority="242" stopIfTrue="1">
      <formula>AND($P14&gt;0,$D14="")</formula>
    </cfRule>
  </conditionalFormatting>
  <conditionalFormatting sqref="D15:G15">
    <cfRule type="expression" dxfId="240" priority="241" stopIfTrue="1">
      <formula>AND($P15&gt;0,$D15="")</formula>
    </cfRule>
  </conditionalFormatting>
  <conditionalFormatting sqref="D16:G16">
    <cfRule type="expression" dxfId="239" priority="240" stopIfTrue="1">
      <formula>AND($P16&gt;0,$D16="")</formula>
    </cfRule>
  </conditionalFormatting>
  <conditionalFormatting sqref="D17:G17">
    <cfRule type="expression" dxfId="238" priority="239" stopIfTrue="1">
      <formula>AND($P17&gt;0,$D17="")</formula>
    </cfRule>
  </conditionalFormatting>
  <conditionalFormatting sqref="D18:G18">
    <cfRule type="expression" dxfId="237" priority="238" stopIfTrue="1">
      <formula>AND($P18&gt;0,$D18="")</formula>
    </cfRule>
  </conditionalFormatting>
  <conditionalFormatting sqref="D19:G19">
    <cfRule type="expression" dxfId="236" priority="237" stopIfTrue="1">
      <formula>AND($P19&gt;0,$D19="")</formula>
    </cfRule>
  </conditionalFormatting>
  <conditionalFormatting sqref="D20:G20">
    <cfRule type="expression" dxfId="235" priority="236" stopIfTrue="1">
      <formula>AND($P20&gt;0,$D20="")</formula>
    </cfRule>
  </conditionalFormatting>
  <conditionalFormatting sqref="D30:G30">
    <cfRule type="expression" dxfId="234" priority="235" stopIfTrue="1">
      <formula>AND($P30&gt;0,$D30="")</formula>
    </cfRule>
  </conditionalFormatting>
  <conditionalFormatting sqref="D31:G31">
    <cfRule type="expression" dxfId="233" priority="234" stopIfTrue="1">
      <formula>AND($P31&gt;0,$D31="")</formula>
    </cfRule>
  </conditionalFormatting>
  <conditionalFormatting sqref="D32:G32">
    <cfRule type="expression" dxfId="232" priority="233" stopIfTrue="1">
      <formula>AND($P32&gt;0,$D32="")</formula>
    </cfRule>
  </conditionalFormatting>
  <conditionalFormatting sqref="D33:G33">
    <cfRule type="expression" dxfId="231" priority="232" stopIfTrue="1">
      <formula>AND($P33&gt;0,$D33="")</formula>
    </cfRule>
  </conditionalFormatting>
  <conditionalFormatting sqref="D34:G34">
    <cfRule type="expression" dxfId="230" priority="231" stopIfTrue="1">
      <formula>AND($P34&gt;0,$D34="")</formula>
    </cfRule>
  </conditionalFormatting>
  <conditionalFormatting sqref="D35:G38">
    <cfRule type="expression" dxfId="229" priority="230" stopIfTrue="1">
      <formula>AND($P35&gt;0,$D35="")</formula>
    </cfRule>
  </conditionalFormatting>
  <conditionalFormatting sqref="D44:G44">
    <cfRule type="expression" dxfId="228" priority="229" stopIfTrue="1">
      <formula>AND($P44&gt;0,$D44="")</formula>
    </cfRule>
  </conditionalFormatting>
  <conditionalFormatting sqref="D45:G45">
    <cfRule type="expression" dxfId="227" priority="228" stopIfTrue="1">
      <formula>AND($P45&gt;0,$D45="")</formula>
    </cfRule>
  </conditionalFormatting>
  <conditionalFormatting sqref="D46:G46">
    <cfRule type="expression" dxfId="226" priority="227" stopIfTrue="1">
      <formula>AND($P46&gt;0,$D46="")</formula>
    </cfRule>
  </conditionalFormatting>
  <conditionalFormatting sqref="D47:G47">
    <cfRule type="expression" dxfId="225" priority="226" stopIfTrue="1">
      <formula>AND($P47&gt;0,$D47="")</formula>
    </cfRule>
  </conditionalFormatting>
  <conditionalFormatting sqref="D48:G48">
    <cfRule type="expression" dxfId="224" priority="225" stopIfTrue="1">
      <formula>AND($P48&gt;0,$D48="")</formula>
    </cfRule>
  </conditionalFormatting>
  <conditionalFormatting sqref="D49:G49">
    <cfRule type="expression" dxfId="223" priority="224" stopIfTrue="1">
      <formula>AND($P49&gt;0,$D49="")</formula>
    </cfRule>
  </conditionalFormatting>
  <conditionalFormatting sqref="D71:G71">
    <cfRule type="expression" dxfId="222" priority="223" stopIfTrue="1">
      <formula>AND($P71&gt;0,$D71="")</formula>
    </cfRule>
  </conditionalFormatting>
  <conditionalFormatting sqref="D72:G72">
    <cfRule type="expression" dxfId="221" priority="222" stopIfTrue="1">
      <formula>AND($P72&gt;0,$D72="")</formula>
    </cfRule>
  </conditionalFormatting>
  <conditionalFormatting sqref="D73:G73">
    <cfRule type="expression" dxfId="220" priority="221" stopIfTrue="1">
      <formula>AND($P73&gt;0,$D73="")</formula>
    </cfRule>
  </conditionalFormatting>
  <conditionalFormatting sqref="D74:G77">
    <cfRule type="expression" dxfId="219" priority="220" stopIfTrue="1">
      <formula>AND($P74&gt;0,$D74="")</formula>
    </cfRule>
  </conditionalFormatting>
  <conditionalFormatting sqref="D75:G75">
    <cfRule type="expression" dxfId="218" priority="219" stopIfTrue="1">
      <formula>AND($P75&gt;0,$D75="")</formula>
    </cfRule>
  </conditionalFormatting>
  <conditionalFormatting sqref="D80:J80">
    <cfRule type="expression" dxfId="217" priority="218" stopIfTrue="1">
      <formula>AND($D80="",$P80&gt;0)</formula>
    </cfRule>
  </conditionalFormatting>
  <conditionalFormatting sqref="D81:J81">
    <cfRule type="expression" dxfId="216" priority="217" stopIfTrue="1">
      <formula>AND($D81="",$P81&gt;0)</formula>
    </cfRule>
  </conditionalFormatting>
  <conditionalFormatting sqref="D82:J84">
    <cfRule type="expression" dxfId="215" priority="216" stopIfTrue="1">
      <formula>AND($D82="",$P82&gt;0)</formula>
    </cfRule>
  </conditionalFormatting>
  <conditionalFormatting sqref="D85:J85">
    <cfRule type="expression" dxfId="214" priority="215" stopIfTrue="1">
      <formula>AND($D85="",$P85&gt;0)</formula>
    </cfRule>
  </conditionalFormatting>
  <conditionalFormatting sqref="D86:J87">
    <cfRule type="expression" dxfId="213" priority="214" stopIfTrue="1">
      <formula>AND($D86="",$P86&gt;0)</formula>
    </cfRule>
  </conditionalFormatting>
  <conditionalFormatting sqref="D87:J87">
    <cfRule type="expression" dxfId="212" priority="213" stopIfTrue="1">
      <formula>AND($D87="",$P87&gt;0)</formula>
    </cfRule>
  </conditionalFormatting>
  <conditionalFormatting sqref="P116">
    <cfRule type="expression" dxfId="211" priority="212" stopIfTrue="1">
      <formula>$P$116&gt;valTIAlloc</formula>
    </cfRule>
  </conditionalFormatting>
  <conditionalFormatting sqref="J17">
    <cfRule type="expression" dxfId="210" priority="211" stopIfTrue="1">
      <formula>AND($J17="",$P17&gt;0)</formula>
    </cfRule>
  </conditionalFormatting>
  <conditionalFormatting sqref="J19">
    <cfRule type="expression" dxfId="209" priority="210" stopIfTrue="1">
      <formula>AND($J19="",$P19&gt;0)</formula>
    </cfRule>
  </conditionalFormatting>
  <conditionalFormatting sqref="J32">
    <cfRule type="expression" dxfId="208" priority="209" stopIfTrue="1">
      <formula>AND($J32="",$P32&gt;0)</formula>
    </cfRule>
  </conditionalFormatting>
  <conditionalFormatting sqref="J33">
    <cfRule type="expression" dxfId="207" priority="208" stopIfTrue="1">
      <formula>AND($J33="",$P33&gt;0)</formula>
    </cfRule>
  </conditionalFormatting>
  <conditionalFormatting sqref="J34">
    <cfRule type="expression" dxfId="206" priority="207" stopIfTrue="1">
      <formula>AND($J34="",$P34&gt;0)</formula>
    </cfRule>
  </conditionalFormatting>
  <conditionalFormatting sqref="J35">
    <cfRule type="expression" dxfId="205" priority="206" stopIfTrue="1">
      <formula>AND($J35="",$P35&gt;0)</formula>
    </cfRule>
  </conditionalFormatting>
  <conditionalFormatting sqref="J44">
    <cfRule type="expression" dxfId="204" priority="205" stopIfTrue="1">
      <formula>AND($J44="",$P44&gt;0)</formula>
    </cfRule>
  </conditionalFormatting>
  <conditionalFormatting sqref="J45">
    <cfRule type="expression" dxfId="203" priority="204" stopIfTrue="1">
      <formula>AND($J45="",$P45&gt;0)</formula>
    </cfRule>
  </conditionalFormatting>
  <conditionalFormatting sqref="J46">
    <cfRule type="expression" dxfId="202" priority="203" stopIfTrue="1">
      <formula>AND($J46="",$P46&gt;0)</formula>
    </cfRule>
  </conditionalFormatting>
  <conditionalFormatting sqref="J47">
    <cfRule type="expression" dxfId="201" priority="202" stopIfTrue="1">
      <formula>AND($J47="",$P47&gt;0)</formula>
    </cfRule>
  </conditionalFormatting>
  <conditionalFormatting sqref="J48">
    <cfRule type="expression" dxfId="200" priority="201" stopIfTrue="1">
      <formula>AND($J48="",$P48&gt;0)</formula>
    </cfRule>
  </conditionalFormatting>
  <conditionalFormatting sqref="P108">
    <cfRule type="expression" dxfId="199" priority="200" stopIfTrue="1">
      <formula>AND($I$108&lt;&gt;"",$P$108="")</formula>
    </cfRule>
  </conditionalFormatting>
  <conditionalFormatting sqref="I108:J108">
    <cfRule type="expression" dxfId="198" priority="199" stopIfTrue="1">
      <formula>AND($P$108&lt;&gt;"",$I$108="")</formula>
    </cfRule>
  </conditionalFormatting>
  <conditionalFormatting sqref="J26">
    <cfRule type="expression" dxfId="197" priority="198" stopIfTrue="1">
      <formula>AND($P26&gt;0,$J26=0)</formula>
    </cfRule>
  </conditionalFormatting>
  <conditionalFormatting sqref="I22">
    <cfRule type="expression" dxfId="196" priority="197" stopIfTrue="1">
      <formula>AND($P22&gt;0,$I22="")</formula>
    </cfRule>
  </conditionalFormatting>
  <conditionalFormatting sqref="I23">
    <cfRule type="expression" dxfId="195" priority="196" stopIfTrue="1">
      <formula>AND($P23&gt;0,$I23="")</formula>
    </cfRule>
  </conditionalFormatting>
  <conditionalFormatting sqref="I24">
    <cfRule type="expression" dxfId="194" priority="195" stopIfTrue="1">
      <formula>AND($P24&gt;0,$I24="")</formula>
    </cfRule>
  </conditionalFormatting>
  <conditionalFormatting sqref="I25">
    <cfRule type="expression" dxfId="193" priority="194" stopIfTrue="1">
      <formula>AND($P25&gt;0,$I25="")</formula>
    </cfRule>
  </conditionalFormatting>
  <conditionalFormatting sqref="I26">
    <cfRule type="expression" dxfId="192" priority="193" stopIfTrue="1">
      <formula>AND($P26&gt;0,$I26="")</formula>
    </cfRule>
  </conditionalFormatting>
  <conditionalFormatting sqref="H26">
    <cfRule type="expression" dxfId="191" priority="192" stopIfTrue="1">
      <formula>AND(P26&gt;0,$H26="")</formula>
    </cfRule>
  </conditionalFormatting>
  <conditionalFormatting sqref="D22:G22">
    <cfRule type="expression" dxfId="190" priority="191" stopIfTrue="1">
      <formula>AND($P22&gt;0,$D22="")</formula>
    </cfRule>
  </conditionalFormatting>
  <conditionalFormatting sqref="D23:G23">
    <cfRule type="expression" dxfId="189" priority="190" stopIfTrue="1">
      <formula>AND($P23&gt;0,$D23="")</formula>
    </cfRule>
  </conditionalFormatting>
  <conditionalFormatting sqref="D24:G24">
    <cfRule type="expression" dxfId="188" priority="189" stopIfTrue="1">
      <formula>AND($P24&gt;0,$D24="")</formula>
    </cfRule>
  </conditionalFormatting>
  <conditionalFormatting sqref="D25:G25">
    <cfRule type="expression" dxfId="187" priority="188" stopIfTrue="1">
      <formula>AND($P25&gt;0,$D25="")</formula>
    </cfRule>
  </conditionalFormatting>
  <conditionalFormatting sqref="D26:G26">
    <cfRule type="expression" dxfId="186" priority="187" stopIfTrue="1">
      <formula>AND($P26&gt;0,$D26="")</formula>
    </cfRule>
  </conditionalFormatting>
  <conditionalFormatting sqref="D40:G40">
    <cfRule type="expression" dxfId="185" priority="174" stopIfTrue="1">
      <formula>AND($P40&gt;0,$D40="")</formula>
    </cfRule>
  </conditionalFormatting>
  <conditionalFormatting sqref="J37">
    <cfRule type="expression" dxfId="184" priority="186" stopIfTrue="1">
      <formula>AND($P37&gt;0,$J37=0)</formula>
    </cfRule>
  </conditionalFormatting>
  <conditionalFormatting sqref="J38">
    <cfRule type="expression" dxfId="183" priority="185" stopIfTrue="1">
      <formula>AND($P38&gt;0,$J38=0)</formula>
    </cfRule>
  </conditionalFormatting>
  <conditionalFormatting sqref="J39">
    <cfRule type="expression" dxfId="182" priority="184" stopIfTrue="1">
      <formula>AND($P39&gt;0,$J39=0)</formula>
    </cfRule>
  </conditionalFormatting>
  <conditionalFormatting sqref="I37">
    <cfRule type="expression" dxfId="181" priority="183" stopIfTrue="1">
      <formula>AND($P37&gt;0,$I37="")</formula>
    </cfRule>
  </conditionalFormatting>
  <conditionalFormatting sqref="I38">
    <cfRule type="expression" dxfId="180" priority="182" stopIfTrue="1">
      <formula>AND($P38&gt;0,$I38="")</formula>
    </cfRule>
  </conditionalFormatting>
  <conditionalFormatting sqref="I39">
    <cfRule type="expression" dxfId="179" priority="181" stopIfTrue="1">
      <formula>AND($P39&gt;0,$I39="")</formula>
    </cfRule>
  </conditionalFormatting>
  <conditionalFormatting sqref="H37">
    <cfRule type="expression" dxfId="178" priority="180" stopIfTrue="1">
      <formula>AND(P37&gt;0,$H37="")</formula>
    </cfRule>
  </conditionalFormatting>
  <conditionalFormatting sqref="H38">
    <cfRule type="expression" dxfId="177" priority="179" stopIfTrue="1">
      <formula>AND(P38&gt;0,$H38="")</formula>
    </cfRule>
  </conditionalFormatting>
  <conditionalFormatting sqref="H39">
    <cfRule type="expression" dxfId="176" priority="178" stopIfTrue="1">
      <formula>AND(P39&gt;0,$H39="")</formula>
    </cfRule>
  </conditionalFormatting>
  <conditionalFormatting sqref="D37:G37">
    <cfRule type="expression" dxfId="175" priority="177" stopIfTrue="1">
      <formula>AND($P37&gt;0,$D37="")</formula>
    </cfRule>
  </conditionalFormatting>
  <conditionalFormatting sqref="D38:G38">
    <cfRule type="expression" dxfId="174" priority="176" stopIfTrue="1">
      <formula>AND($P38&gt;0,$D38="")</formula>
    </cfRule>
  </conditionalFormatting>
  <conditionalFormatting sqref="D39:G39">
    <cfRule type="expression" dxfId="173" priority="175" stopIfTrue="1">
      <formula>AND($P39&gt;0,$D39="")</formula>
    </cfRule>
  </conditionalFormatting>
  <conditionalFormatting sqref="J51">
    <cfRule type="expression" dxfId="172" priority="173" stopIfTrue="1">
      <formula>AND($P51&gt;0,$J51=0)</formula>
    </cfRule>
  </conditionalFormatting>
  <conditionalFormatting sqref="J52">
    <cfRule type="expression" dxfId="171" priority="172" stopIfTrue="1">
      <formula>AND($P52&gt;0,$J52=0)</formula>
    </cfRule>
  </conditionalFormatting>
  <conditionalFormatting sqref="J53">
    <cfRule type="expression" dxfId="170" priority="171" stopIfTrue="1">
      <formula>AND($P53&gt;0,$J53=0)</formula>
    </cfRule>
  </conditionalFormatting>
  <conditionalFormatting sqref="J54">
    <cfRule type="expression" dxfId="169" priority="170" stopIfTrue="1">
      <formula>AND($P54&gt;0,$J54=0)</formula>
    </cfRule>
  </conditionalFormatting>
  <conditionalFormatting sqref="J55">
    <cfRule type="expression" dxfId="168" priority="169" stopIfTrue="1">
      <formula>AND($P55&gt;0,$J55=0)</formula>
    </cfRule>
  </conditionalFormatting>
  <conditionalFormatting sqref="I51">
    <cfRule type="expression" dxfId="167" priority="168" stopIfTrue="1">
      <formula>AND($P51&gt;0,$I51="")</formula>
    </cfRule>
  </conditionalFormatting>
  <conditionalFormatting sqref="I52">
    <cfRule type="expression" dxfId="166" priority="167" stopIfTrue="1">
      <formula>AND($P52&gt;0,$I52="")</formula>
    </cfRule>
  </conditionalFormatting>
  <conditionalFormatting sqref="I53">
    <cfRule type="expression" dxfId="165" priority="166" stopIfTrue="1">
      <formula>AND($P53&gt;0,$I53="")</formula>
    </cfRule>
  </conditionalFormatting>
  <conditionalFormatting sqref="I54">
    <cfRule type="expression" dxfId="164" priority="165" stopIfTrue="1">
      <formula>AND($P54&gt;0,$I54="")</formula>
    </cfRule>
  </conditionalFormatting>
  <conditionalFormatting sqref="I55">
    <cfRule type="expression" dxfId="163" priority="164" stopIfTrue="1">
      <formula>AND($P55&gt;0,$I55="")</formula>
    </cfRule>
  </conditionalFormatting>
  <conditionalFormatting sqref="D51:G51">
    <cfRule type="expression" dxfId="162" priority="163" stopIfTrue="1">
      <formula>AND($P51&gt;0,$D51="")</formula>
    </cfRule>
  </conditionalFormatting>
  <conditionalFormatting sqref="D52:G52">
    <cfRule type="expression" dxfId="161" priority="162" stopIfTrue="1">
      <formula>AND($P52&gt;0,$D52="")</formula>
    </cfRule>
  </conditionalFormatting>
  <conditionalFormatting sqref="D53:G53">
    <cfRule type="expression" dxfId="160" priority="161" stopIfTrue="1">
      <formula>AND($P53&gt;0,$D53="")</formula>
    </cfRule>
  </conditionalFormatting>
  <conditionalFormatting sqref="D54:G54">
    <cfRule type="expression" dxfId="159" priority="160" stopIfTrue="1">
      <formula>AND($P54&gt;0,$D54="")</formula>
    </cfRule>
  </conditionalFormatting>
  <conditionalFormatting sqref="D55:G55">
    <cfRule type="expression" dxfId="158" priority="159" stopIfTrue="1">
      <formula>AND($P55&gt;0,$D55="")</formula>
    </cfRule>
  </conditionalFormatting>
  <conditionalFormatting sqref="J51">
    <cfRule type="expression" dxfId="157" priority="158" stopIfTrue="1">
      <formula>AND($P51&gt;0,$J51=0)</formula>
    </cfRule>
  </conditionalFormatting>
  <conditionalFormatting sqref="J52">
    <cfRule type="expression" dxfId="156" priority="157" stopIfTrue="1">
      <formula>AND($P52&gt;0,$J52=0)</formula>
    </cfRule>
  </conditionalFormatting>
  <conditionalFormatting sqref="J53">
    <cfRule type="expression" dxfId="155" priority="156" stopIfTrue="1">
      <formula>AND($P53&gt;0,$J53=0)</formula>
    </cfRule>
  </conditionalFormatting>
  <conditionalFormatting sqref="J54">
    <cfRule type="expression" dxfId="154" priority="155" stopIfTrue="1">
      <formula>AND($P54&gt;0,$J54=0)</formula>
    </cfRule>
  </conditionalFormatting>
  <conditionalFormatting sqref="J55">
    <cfRule type="expression" dxfId="153" priority="154" stopIfTrue="1">
      <formula>AND($P55&gt;0,$J55=0)</formula>
    </cfRule>
  </conditionalFormatting>
  <conditionalFormatting sqref="J56">
    <cfRule type="expression" dxfId="152" priority="153" stopIfTrue="1">
      <formula>AND($P56&gt;0,$J56=0)</formula>
    </cfRule>
  </conditionalFormatting>
  <conditionalFormatting sqref="I14 I29">
    <cfRule type="expression" dxfId="151" priority="152" stopIfTrue="1">
      <formula>AND($P14&gt;0,$I14="")</formula>
    </cfRule>
  </conditionalFormatting>
  <conditionalFormatting sqref="I15">
    <cfRule type="expression" dxfId="150" priority="151" stopIfTrue="1">
      <formula>AND($P15&gt;0,$I15="")</formula>
    </cfRule>
  </conditionalFormatting>
  <conditionalFormatting sqref="I16">
    <cfRule type="expression" dxfId="149" priority="150" stopIfTrue="1">
      <formula>AND($P16&gt;0,$I16="")</formula>
    </cfRule>
  </conditionalFormatting>
  <conditionalFormatting sqref="I20">
    <cfRule type="expression" dxfId="148" priority="149" stopIfTrue="1">
      <formula>AND($P20&gt;0,$I20="")</formula>
    </cfRule>
  </conditionalFormatting>
  <conditionalFormatting sqref="I21">
    <cfRule type="expression" dxfId="147" priority="148" stopIfTrue="1">
      <formula>AND($P21&gt;0,$I21="")</formula>
    </cfRule>
  </conditionalFormatting>
  <conditionalFormatting sqref="I22">
    <cfRule type="expression" dxfId="146" priority="147" stopIfTrue="1">
      <formula>AND($P22&gt;0,$I22="")</formula>
    </cfRule>
  </conditionalFormatting>
  <conditionalFormatting sqref="I23">
    <cfRule type="expression" dxfId="145" priority="146" stopIfTrue="1">
      <formula>AND($P23&gt;0,$I23="")</formula>
    </cfRule>
  </conditionalFormatting>
  <conditionalFormatting sqref="I24">
    <cfRule type="expression" dxfId="144" priority="145" stopIfTrue="1">
      <formula>AND($P24&gt;0,$I24="")</formula>
    </cfRule>
  </conditionalFormatting>
  <conditionalFormatting sqref="I25">
    <cfRule type="expression" dxfId="143" priority="144" stopIfTrue="1">
      <formula>AND($P25&gt;0,$I25="")</formula>
    </cfRule>
  </conditionalFormatting>
  <conditionalFormatting sqref="I30">
    <cfRule type="expression" dxfId="142" priority="143" stopIfTrue="1">
      <formula>AND($P30&gt;0,$I30="")</formula>
    </cfRule>
  </conditionalFormatting>
  <conditionalFormatting sqref="I31">
    <cfRule type="expression" dxfId="141" priority="142" stopIfTrue="1">
      <formula>AND($P31&gt;0,$I31="")</formula>
    </cfRule>
  </conditionalFormatting>
  <conditionalFormatting sqref="I52">
    <cfRule type="expression" dxfId="140" priority="141" stopIfTrue="1">
      <formula>AND($P52&gt;0,$I52="")</formula>
    </cfRule>
  </conditionalFormatting>
  <conditionalFormatting sqref="I53">
    <cfRule type="expression" dxfId="139" priority="140" stopIfTrue="1">
      <formula>AND($P53&gt;0,$I53="")</formula>
    </cfRule>
  </conditionalFormatting>
  <conditionalFormatting sqref="I54">
    <cfRule type="expression" dxfId="138" priority="139" stopIfTrue="1">
      <formula>AND($P54&gt;0,$I54="")</formula>
    </cfRule>
  </conditionalFormatting>
  <conditionalFormatting sqref="I55">
    <cfRule type="expression" dxfId="137" priority="138" stopIfTrue="1">
      <formula>AND($P55&gt;0,$I55="")</formula>
    </cfRule>
  </conditionalFormatting>
  <conditionalFormatting sqref="I56">
    <cfRule type="expression" dxfId="136" priority="137" stopIfTrue="1">
      <formula>AND($P56&gt;0,$I56="")</formula>
    </cfRule>
  </conditionalFormatting>
  <conditionalFormatting sqref="I51">
    <cfRule type="expression" dxfId="135" priority="136" stopIfTrue="1">
      <formula>AND($P51&gt;0,$I51="")</formula>
    </cfRule>
  </conditionalFormatting>
  <conditionalFormatting sqref="D14:G14 D31:D32">
    <cfRule type="expression" dxfId="134" priority="135" stopIfTrue="1">
      <formula>AND($P14&gt;0,$D14="")</formula>
    </cfRule>
  </conditionalFormatting>
  <conditionalFormatting sqref="D15:G15">
    <cfRule type="expression" dxfId="133" priority="134" stopIfTrue="1">
      <formula>AND($P15&gt;0,$D15="")</formula>
    </cfRule>
  </conditionalFormatting>
  <conditionalFormatting sqref="D16:G16">
    <cfRule type="expression" dxfId="132" priority="133" stopIfTrue="1">
      <formula>AND($P16&gt;0,$D16="")</formula>
    </cfRule>
  </conditionalFormatting>
  <conditionalFormatting sqref="D20:G20">
    <cfRule type="expression" dxfId="131" priority="132" stopIfTrue="1">
      <formula>AND($P20&gt;0,$D20="")</formula>
    </cfRule>
  </conditionalFormatting>
  <conditionalFormatting sqref="D21:G21">
    <cfRule type="expression" dxfId="130" priority="131" stopIfTrue="1">
      <formula>AND($P21&gt;0,$D21="")</formula>
    </cfRule>
  </conditionalFormatting>
  <conditionalFormatting sqref="D22:G22">
    <cfRule type="expression" dxfId="129" priority="130" stopIfTrue="1">
      <formula>AND($P22&gt;0,$D22="")</formula>
    </cfRule>
  </conditionalFormatting>
  <conditionalFormatting sqref="D23:G23">
    <cfRule type="expression" dxfId="128" priority="129" stopIfTrue="1">
      <formula>AND($P23&gt;0,$D23="")</formula>
    </cfRule>
  </conditionalFormatting>
  <conditionalFormatting sqref="D24:G24">
    <cfRule type="expression" dxfId="127" priority="128" stopIfTrue="1">
      <formula>AND($P24&gt;0,$D24="")</formula>
    </cfRule>
  </conditionalFormatting>
  <conditionalFormatting sqref="D25:G25">
    <cfRule type="expression" dxfId="126" priority="127" stopIfTrue="1">
      <formula>AND($P25&gt;0,$D25="")</formula>
    </cfRule>
  </conditionalFormatting>
  <conditionalFormatting sqref="D29:G29">
    <cfRule type="expression" dxfId="125" priority="126" stopIfTrue="1">
      <formula>AND($P29&gt;0,$D29="")</formula>
    </cfRule>
  </conditionalFormatting>
  <conditionalFormatting sqref="D30:G30">
    <cfRule type="expression" dxfId="124" priority="125" stopIfTrue="1">
      <formula>AND($P30&gt;0,$D30="")</formula>
    </cfRule>
  </conditionalFormatting>
  <conditionalFormatting sqref="E31:G31">
    <cfRule type="expression" dxfId="123" priority="124" stopIfTrue="1">
      <formula>AND($P31&gt;0,$D31="")</formula>
    </cfRule>
  </conditionalFormatting>
  <conditionalFormatting sqref="D51:G51">
    <cfRule type="expression" dxfId="122" priority="123" stopIfTrue="1">
      <formula>AND($P51&gt;0,$D51="")</formula>
    </cfRule>
  </conditionalFormatting>
  <conditionalFormatting sqref="D52:G52">
    <cfRule type="expression" dxfId="121" priority="122" stopIfTrue="1">
      <formula>AND($P52&gt;0,$D52="")</formula>
    </cfRule>
  </conditionalFormatting>
  <conditionalFormatting sqref="D53:G53">
    <cfRule type="expression" dxfId="120" priority="121" stopIfTrue="1">
      <formula>AND($P53&gt;0,$D53="")</formula>
    </cfRule>
  </conditionalFormatting>
  <conditionalFormatting sqref="D54:G54">
    <cfRule type="expression" dxfId="119" priority="120" stopIfTrue="1">
      <formula>AND($P54&gt;0,$D54="")</formula>
    </cfRule>
  </conditionalFormatting>
  <conditionalFormatting sqref="D55:G55">
    <cfRule type="expression" dxfId="118" priority="119" stopIfTrue="1">
      <formula>AND($P55&gt;0,$D55="")</formula>
    </cfRule>
  </conditionalFormatting>
  <conditionalFormatting sqref="D56:G56">
    <cfRule type="expression" dxfId="117" priority="118" stopIfTrue="1">
      <formula>AND($P56&gt;0,$D56="")</formula>
    </cfRule>
  </conditionalFormatting>
  <conditionalFormatting sqref="D60:J60">
    <cfRule type="expression" dxfId="116" priority="117" stopIfTrue="1">
      <formula>AND($D60="",$P60&gt;0)</formula>
    </cfRule>
  </conditionalFormatting>
  <conditionalFormatting sqref="D61:J61">
    <cfRule type="expression" dxfId="115" priority="116" stopIfTrue="1">
      <formula>AND($D61="",$P61&gt;0)</formula>
    </cfRule>
  </conditionalFormatting>
  <conditionalFormatting sqref="D62:J62">
    <cfRule type="expression" dxfId="114" priority="115" stopIfTrue="1">
      <formula>AND($D62="",$P62&gt;0)</formula>
    </cfRule>
  </conditionalFormatting>
  <conditionalFormatting sqref="D63:J63">
    <cfRule type="expression" dxfId="113" priority="114" stopIfTrue="1">
      <formula>AND($D63="",$P63&gt;0)</formula>
    </cfRule>
  </conditionalFormatting>
  <conditionalFormatting sqref="P81">
    <cfRule type="expression" dxfId="112" priority="113" stopIfTrue="1">
      <formula>AND($I$81&lt;&gt;"",$P$81="")</formula>
    </cfRule>
  </conditionalFormatting>
  <conditionalFormatting sqref="I81:J81">
    <cfRule type="expression" dxfId="111" priority="112" stopIfTrue="1">
      <formula>AND($P$81&lt;&gt;"",$I$81="")</formula>
    </cfRule>
  </conditionalFormatting>
  <conditionalFormatting sqref="J35">
    <cfRule type="expression" dxfId="110" priority="111" stopIfTrue="1">
      <formula>AND($P35&gt;0,$J35=0)</formula>
    </cfRule>
  </conditionalFormatting>
  <conditionalFormatting sqref="J36">
    <cfRule type="expression" dxfId="109" priority="110" stopIfTrue="1">
      <formula>AND($P36&gt;0,$J36=0)</formula>
    </cfRule>
  </conditionalFormatting>
  <conditionalFormatting sqref="J37">
    <cfRule type="expression" dxfId="108" priority="109" stopIfTrue="1">
      <formula>AND($P37&gt;0,$J37=0)</formula>
    </cfRule>
  </conditionalFormatting>
  <conditionalFormatting sqref="J38">
    <cfRule type="expression" dxfId="107" priority="108" stopIfTrue="1">
      <formula>AND($P38&gt;0,$J38=0)</formula>
    </cfRule>
  </conditionalFormatting>
  <conditionalFormatting sqref="I35">
    <cfRule type="expression" dxfId="106" priority="107" stopIfTrue="1">
      <formula>AND($P35&gt;0,$I35="")</formula>
    </cfRule>
  </conditionalFormatting>
  <conditionalFormatting sqref="I36">
    <cfRule type="expression" dxfId="105" priority="106" stopIfTrue="1">
      <formula>AND($P36&gt;0,$I36="")</formula>
    </cfRule>
  </conditionalFormatting>
  <conditionalFormatting sqref="I37">
    <cfRule type="expression" dxfId="104" priority="105" stopIfTrue="1">
      <formula>AND($P37&gt;0,$I37="")</formula>
    </cfRule>
  </conditionalFormatting>
  <conditionalFormatting sqref="I38">
    <cfRule type="expression" dxfId="103" priority="104" stopIfTrue="1">
      <formula>AND($P38&gt;0,$I38="")</formula>
    </cfRule>
  </conditionalFormatting>
  <conditionalFormatting sqref="H35">
    <cfRule type="expression" dxfId="102" priority="103" stopIfTrue="1">
      <formula>AND(P35&gt;0,$H35="")</formula>
    </cfRule>
  </conditionalFormatting>
  <conditionalFormatting sqref="H36">
    <cfRule type="expression" dxfId="101" priority="102" stopIfTrue="1">
      <formula>AND(P36&gt;0,$H36="")</formula>
    </cfRule>
  </conditionalFormatting>
  <conditionalFormatting sqref="H37">
    <cfRule type="expression" dxfId="100" priority="101" stopIfTrue="1">
      <formula>AND(P37&gt;0,$H37="")</formula>
    </cfRule>
  </conditionalFormatting>
  <conditionalFormatting sqref="H38">
    <cfRule type="expression" dxfId="99" priority="100" stopIfTrue="1">
      <formula>AND(P38&gt;0,$H38="")</formula>
    </cfRule>
  </conditionalFormatting>
  <conditionalFormatting sqref="D35:G38">
    <cfRule type="expression" dxfId="98" priority="99" stopIfTrue="1">
      <formula>AND($P35&gt;0,$D35="")</formula>
    </cfRule>
  </conditionalFormatting>
  <conditionalFormatting sqref="D36:G36">
    <cfRule type="expression" dxfId="97" priority="98" stopIfTrue="1">
      <formula>AND($P36&gt;0,$D36="")</formula>
    </cfRule>
  </conditionalFormatting>
  <conditionalFormatting sqref="D37:G37">
    <cfRule type="expression" dxfId="96" priority="97" stopIfTrue="1">
      <formula>AND($P37&gt;0,$D37="")</formula>
    </cfRule>
  </conditionalFormatting>
  <conditionalFormatting sqref="D38:G38">
    <cfRule type="expression" dxfId="95" priority="96" stopIfTrue="1">
      <formula>AND($P38&gt;0,$D38="")</formula>
    </cfRule>
  </conditionalFormatting>
  <conditionalFormatting sqref="P91">
    <cfRule type="expression" dxfId="94" priority="95"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count="15">
    <dataValidation type="list" allowBlank="1" showInputMessage="1" showErrorMessage="1" sqref="R8:S8" xr:uid="{1F2402E3-6F40-4C2E-BE3A-6ACC6894E27E}">
      <formula1>"Yes"</formula1>
    </dataValidation>
    <dataValidation type="list" allowBlank="1" showInputMessage="1" showErrorMessage="1" sqref="D35:G38" xr:uid="{3FF0C817-0876-4BB0-8227-23EFFA4A5E77}">
      <formula1>lstLn4</formula1>
    </dataValidation>
    <dataValidation allowBlank="1" showErrorMessage="1" error="Please enter a numeric value." prompt="IMPORTANT - if you are contributing to MTRS you must click the MTRS box - 9% will be calculated automatically_x000a_" sqref="P26" xr:uid="{8E29CE8A-52B5-4521-AAEE-C709A5A8C09C}"/>
    <dataValidation type="list" allowBlank="1" showInputMessage="1" showErrorMessage="1" sqref="D29:G31" xr:uid="{CE956A01-2698-4003-A3E7-1F1BC80E5EEC}">
      <formula1>lstLn3</formula1>
    </dataValidation>
    <dataValidation type="list" allowBlank="1" showInputMessage="1" showErrorMessage="1" sqref="D20:G25" xr:uid="{4458DCF9-F82E-4B83-993A-EBC8FD5E9363}">
      <formula1>lstLn2</formula1>
    </dataValidation>
    <dataValidation type="list" allowBlank="1" showInputMessage="1" showErrorMessage="1" sqref="D14:G16" xr:uid="{A603B368-F3EE-44FB-97DD-645C0E607A3F}">
      <formula1>lstLn1</formula1>
    </dataValidation>
    <dataValidation type="list" allowBlank="1" showInputMessage="1" showErrorMessage="1" sqref="D86:J87" xr:uid="{37775F6B-3637-419F-BEF5-E2EC461DDCBF}">
      <formula1>Line_11</formula1>
    </dataValidation>
    <dataValidation type="list" allowBlank="1" showInputMessage="1" showErrorMessage="1" sqref="D67:J70" xr:uid="{D8B59D83-9C09-48C9-996B-67278017E052}">
      <formula1>Line8Travel</formula1>
    </dataValidation>
    <dataValidation type="list" allowBlank="1" showInputMessage="1" showErrorMessage="1" sqref="D74:J77" xr:uid="{66317248-4976-45D0-A9EF-695BB6D9998A}">
      <formula1>Line9OtherCosts</formula1>
    </dataValidation>
    <dataValidation type="list" allowBlank="1" showInputMessage="1" showErrorMessage="1" sqref="J51:J56 J35:J38" xr:uid="{E123E82E-7A41-413D-BAF8-4DFDCF3AA940}">
      <formula1>",per hour, per day, flat"</formula1>
    </dataValidation>
    <dataValidation type="list" allowBlank="1" showInputMessage="1" showErrorMessage="1" sqref="D60:J63" xr:uid="{34CD5FB0-7A6C-463F-A20A-CA0F902B9E15}">
      <formula1>lstLn7</formula1>
    </dataValidation>
    <dataValidation type="list" allowBlank="1" showInputMessage="1" showErrorMessage="1" sqref="D51:G56" xr:uid="{77ED1570-2AA9-418A-9B14-93E429E15AE7}">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4A49CE47-7EE7-4CAB-ACE5-61CF3571F809}">
      <formula1>0</formula1>
      <formula2>10000000</formula2>
    </dataValidation>
    <dataValidation type="whole" allowBlank="1" showInputMessage="1" showErrorMessage="1" error="Please enter a numeric value." sqref="P35:Q39 P29:Q31" xr:uid="{4D27BC7A-84AC-42AB-B54E-BCB7B12C7C87}">
      <formula1>0</formula1>
      <formula2>10000000</formula2>
    </dataValidation>
    <dataValidation allowBlank="1" showErrorMessage="1" prompt="_x000a_" sqref="P43:P47 Q41:Q47" xr:uid="{25FA9958-1780-4FD2-9E47-45702EBEFB07}"/>
  </dataValidations>
  <hyperlinks>
    <hyperlink ref="S1:X1" location="'Table of Contents'!A1" tooltip="Back to Table of Contents" display="Back to Table of Contents" xr:uid="{E251F1A6-1C6A-41EA-9B93-DE76C1C5FEEA}"/>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4513" r:id="rId3" name="Check Box 1">
              <controlPr locked="0" defaultSize="0" autoFill="0" autoLine="0" autoPict="0" altText="CheckBox">
                <anchor moveWithCells="1">
                  <from>
                    <xdr:col>10</xdr:col>
                    <xdr:colOff>114300</xdr:colOff>
                    <xdr:row>12</xdr:row>
                    <xdr:rowOff>371475</xdr:rowOff>
                  </from>
                  <to>
                    <xdr:col>10</xdr:col>
                    <xdr:colOff>447675</xdr:colOff>
                    <xdr:row>14</xdr:row>
                    <xdr:rowOff>28575</xdr:rowOff>
                  </to>
                </anchor>
              </controlPr>
            </control>
          </mc:Choice>
        </mc:AlternateContent>
        <mc:AlternateContent xmlns:mc="http://schemas.openxmlformats.org/markup-compatibility/2006">
          <mc:Choice Requires="x14">
            <control shapeId="64514" r:id="rId4" name="Check Box 2">
              <controlPr locked="0" defaultSize="0" autoFill="0" autoLine="0" autoPict="0" altText="CheckBox">
                <anchor moveWithCells="1">
                  <from>
                    <xdr:col>10</xdr:col>
                    <xdr:colOff>114300</xdr:colOff>
                    <xdr:row>27</xdr:row>
                    <xdr:rowOff>371475</xdr:rowOff>
                  </from>
                  <to>
                    <xdr:col>10</xdr:col>
                    <xdr:colOff>447675</xdr:colOff>
                    <xdr:row>29</xdr:row>
                    <xdr:rowOff>28575</xdr:rowOff>
                  </to>
                </anchor>
              </controlPr>
            </control>
          </mc:Choice>
        </mc:AlternateContent>
        <mc:AlternateContent xmlns:mc="http://schemas.openxmlformats.org/markup-compatibility/2006">
          <mc:Choice Requires="x14">
            <control shapeId="64515" r:id="rId5" name="Check Box 3">
              <controlPr locked="0" defaultSize="0" autoFill="0" autoLine="0" autoPict="0" altText="CheckBox">
                <anchor moveWithCells="1">
                  <from>
                    <xdr:col>10</xdr:col>
                    <xdr:colOff>114300</xdr:colOff>
                    <xdr:row>29</xdr:row>
                    <xdr:rowOff>66675</xdr:rowOff>
                  </from>
                  <to>
                    <xdr:col>10</xdr:col>
                    <xdr:colOff>447675</xdr:colOff>
                    <xdr:row>29</xdr:row>
                    <xdr:rowOff>142875</xdr:rowOff>
                  </to>
                </anchor>
              </controlPr>
            </control>
          </mc:Choice>
        </mc:AlternateContent>
        <mc:AlternateContent xmlns:mc="http://schemas.openxmlformats.org/markup-compatibility/2006">
          <mc:Choice Requires="x14">
            <control shapeId="64516" r:id="rId6" name="Check Box 4">
              <controlPr locked="0" defaultSize="0" autoFill="0" autoLine="0" autoPict="0" altText="CheckBox">
                <anchor moveWithCells="1">
                  <from>
                    <xdr:col>10</xdr:col>
                    <xdr:colOff>114300</xdr:colOff>
                    <xdr:row>30</xdr:row>
                    <xdr:rowOff>66675</xdr:rowOff>
                  </from>
                  <to>
                    <xdr:col>10</xdr:col>
                    <xdr:colOff>447675</xdr:colOff>
                    <xdr:row>30</xdr:row>
                    <xdr:rowOff>142875</xdr:rowOff>
                  </to>
                </anchor>
              </controlPr>
            </control>
          </mc:Choice>
        </mc:AlternateContent>
        <mc:AlternateContent xmlns:mc="http://schemas.openxmlformats.org/markup-compatibility/2006">
          <mc:Choice Requires="x14">
            <control shapeId="64517" r:id="rId7" name="Check Box 5">
              <controlPr locked="0" defaultSize="0" autoFill="0" autoLine="0" autoPict="0" altText="CheckBox">
                <anchor moveWithCells="1">
                  <from>
                    <xdr:col>10</xdr:col>
                    <xdr:colOff>142875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64518" r:id="rId8" name="Check Box 6">
              <controlPr locked="0" defaultSize="0" autoFill="0" autoLine="0" autoPict="0" altText="CheckBox">
                <anchor moveWithCells="1">
                  <from>
                    <xdr:col>10</xdr:col>
                    <xdr:colOff>142875</xdr:colOff>
                    <xdr:row>34</xdr:row>
                    <xdr:rowOff>180975</xdr:rowOff>
                  </from>
                  <to>
                    <xdr:col>10</xdr:col>
                    <xdr:colOff>447675</xdr:colOff>
                    <xdr:row>36</xdr:row>
                    <xdr:rowOff>28575</xdr:rowOff>
                  </to>
                </anchor>
              </controlPr>
            </control>
          </mc:Choice>
        </mc:AlternateContent>
        <mc:AlternateContent xmlns:mc="http://schemas.openxmlformats.org/markup-compatibility/2006">
          <mc:Choice Requires="x14">
            <control shapeId="64519" r:id="rId9" name="Check Box 7">
              <controlPr locked="0" defaultSize="0" autoFill="0" autoLine="0" autoPict="0" altText="CheckBox">
                <anchor moveWithCells="1">
                  <from>
                    <xdr:col>10</xdr:col>
                    <xdr:colOff>114300</xdr:colOff>
                    <xdr:row>13</xdr:row>
                    <xdr:rowOff>180975</xdr:rowOff>
                  </from>
                  <to>
                    <xdr:col>10</xdr:col>
                    <xdr:colOff>447675</xdr:colOff>
                    <xdr:row>15</xdr:row>
                    <xdr:rowOff>28575</xdr:rowOff>
                  </to>
                </anchor>
              </controlPr>
            </control>
          </mc:Choice>
        </mc:AlternateContent>
        <mc:AlternateContent xmlns:mc="http://schemas.openxmlformats.org/markup-compatibility/2006">
          <mc:Choice Requires="x14">
            <control shapeId="64520" r:id="rId10" name="Check Box 8">
              <controlPr locked="0" defaultSize="0" autoFill="0" autoLine="0" autoPict="0" altText="CheckBox">
                <anchor moveWithCells="1">
                  <from>
                    <xdr:col>10</xdr:col>
                    <xdr:colOff>114300</xdr:colOff>
                    <xdr:row>14</xdr:row>
                    <xdr:rowOff>180975</xdr:rowOff>
                  </from>
                  <to>
                    <xdr:col>10</xdr:col>
                    <xdr:colOff>447675</xdr:colOff>
                    <xdr:row>16</xdr:row>
                    <xdr:rowOff>28575</xdr:rowOff>
                  </to>
                </anchor>
              </controlPr>
            </control>
          </mc:Choice>
        </mc:AlternateContent>
        <mc:AlternateContent xmlns:mc="http://schemas.openxmlformats.org/markup-compatibility/2006">
          <mc:Choice Requires="x14">
            <control shapeId="64521" r:id="rId11" name="Check Box 9">
              <controlPr locked="0" defaultSize="0" autoFill="0" autoLine="0" autoPict="0" altText="CheckBox">
                <anchor moveWithCells="1">
                  <from>
                    <xdr:col>10</xdr:col>
                    <xdr:colOff>142875</xdr:colOff>
                    <xdr:row>18</xdr:row>
                    <xdr:rowOff>371475</xdr:rowOff>
                  </from>
                  <to>
                    <xdr:col>10</xdr:col>
                    <xdr:colOff>447675</xdr:colOff>
                    <xdr:row>20</xdr:row>
                    <xdr:rowOff>38100</xdr:rowOff>
                  </to>
                </anchor>
              </controlPr>
            </control>
          </mc:Choice>
        </mc:AlternateContent>
        <mc:AlternateContent xmlns:mc="http://schemas.openxmlformats.org/markup-compatibility/2006">
          <mc:Choice Requires="x14">
            <control shapeId="64522" r:id="rId12" name="Check Box 10">
              <controlPr locked="0" defaultSize="0" autoFill="0" autoLine="0" autoPict="0" altText="CheckBox">
                <anchor moveWithCells="1">
                  <from>
                    <xdr:col>10</xdr:col>
                    <xdr:colOff>142875</xdr:colOff>
                    <xdr:row>19</xdr:row>
                    <xdr:rowOff>180975</xdr:rowOff>
                  </from>
                  <to>
                    <xdr:col>10</xdr:col>
                    <xdr:colOff>447675</xdr:colOff>
                    <xdr:row>21</xdr:row>
                    <xdr:rowOff>28575</xdr:rowOff>
                  </to>
                </anchor>
              </controlPr>
            </control>
          </mc:Choice>
        </mc:AlternateContent>
        <mc:AlternateContent xmlns:mc="http://schemas.openxmlformats.org/markup-compatibility/2006">
          <mc:Choice Requires="x14">
            <control shapeId="64523" r:id="rId13" name="Check Box 11">
              <controlPr locked="0" defaultSize="0" autoFill="0" autoLine="0" autoPict="0" altText="CheckBox">
                <anchor moveWithCells="1">
                  <from>
                    <xdr:col>10</xdr:col>
                    <xdr:colOff>142875</xdr:colOff>
                    <xdr:row>21</xdr:row>
                    <xdr:rowOff>66675</xdr:rowOff>
                  </from>
                  <to>
                    <xdr:col>10</xdr:col>
                    <xdr:colOff>447675</xdr:colOff>
                    <xdr:row>21</xdr:row>
                    <xdr:rowOff>142875</xdr:rowOff>
                  </to>
                </anchor>
              </controlPr>
            </control>
          </mc:Choice>
        </mc:AlternateContent>
        <mc:AlternateContent xmlns:mc="http://schemas.openxmlformats.org/markup-compatibility/2006">
          <mc:Choice Requires="x14">
            <control shapeId="64524" r:id="rId14" name="Check Box 12">
              <controlPr locked="0" defaultSize="0" autoFill="0" autoLine="0" autoPict="0" altText="CheckBox">
                <anchor moveWithCells="1">
                  <from>
                    <xdr:col>10</xdr:col>
                    <xdr:colOff>142875</xdr:colOff>
                    <xdr:row>22</xdr:row>
                    <xdr:rowOff>66675</xdr:rowOff>
                  </from>
                  <to>
                    <xdr:col>10</xdr:col>
                    <xdr:colOff>447675</xdr:colOff>
                    <xdr:row>22</xdr:row>
                    <xdr:rowOff>142875</xdr:rowOff>
                  </to>
                </anchor>
              </controlPr>
            </control>
          </mc:Choice>
        </mc:AlternateContent>
        <mc:AlternateContent xmlns:mc="http://schemas.openxmlformats.org/markup-compatibility/2006">
          <mc:Choice Requires="x14">
            <control shapeId="64525" r:id="rId15" name="Check Box 13">
              <controlPr locked="0" defaultSize="0" autoFill="0" autoLine="0" autoPict="0" altText="CheckBox">
                <anchor moveWithCells="1">
                  <from>
                    <xdr:col>10</xdr:col>
                    <xdr:colOff>142875</xdr:colOff>
                    <xdr:row>23</xdr:row>
                    <xdr:rowOff>66675</xdr:rowOff>
                  </from>
                  <to>
                    <xdr:col>10</xdr:col>
                    <xdr:colOff>447675</xdr:colOff>
                    <xdr:row>23</xdr:row>
                    <xdr:rowOff>142875</xdr:rowOff>
                  </to>
                </anchor>
              </controlPr>
            </control>
          </mc:Choice>
        </mc:AlternateContent>
        <mc:AlternateContent xmlns:mc="http://schemas.openxmlformats.org/markup-compatibility/2006">
          <mc:Choice Requires="x14">
            <control shapeId="64526" r:id="rId16" name="Check Box 14">
              <controlPr locked="0" defaultSize="0" autoFill="0" autoLine="0" autoPict="0" altText="CheckBox">
                <anchor moveWithCells="1">
                  <from>
                    <xdr:col>10</xdr:col>
                    <xdr:colOff>142875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64527" r:id="rId17" name="Check Box 15">
              <controlPr locked="0" defaultSize="0" autoFill="0" autoLine="0" autoPict="0" altText="CheckBox">
                <anchor moveWithCells="1">
                  <from>
                    <xdr:col>10</xdr:col>
                    <xdr:colOff>142875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64528" r:id="rId18" name="Check Box 16">
              <controlPr locked="0" defaultSize="0" autoFill="0" autoLine="0" autoPict="0" altText="CheckBox">
                <anchor moveWithCells="1">
                  <from>
                    <xdr:col>10</xdr:col>
                    <xdr:colOff>142875</xdr:colOff>
                    <xdr:row>37</xdr:row>
                    <xdr:rowOff>66675</xdr:rowOff>
                  </from>
                  <to>
                    <xdr:col>10</xdr:col>
                    <xdr:colOff>447675</xdr:colOff>
                    <xdr:row>37</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42578125" defaultRowHeight="12.75" x14ac:dyDescent="0.2"/>
  <cols>
    <col min="1" max="1" width="5.42578125" style="199" customWidth="1"/>
    <col min="2" max="2" width="3.570312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42578125" style="199"/>
  </cols>
  <sheetData>
    <row r="1" spans="1:10" x14ac:dyDescent="0.2">
      <c r="A1" s="197"/>
      <c r="B1" s="198"/>
      <c r="C1" s="198"/>
      <c r="D1" s="198"/>
      <c r="E1" s="198"/>
      <c r="G1" s="660"/>
      <c r="H1" s="660"/>
    </row>
    <row r="2" spans="1:10" ht="15.75" x14ac:dyDescent="0.25">
      <c r="A2" s="197"/>
      <c r="B2" s="680" t="s">
        <v>37</v>
      </c>
      <c r="C2" s="681"/>
      <c r="D2" s="681"/>
      <c r="E2" s="681"/>
      <c r="F2" s="681"/>
      <c r="G2" s="681"/>
      <c r="H2" s="682"/>
    </row>
    <row r="3" spans="1:10" x14ac:dyDescent="0.2">
      <c r="A3" s="197"/>
      <c r="B3" s="683" t="s">
        <v>38</v>
      </c>
      <c r="C3" s="684"/>
      <c r="D3" s="684"/>
      <c r="E3" s="684"/>
      <c r="F3" s="684"/>
      <c r="G3" s="684"/>
      <c r="H3" s="685"/>
    </row>
    <row r="4" spans="1:10" x14ac:dyDescent="0.2">
      <c r="A4" s="197"/>
      <c r="B4" s="200"/>
      <c r="C4" s="201"/>
      <c r="D4" s="201"/>
      <c r="E4" s="201"/>
      <c r="F4" s="201"/>
      <c r="G4" s="201"/>
      <c r="H4" s="202"/>
    </row>
    <row r="5" spans="1:10" x14ac:dyDescent="0.2">
      <c r="A5" s="197"/>
      <c r="B5" s="686" t="s">
        <v>39</v>
      </c>
      <c r="C5" s="687"/>
      <c r="D5" s="687"/>
      <c r="E5" s="687"/>
      <c r="F5" s="687"/>
      <c r="G5" s="687"/>
      <c r="H5" s="688"/>
    </row>
    <row r="6" spans="1:10" x14ac:dyDescent="0.2">
      <c r="A6" s="197"/>
      <c r="B6" s="197"/>
      <c r="C6" s="197"/>
      <c r="D6" s="197"/>
      <c r="E6" s="197"/>
      <c r="F6" s="197"/>
      <c r="G6" s="197"/>
      <c r="H6" s="197"/>
    </row>
    <row r="7" spans="1:10" x14ac:dyDescent="0.2">
      <c r="A7" s="197"/>
      <c r="B7" s="677" t="s">
        <v>40</v>
      </c>
      <c r="C7" s="678"/>
      <c r="D7" s="678"/>
      <c r="E7" s="678"/>
      <c r="F7" s="678"/>
      <c r="G7" s="678"/>
      <c r="H7" s="679"/>
    </row>
    <row r="8" spans="1:10" ht="5.25" customHeight="1" x14ac:dyDescent="0.2">
      <c r="A8" s="197"/>
      <c r="B8" s="60"/>
      <c r="C8" s="157"/>
      <c r="D8" s="157"/>
      <c r="E8" s="157"/>
      <c r="F8" s="157"/>
      <c r="G8" s="157"/>
      <c r="H8" s="158"/>
    </row>
    <row r="9" spans="1:10" ht="54.75" customHeight="1" x14ac:dyDescent="0.2">
      <c r="A9" s="197"/>
      <c r="B9" s="54" t="s">
        <v>41</v>
      </c>
      <c r="C9" s="689" t="s">
        <v>42</v>
      </c>
      <c r="D9" s="689"/>
      <c r="E9" s="689"/>
      <c r="F9" s="689"/>
      <c r="G9" s="689"/>
      <c r="H9" s="690"/>
    </row>
    <row r="10" spans="1:10" ht="22.35" customHeight="1" x14ac:dyDescent="0.2">
      <c r="A10" s="197"/>
      <c r="B10" s="54" t="s">
        <v>43</v>
      </c>
      <c r="C10" s="689" t="s">
        <v>44</v>
      </c>
      <c r="D10" s="689"/>
      <c r="E10" s="689"/>
      <c r="F10" s="689"/>
      <c r="G10" s="689"/>
      <c r="H10" s="690"/>
    </row>
    <row r="11" spans="1:10" ht="23.25" customHeight="1" x14ac:dyDescent="0.2">
      <c r="A11" s="197"/>
      <c r="B11" s="54" t="s">
        <v>45</v>
      </c>
      <c r="C11" s="675" t="s">
        <v>46</v>
      </c>
      <c r="D11" s="675"/>
      <c r="E11" s="675"/>
      <c r="F11" s="675"/>
      <c r="G11" s="675"/>
      <c r="H11" s="676"/>
    </row>
    <row r="12" spans="1:10" ht="61.5" customHeight="1" x14ac:dyDescent="0.2">
      <c r="A12" s="197"/>
      <c r="B12" s="55" t="s">
        <v>47</v>
      </c>
      <c r="C12" s="691" t="s">
        <v>48</v>
      </c>
      <c r="D12" s="691"/>
      <c r="E12" s="691"/>
      <c r="F12" s="691"/>
      <c r="G12" s="691"/>
      <c r="H12" s="692"/>
    </row>
    <row r="13" spans="1:10" s="198" customFormat="1" x14ac:dyDescent="0.2">
      <c r="A13" s="203"/>
      <c r="B13" s="55"/>
      <c r="C13" s="693"/>
      <c r="D13" s="693"/>
      <c r="E13" s="693"/>
      <c r="F13" s="693"/>
      <c r="G13" s="693"/>
      <c r="H13" s="694"/>
    </row>
    <row r="14" spans="1:10" x14ac:dyDescent="0.2">
      <c r="A14" s="197"/>
      <c r="B14" s="670" t="s">
        <v>49</v>
      </c>
      <c r="C14" s="601" t="s">
        <v>50</v>
      </c>
      <c r="D14" s="602"/>
      <c r="E14" s="672" t="str">
        <f>valDistrName</f>
        <v>Org Name</v>
      </c>
      <c r="F14" s="673"/>
      <c r="G14" s="485" t="s">
        <v>51</v>
      </c>
      <c r="H14" s="486">
        <v>305</v>
      </c>
      <c r="J14" s="73"/>
    </row>
    <row r="15" spans="1:10" x14ac:dyDescent="0.2">
      <c r="A15" s="197"/>
      <c r="B15" s="671"/>
      <c r="C15" s="599" t="s">
        <v>52</v>
      </c>
      <c r="D15" s="600"/>
      <c r="E15" s="204" t="str">
        <f>valorg4code</f>
        <v xml:space="preserve">Org </v>
      </c>
      <c r="F15" s="487"/>
      <c r="G15" s="487" t="s">
        <v>53</v>
      </c>
      <c r="H15" s="488" t="s">
        <v>54</v>
      </c>
    </row>
    <row r="16" spans="1:10" x14ac:dyDescent="0.2">
      <c r="A16" s="197"/>
      <c r="B16" s="670" t="s">
        <v>55</v>
      </c>
      <c r="C16" s="601" t="s">
        <v>56</v>
      </c>
      <c r="D16" s="602"/>
      <c r="E16" s="672" t="str">
        <f>valAddr1</f>
        <v>Address 1</v>
      </c>
      <c r="F16" s="673"/>
      <c r="G16" s="673"/>
      <c r="H16" s="674"/>
    </row>
    <row r="17" spans="1:8" x14ac:dyDescent="0.2">
      <c r="A17" s="197"/>
      <c r="B17" s="671"/>
      <c r="C17" s="599"/>
      <c r="D17" s="600"/>
      <c r="E17" s="603" t="str">
        <f>valCtyStZip</f>
        <v>Town, State  Zip</v>
      </c>
      <c r="F17" s="604"/>
      <c r="G17" s="489"/>
      <c r="H17" s="490" t="s">
        <v>57</v>
      </c>
    </row>
    <row r="18" spans="1:8" ht="20.100000000000001" customHeight="1" x14ac:dyDescent="0.2">
      <c r="A18" s="197"/>
      <c r="B18" s="56" t="s">
        <v>58</v>
      </c>
      <c r="C18" s="605" t="s">
        <v>59</v>
      </c>
      <c r="D18" s="606"/>
      <c r="E18" s="612"/>
      <c r="F18" s="613"/>
      <c r="G18" s="613"/>
      <c r="H18" s="614"/>
    </row>
    <row r="19" spans="1:8" ht="17.100000000000001" customHeight="1" x14ac:dyDescent="0.2">
      <c r="A19" s="197"/>
      <c r="B19" s="670" t="s">
        <v>60</v>
      </c>
      <c r="C19" s="615" t="s">
        <v>61</v>
      </c>
      <c r="D19" s="616"/>
      <c r="E19" s="619" t="s">
        <v>62</v>
      </c>
      <c r="F19" s="620"/>
      <c r="G19" s="620"/>
      <c r="H19" s="621"/>
    </row>
    <row r="20" spans="1:8" ht="7.35" customHeight="1" x14ac:dyDescent="0.2">
      <c r="A20" s="197"/>
      <c r="B20" s="671"/>
      <c r="C20" s="617"/>
      <c r="D20" s="618"/>
      <c r="E20" s="622"/>
      <c r="F20" s="623"/>
      <c r="G20" s="623"/>
      <c r="H20" s="624"/>
    </row>
    <row r="21" spans="1:8" ht="20.100000000000001" customHeight="1" x14ac:dyDescent="0.2">
      <c r="A21" s="197"/>
      <c r="B21" s="657" t="s">
        <v>63</v>
      </c>
      <c r="C21" s="607" t="s">
        <v>64</v>
      </c>
      <c r="D21" s="608"/>
      <c r="E21" s="205" t="s">
        <v>65</v>
      </c>
      <c r="F21" s="625"/>
      <c r="G21" s="626"/>
      <c r="H21" s="627"/>
    </row>
    <row r="22" spans="1:8" ht="20.100000000000001" customHeight="1" x14ac:dyDescent="0.2">
      <c r="A22" s="197"/>
      <c r="B22" s="658"/>
      <c r="C22" s="637" t="s">
        <v>66</v>
      </c>
      <c r="D22" s="638"/>
      <c r="E22" s="205" t="s">
        <v>67</v>
      </c>
      <c r="F22" s="625"/>
      <c r="G22" s="626"/>
      <c r="H22" s="627"/>
    </row>
    <row r="23" spans="1:8" ht="20.100000000000001" customHeight="1" x14ac:dyDescent="0.2">
      <c r="A23" s="197"/>
      <c r="B23" s="658"/>
      <c r="C23" s="402"/>
      <c r="D23" s="403"/>
      <c r="E23" s="206" t="s">
        <v>68</v>
      </c>
      <c r="F23" s="625"/>
      <c r="G23" s="626"/>
      <c r="H23" s="627"/>
    </row>
    <row r="24" spans="1:8" ht="20.100000000000001" customHeight="1" x14ac:dyDescent="0.2">
      <c r="A24" s="197"/>
      <c r="B24" s="659"/>
      <c r="C24" s="628"/>
      <c r="D24" s="629"/>
      <c r="E24" s="207" t="s">
        <v>69</v>
      </c>
      <c r="F24" s="596"/>
      <c r="G24" s="597"/>
      <c r="H24" s="598"/>
    </row>
    <row r="25" spans="1:8" x14ac:dyDescent="0.2">
      <c r="A25" s="197"/>
      <c r="B25" s="57"/>
      <c r="C25" s="58"/>
      <c r="D25" s="58"/>
      <c r="E25" s="59"/>
      <c r="F25" s="203"/>
      <c r="G25" s="203"/>
      <c r="H25" s="203"/>
    </row>
    <row r="26" spans="1:8" x14ac:dyDescent="0.2">
      <c r="A26" s="197"/>
      <c r="B26" s="652" t="s">
        <v>70</v>
      </c>
      <c r="C26" s="653"/>
      <c r="D26" s="653"/>
      <c r="E26" s="653"/>
      <c r="F26" s="653"/>
      <c r="G26" s="491"/>
      <c r="H26" s="492"/>
    </row>
    <row r="27" spans="1:8" ht="54" customHeight="1" x14ac:dyDescent="0.2">
      <c r="B27" s="654" t="s">
        <v>71</v>
      </c>
      <c r="C27" s="655"/>
      <c r="D27" s="655"/>
      <c r="E27" s="655"/>
      <c r="F27" s="655"/>
      <c r="G27" s="655"/>
      <c r="H27" s="656"/>
    </row>
    <row r="28" spans="1:8" ht="237.6" customHeight="1" x14ac:dyDescent="0.2">
      <c r="B28" s="639"/>
      <c r="C28" s="640"/>
      <c r="D28" s="640"/>
      <c r="E28" s="640"/>
      <c r="F28" s="640"/>
      <c r="G28" s="640"/>
      <c r="H28" s="641"/>
    </row>
    <row r="29" spans="1:8" s="208" customFormat="1" ht="11.25" customHeight="1" x14ac:dyDescent="0.2">
      <c r="B29" s="209"/>
      <c r="C29" s="493"/>
      <c r="D29" s="493"/>
      <c r="E29" s="493"/>
      <c r="F29" s="493"/>
      <c r="G29" s="493"/>
      <c r="H29" s="494"/>
    </row>
    <row r="30" spans="1:8" x14ac:dyDescent="0.2">
      <c r="B30" s="647" t="s">
        <v>72</v>
      </c>
      <c r="C30" s="648"/>
      <c r="D30" s="648"/>
      <c r="E30" s="648"/>
      <c r="F30" s="648"/>
      <c r="G30" s="648"/>
      <c r="H30" s="649"/>
    </row>
    <row r="31" spans="1:8" ht="7.5" customHeight="1" x14ac:dyDescent="0.2">
      <c r="B31" s="210"/>
      <c r="C31" s="211"/>
      <c r="D31" s="211"/>
      <c r="E31" s="211"/>
      <c r="F31" s="211"/>
      <c r="G31" s="211"/>
      <c r="H31" s="212"/>
    </row>
    <row r="32" spans="1:8" x14ac:dyDescent="0.2">
      <c r="B32" s="60" t="s">
        <v>41</v>
      </c>
      <c r="C32" s="635" t="s">
        <v>73</v>
      </c>
      <c r="D32" s="635"/>
      <c r="E32" s="635"/>
      <c r="F32" s="635"/>
      <c r="G32" s="635"/>
      <c r="H32" s="636"/>
    </row>
    <row r="33" spans="1:13" ht="12.75" customHeight="1" x14ac:dyDescent="0.2">
      <c r="B33" s="64" t="s">
        <v>74</v>
      </c>
      <c r="C33" s="635" t="s">
        <v>75</v>
      </c>
      <c r="D33" s="635"/>
      <c r="E33" s="635"/>
      <c r="F33" s="635"/>
      <c r="G33" s="635"/>
      <c r="H33" s="636"/>
    </row>
    <row r="34" spans="1:13" x14ac:dyDescent="0.2">
      <c r="B34" s="60" t="s">
        <v>76</v>
      </c>
      <c r="C34" s="635" t="s">
        <v>77</v>
      </c>
      <c r="D34" s="635"/>
      <c r="E34" s="635"/>
      <c r="F34" s="635"/>
      <c r="G34" s="635"/>
      <c r="H34" s="636"/>
    </row>
    <row r="35" spans="1:13" x14ac:dyDescent="0.2">
      <c r="B35" s="60" t="s">
        <v>47</v>
      </c>
      <c r="C35" s="635" t="s">
        <v>78</v>
      </c>
      <c r="D35" s="635"/>
      <c r="E35" s="635"/>
      <c r="F35" s="635"/>
      <c r="G35" s="635"/>
      <c r="H35" s="636"/>
    </row>
    <row r="36" spans="1:13" x14ac:dyDescent="0.2">
      <c r="B36" s="650"/>
      <c r="C36" s="651"/>
      <c r="D36" s="495"/>
      <c r="E36" s="661"/>
      <c r="F36" s="661"/>
      <c r="G36" s="496"/>
      <c r="H36" s="497"/>
      <c r="L36" s="213"/>
    </row>
    <row r="37" spans="1:13" ht="6.75" customHeight="1" x14ac:dyDescent="0.2">
      <c r="A37" s="203"/>
      <c r="B37" s="662"/>
      <c r="C37" s="662"/>
      <c r="D37" s="214"/>
      <c r="E37" s="666"/>
      <c r="F37" s="666"/>
      <c r="G37" s="197"/>
      <c r="H37" s="197"/>
      <c r="L37" s="66"/>
    </row>
    <row r="38" spans="1:13" x14ac:dyDescent="0.2">
      <c r="B38" s="667"/>
      <c r="C38" s="668"/>
      <c r="D38" s="669"/>
      <c r="E38" s="498" t="s">
        <v>79</v>
      </c>
      <c r="F38" s="498" t="s">
        <v>80</v>
      </c>
      <c r="G38" s="498" t="s">
        <v>81</v>
      </c>
      <c r="H38" s="61" t="s">
        <v>82</v>
      </c>
    </row>
    <row r="39" spans="1:13" x14ac:dyDescent="0.2">
      <c r="B39" s="215"/>
      <c r="C39" s="216"/>
      <c r="D39" s="217"/>
      <c r="E39" s="609" t="s">
        <v>83</v>
      </c>
      <c r="F39" s="499" t="s">
        <v>84</v>
      </c>
      <c r="G39" s="499"/>
      <c r="H39" s="159"/>
    </row>
    <row r="40" spans="1:13" ht="12.75" customHeight="1" x14ac:dyDescent="0.2">
      <c r="B40" s="215"/>
      <c r="C40" s="160" t="s">
        <v>85</v>
      </c>
      <c r="D40" s="217"/>
      <c r="E40" s="610"/>
      <c r="F40" s="161" t="s">
        <v>86</v>
      </c>
      <c r="G40" s="161" t="s">
        <v>87</v>
      </c>
      <c r="H40" s="161" t="s">
        <v>88</v>
      </c>
    </row>
    <row r="41" spans="1:13" ht="12.75" customHeight="1" x14ac:dyDescent="0.2">
      <c r="B41" s="215"/>
      <c r="C41" s="216"/>
      <c r="D41" s="217"/>
      <c r="E41" s="610"/>
      <c r="F41" s="162" t="s">
        <v>89</v>
      </c>
      <c r="G41" s="162" t="s">
        <v>90</v>
      </c>
      <c r="H41" s="162" t="s">
        <v>89</v>
      </c>
    </row>
    <row r="42" spans="1:13" ht="12.75" customHeight="1" x14ac:dyDescent="0.2">
      <c r="B42" s="218"/>
      <c r="C42" s="500"/>
      <c r="D42" s="501"/>
      <c r="E42" s="611"/>
      <c r="F42" s="502" t="s">
        <v>91</v>
      </c>
      <c r="G42" s="503"/>
      <c r="H42" s="503"/>
    </row>
    <row r="43" spans="1:13" ht="12.75" hidden="1" customHeight="1" x14ac:dyDescent="0.2">
      <c r="B43" s="218"/>
      <c r="C43" s="500"/>
      <c r="D43" s="501"/>
      <c r="E43" s="401"/>
      <c r="F43" s="250"/>
      <c r="G43" s="503"/>
      <c r="H43" s="503"/>
    </row>
    <row r="44" spans="1:13" ht="20.100000000000001" customHeight="1" x14ac:dyDescent="0.2">
      <c r="B44" s="219" t="s">
        <v>92</v>
      </c>
      <c r="C44" s="645" t="s">
        <v>93</v>
      </c>
      <c r="D44" s="646"/>
      <c r="E44" s="220"/>
      <c r="F44" s="220"/>
      <c r="G44" s="504">
        <f>IF(F44 ="",H44-E44,H44-F44)</f>
        <v>0</v>
      </c>
      <c r="H44" s="504">
        <f>valTILn1</f>
        <v>0</v>
      </c>
      <c r="I44" s="594"/>
      <c r="J44" s="595"/>
      <c r="K44" s="595"/>
      <c r="L44" s="595"/>
      <c r="M44" s="595"/>
    </row>
    <row r="45" spans="1:13" ht="20.100000000000001" customHeight="1" x14ac:dyDescent="0.2">
      <c r="B45" s="89" t="s">
        <v>94</v>
      </c>
      <c r="C45" s="230" t="s">
        <v>95</v>
      </c>
      <c r="D45" s="231"/>
      <c r="E45" s="221"/>
      <c r="F45" s="221"/>
      <c r="G45" s="505">
        <f>IF(F45 ="",H45-E45,H45-F45)</f>
        <v>0</v>
      </c>
      <c r="H45" s="505">
        <f>valTILn2</f>
        <v>0</v>
      </c>
      <c r="J45" s="73"/>
    </row>
    <row r="46" spans="1:13" ht="20.100000000000001" customHeight="1" x14ac:dyDescent="0.2">
      <c r="B46" s="89" t="s">
        <v>96</v>
      </c>
      <c r="C46" s="230" t="s">
        <v>97</v>
      </c>
      <c r="D46" s="231"/>
      <c r="E46" s="221"/>
      <c r="F46" s="221"/>
      <c r="G46" s="505">
        <f t="shared" ref="G46:G55" si="0">IF(F46 ="",H46-E46,H46-F46)</f>
        <v>0</v>
      </c>
      <c r="H46" s="505">
        <f>valTILn3</f>
        <v>0</v>
      </c>
    </row>
    <row r="47" spans="1:13" ht="20.100000000000001" customHeight="1" x14ac:dyDescent="0.2">
      <c r="B47" s="89" t="s">
        <v>98</v>
      </c>
      <c r="C47" s="230" t="s">
        <v>99</v>
      </c>
      <c r="D47" s="231"/>
      <c r="E47" s="221"/>
      <c r="F47" s="221"/>
      <c r="G47" s="505">
        <f t="shared" si="0"/>
        <v>0</v>
      </c>
      <c r="H47" s="505">
        <f>valTILn4</f>
        <v>0</v>
      </c>
    </row>
    <row r="48" spans="1:13" ht="20.100000000000001" customHeight="1" x14ac:dyDescent="0.2">
      <c r="B48" s="88" t="s">
        <v>100</v>
      </c>
      <c r="C48" s="232" t="s">
        <v>101</v>
      </c>
      <c r="D48" s="506" t="s">
        <v>10</v>
      </c>
      <c r="E48" s="507"/>
      <c r="F48" s="507"/>
      <c r="G48" s="505">
        <f t="shared" si="0"/>
        <v>0</v>
      </c>
      <c r="H48" s="505">
        <f>valTILn5a</f>
        <v>0</v>
      </c>
      <c r="K48" s="6"/>
    </row>
    <row r="49" spans="1:11" ht="20.100000000000001" customHeight="1" x14ac:dyDescent="0.2">
      <c r="B49" s="222"/>
      <c r="C49" s="508" t="s">
        <v>102</v>
      </c>
      <c r="D49" s="233" t="s">
        <v>103</v>
      </c>
      <c r="E49" s="223"/>
      <c r="F49" s="224"/>
      <c r="G49" s="505">
        <f t="shared" si="0"/>
        <v>0</v>
      </c>
      <c r="H49" s="505">
        <f>valTILn5b</f>
        <v>0</v>
      </c>
      <c r="K49" s="74"/>
    </row>
    <row r="50" spans="1:11" ht="20.100000000000001" customHeight="1" x14ac:dyDescent="0.2">
      <c r="B50" s="89" t="s">
        <v>104</v>
      </c>
      <c r="C50" s="230" t="s">
        <v>105</v>
      </c>
      <c r="D50" s="231"/>
      <c r="E50" s="221"/>
      <c r="F50" s="221"/>
      <c r="G50" s="505">
        <f t="shared" si="0"/>
        <v>0</v>
      </c>
      <c r="H50" s="505">
        <f>valTILn6</f>
        <v>0</v>
      </c>
      <c r="K50" s="74"/>
    </row>
    <row r="51" spans="1:11" ht="20.100000000000001" customHeight="1" x14ac:dyDescent="0.2">
      <c r="B51" s="89" t="s">
        <v>106</v>
      </c>
      <c r="C51" s="230" t="s">
        <v>107</v>
      </c>
      <c r="D51" s="231"/>
      <c r="E51" s="221"/>
      <c r="F51" s="221"/>
      <c r="G51" s="505">
        <f t="shared" si="0"/>
        <v>0</v>
      </c>
      <c r="H51" s="505">
        <f>valTILn7</f>
        <v>0</v>
      </c>
      <c r="K51" s="74"/>
    </row>
    <row r="52" spans="1:11" ht="20.100000000000001" customHeight="1" x14ac:dyDescent="0.2">
      <c r="B52" s="89" t="s">
        <v>108</v>
      </c>
      <c r="C52" s="230" t="s">
        <v>109</v>
      </c>
      <c r="D52" s="231"/>
      <c r="E52" s="221"/>
      <c r="F52" s="221"/>
      <c r="G52" s="505">
        <f t="shared" si="0"/>
        <v>0</v>
      </c>
      <c r="H52" s="505">
        <f>valTILn8</f>
        <v>0</v>
      </c>
      <c r="K52" s="74"/>
    </row>
    <row r="53" spans="1:11" ht="20.100000000000001" customHeight="1" x14ac:dyDescent="0.2">
      <c r="B53" s="89" t="s">
        <v>110</v>
      </c>
      <c r="C53" s="230" t="s">
        <v>103</v>
      </c>
      <c r="D53" s="231"/>
      <c r="E53" s="221"/>
      <c r="F53" s="221"/>
      <c r="G53" s="505">
        <f t="shared" si="0"/>
        <v>0</v>
      </c>
      <c r="H53" s="505">
        <f>valTILn9</f>
        <v>0</v>
      </c>
      <c r="K53" s="74"/>
    </row>
    <row r="54" spans="1:11" ht="20.100000000000001" customHeight="1" x14ac:dyDescent="0.2">
      <c r="B54" s="89" t="s">
        <v>111</v>
      </c>
      <c r="C54" s="230" t="s">
        <v>112</v>
      </c>
      <c r="D54" s="231"/>
      <c r="E54" s="221"/>
      <c r="F54" s="221"/>
      <c r="G54" s="505">
        <f t="shared" si="0"/>
        <v>0</v>
      </c>
      <c r="H54" s="505">
        <f>valTILn10</f>
        <v>0</v>
      </c>
      <c r="K54" s="74"/>
    </row>
    <row r="55" spans="1:11" ht="20.100000000000001" customHeight="1" thickBot="1" x14ac:dyDescent="0.25">
      <c r="B55" s="90" t="s">
        <v>113</v>
      </c>
      <c r="C55" s="509" t="s">
        <v>114</v>
      </c>
      <c r="D55" s="509"/>
      <c r="E55" s="510"/>
      <c r="F55" s="511"/>
      <c r="G55" s="505">
        <f t="shared" si="0"/>
        <v>0</v>
      </c>
      <c r="H55" s="505">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63" t="s">
        <v>118</v>
      </c>
      <c r="C58" s="664"/>
      <c r="D58" s="664"/>
      <c r="E58" s="664"/>
      <c r="F58" s="664"/>
      <c r="G58" s="664"/>
      <c r="H58" s="665"/>
      <c r="K58" s="74"/>
    </row>
    <row r="59" spans="1:11" ht="20.100000000000001" customHeight="1" x14ac:dyDescent="0.2">
      <c r="B59" s="89"/>
      <c r="C59" s="630" t="s">
        <v>119</v>
      </c>
      <c r="D59" s="630"/>
      <c r="E59" s="631"/>
      <c r="F59" s="642" t="s">
        <v>120</v>
      </c>
      <c r="G59" s="643"/>
      <c r="H59" s="644"/>
      <c r="K59" s="74"/>
    </row>
    <row r="60" spans="1:11" ht="20.100000000000001" customHeight="1" x14ac:dyDescent="0.2">
      <c r="B60" s="89"/>
      <c r="C60" s="630" t="s">
        <v>121</v>
      </c>
      <c r="D60" s="630"/>
      <c r="E60" s="631"/>
      <c r="F60" s="632"/>
      <c r="G60" s="633"/>
      <c r="H60" s="634"/>
      <c r="K60" s="6"/>
    </row>
    <row r="61" spans="1:11" ht="20.100000000000001" customHeight="1" x14ac:dyDescent="0.2">
      <c r="B61" s="89"/>
      <c r="C61" s="630" t="s">
        <v>122</v>
      </c>
      <c r="D61" s="630"/>
      <c r="E61" s="631"/>
      <c r="F61" s="632"/>
      <c r="G61" s="633"/>
      <c r="H61" s="634"/>
      <c r="K61" s="6"/>
    </row>
    <row r="62" spans="1:11" ht="20.100000000000001" customHeight="1" x14ac:dyDescent="0.2">
      <c r="B62" s="226"/>
      <c r="C62" s="630" t="s">
        <v>123</v>
      </c>
      <c r="D62" s="630"/>
      <c r="E62" s="631"/>
      <c r="F62" s="632"/>
      <c r="G62" s="633"/>
      <c r="H62" s="634"/>
      <c r="K62" s="6"/>
    </row>
    <row r="63" spans="1:11" ht="20.100000000000001" customHeight="1" x14ac:dyDescent="0.2">
      <c r="A63" s="197"/>
      <c r="B63" s="197"/>
      <c r="C63" s="197"/>
      <c r="D63" s="197"/>
      <c r="E63" s="197"/>
      <c r="F63" s="197"/>
      <c r="G63" s="197"/>
      <c r="H63" s="197"/>
    </row>
    <row r="64" spans="1:11" ht="20.100000000000001" customHeight="1" x14ac:dyDescent="0.2">
      <c r="A64" s="197"/>
      <c r="B64" s="695" t="s">
        <v>124</v>
      </c>
      <c r="C64" s="534"/>
      <c r="D64" s="534"/>
      <c r="E64" s="534"/>
      <c r="F64" s="534"/>
      <c r="G64" s="534"/>
      <c r="H64" s="696"/>
    </row>
    <row r="65" spans="1:8" ht="20.100000000000001" customHeight="1" x14ac:dyDescent="0.2">
      <c r="A65" s="197"/>
      <c r="B65" s="62" t="s">
        <v>125</v>
      </c>
      <c r="C65" s="63" t="s">
        <v>84</v>
      </c>
      <c r="D65" s="227"/>
      <c r="E65" s="697" t="s">
        <v>126</v>
      </c>
      <c r="F65" s="631"/>
      <c r="G65" s="701"/>
      <c r="H65" s="702"/>
    </row>
    <row r="66" spans="1:8" ht="20.100000000000001" customHeight="1" x14ac:dyDescent="0.2">
      <c r="B66" s="62" t="s">
        <v>43</v>
      </c>
      <c r="C66" s="63" t="s">
        <v>127</v>
      </c>
      <c r="D66" s="228"/>
      <c r="E66" s="697" t="s">
        <v>128</v>
      </c>
      <c r="F66" s="631"/>
      <c r="G66" s="703"/>
      <c r="H66" s="704"/>
    </row>
    <row r="67" spans="1:8" ht="6.75" customHeight="1" x14ac:dyDescent="0.25">
      <c r="B67" s="698"/>
      <c r="C67" s="699"/>
      <c r="D67" s="699"/>
      <c r="E67" s="699"/>
      <c r="F67" s="699"/>
      <c r="G67" s="699"/>
      <c r="H67" s="700"/>
    </row>
    <row r="68" spans="1:8" ht="20.100000000000001" customHeight="1" x14ac:dyDescent="0.2">
      <c r="B68" s="65"/>
      <c r="C68" s="706" t="s">
        <v>129</v>
      </c>
      <c r="D68" s="706"/>
      <c r="E68" s="707"/>
      <c r="F68" s="708" t="s">
        <v>120</v>
      </c>
      <c r="G68" s="709"/>
      <c r="H68" s="710"/>
    </row>
    <row r="69" spans="1:8" ht="20.100000000000001" customHeight="1" x14ac:dyDescent="0.2">
      <c r="B69" s="65"/>
      <c r="C69" s="706" t="s">
        <v>121</v>
      </c>
      <c r="D69" s="706"/>
      <c r="E69" s="707"/>
      <c r="F69" s="711"/>
      <c r="G69" s="712"/>
      <c r="H69" s="713"/>
    </row>
    <row r="70" spans="1:8" ht="20.100000000000001" customHeight="1" x14ac:dyDescent="0.2">
      <c r="B70" s="65"/>
      <c r="C70" s="706" t="s">
        <v>122</v>
      </c>
      <c r="D70" s="706"/>
      <c r="E70" s="707"/>
      <c r="F70" s="711"/>
      <c r="G70" s="712"/>
      <c r="H70" s="713"/>
    </row>
    <row r="71" spans="1:8" ht="20.100000000000001" customHeight="1" x14ac:dyDescent="0.2">
      <c r="B71" s="65"/>
      <c r="C71" s="706" t="s">
        <v>123</v>
      </c>
      <c r="D71" s="706"/>
      <c r="E71" s="707"/>
      <c r="F71" s="711"/>
      <c r="G71" s="712"/>
      <c r="H71" s="713"/>
    </row>
    <row r="72" spans="1:8" x14ac:dyDescent="0.2">
      <c r="A72" s="197"/>
      <c r="B72" s="197"/>
      <c r="C72" s="197"/>
      <c r="D72" s="197"/>
      <c r="E72" s="197"/>
      <c r="F72" s="705"/>
      <c r="G72" s="705"/>
      <c r="H72" s="705"/>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42578125" style="147" customWidth="1"/>
    <col min="3" max="3" width="12.570312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42578125" style="2" customWidth="1"/>
    <col min="20" max="20" width="31.5703125" style="2" customWidth="1"/>
    <col min="21" max="26" width="21" style="2" customWidth="1"/>
    <col min="27" max="27" width="25.5703125" style="2" customWidth="1"/>
    <col min="28" max="33" width="12.570312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14" t="s">
        <v>130</v>
      </c>
      <c r="C2" s="715"/>
      <c r="D2" s="715"/>
      <c r="E2" s="715"/>
      <c r="F2" s="715"/>
      <c r="G2" s="715"/>
      <c r="H2" s="715"/>
      <c r="I2" s="715"/>
      <c r="J2" s="512"/>
    </row>
    <row r="4" spans="1:11" x14ac:dyDescent="0.25">
      <c r="B4" s="117" t="s">
        <v>131</v>
      </c>
      <c r="C4" s="719" t="str">
        <f>valDistrName</f>
        <v>Org Name</v>
      </c>
      <c r="D4" s="719"/>
      <c r="E4" s="719"/>
      <c r="F4" s="719"/>
      <c r="G4" s="118"/>
      <c r="H4" s="118"/>
      <c r="I4" s="118"/>
      <c r="J4" s="118"/>
    </row>
    <row r="5" spans="1:11" x14ac:dyDescent="0.25">
      <c r="B5" s="119"/>
      <c r="C5" s="120"/>
      <c r="D5" s="513"/>
      <c r="E5" s="513"/>
      <c r="F5" s="120"/>
      <c r="G5" s="121"/>
      <c r="H5" s="121"/>
      <c r="I5" s="121"/>
      <c r="J5" s="121"/>
    </row>
    <row r="6" spans="1:11" x14ac:dyDescent="0.25">
      <c r="B6" s="117" t="s">
        <v>132</v>
      </c>
      <c r="C6" s="719" t="s">
        <v>133</v>
      </c>
      <c r="D6" s="719"/>
      <c r="E6" s="719"/>
      <c r="F6" s="719"/>
      <c r="G6" s="118"/>
      <c r="H6" s="118"/>
      <c r="I6" s="118"/>
      <c r="J6" s="118"/>
    </row>
    <row r="7" spans="1:11" ht="13.5" customHeight="1" x14ac:dyDescent="0.25">
      <c r="B7" s="119"/>
      <c r="C7" s="122"/>
      <c r="D7" s="514"/>
      <c r="E7" s="514"/>
      <c r="F7" s="122"/>
      <c r="G7" s="124"/>
      <c r="H7" s="124"/>
      <c r="I7" s="124"/>
      <c r="J7" s="124"/>
    </row>
    <row r="8" spans="1:11" s="125" customFormat="1" ht="12.75" x14ac:dyDescent="0.2">
      <c r="B8" s="720"/>
      <c r="C8" s="718" t="s">
        <v>134</v>
      </c>
      <c r="D8" s="718"/>
      <c r="E8" s="718"/>
      <c r="F8" s="718"/>
      <c r="G8" s="718"/>
      <c r="H8" s="718"/>
      <c r="I8" s="718"/>
      <c r="J8" s="261"/>
      <c r="K8" s="266"/>
    </row>
    <row r="9" spans="1:11" s="125" customFormat="1" ht="12.75" x14ac:dyDescent="0.2">
      <c r="B9" s="721"/>
      <c r="C9" s="718" t="s">
        <v>6</v>
      </c>
      <c r="D9" s="718" t="s">
        <v>135</v>
      </c>
      <c r="E9" s="718"/>
      <c r="F9" s="718" t="s">
        <v>136</v>
      </c>
      <c r="G9" s="718"/>
      <c r="H9" s="718" t="s">
        <v>137</v>
      </c>
      <c r="I9" s="718"/>
      <c r="J9" s="261"/>
      <c r="K9" s="266"/>
    </row>
    <row r="10" spans="1:11" s="125" customFormat="1" ht="18" customHeight="1" x14ac:dyDescent="0.2">
      <c r="B10" s="722"/>
      <c r="C10" s="718"/>
      <c r="D10" s="404" t="s">
        <v>18</v>
      </c>
      <c r="E10" s="404" t="s">
        <v>6</v>
      </c>
      <c r="F10" s="404" t="s">
        <v>18</v>
      </c>
      <c r="G10" s="404" t="s">
        <v>6</v>
      </c>
      <c r="H10" s="404" t="s">
        <v>18</v>
      </c>
      <c r="I10" s="404" t="s">
        <v>6</v>
      </c>
      <c r="J10" s="261"/>
      <c r="K10" s="266"/>
    </row>
    <row r="11" spans="1:11" s="126" customFormat="1" ht="25.35" customHeight="1" x14ac:dyDescent="0.25">
      <c r="B11" s="127" t="s">
        <v>138</v>
      </c>
      <c r="C11" s="249">
        <f>valTILn1</f>
        <v>0</v>
      </c>
      <c r="D11" s="129"/>
      <c r="E11" s="151"/>
      <c r="F11" s="129"/>
      <c r="G11" s="249"/>
      <c r="H11" s="129"/>
      <c r="I11" s="249"/>
      <c r="J11" s="262"/>
      <c r="K11" s="256"/>
    </row>
    <row r="12" spans="1:11" s="126" customFormat="1" ht="25.35" customHeight="1" x14ac:dyDescent="0.25">
      <c r="B12" s="127" t="s">
        <v>139</v>
      </c>
      <c r="C12" s="249">
        <f>valTILn2</f>
        <v>0</v>
      </c>
      <c r="D12" s="129"/>
      <c r="E12" s="249"/>
      <c r="F12" s="129"/>
      <c r="G12" s="249"/>
      <c r="H12" s="129"/>
      <c r="I12" s="249"/>
      <c r="J12" s="262"/>
      <c r="K12" s="256"/>
    </row>
    <row r="13" spans="1:11" s="126" customFormat="1" ht="25.35" customHeight="1" x14ac:dyDescent="0.25">
      <c r="B13" s="127" t="s">
        <v>140</v>
      </c>
      <c r="C13" s="249">
        <f>valTILn3</f>
        <v>0</v>
      </c>
      <c r="D13" s="129"/>
      <c r="E13" s="249"/>
      <c r="F13" s="129"/>
      <c r="G13" s="249"/>
      <c r="H13" s="129"/>
      <c r="I13" s="249"/>
      <c r="J13" s="262"/>
      <c r="K13" s="256"/>
    </row>
    <row r="14" spans="1:11" s="126" customFormat="1" ht="25.35" customHeight="1" x14ac:dyDescent="0.25">
      <c r="B14" s="127" t="s">
        <v>141</v>
      </c>
      <c r="C14" s="249">
        <f>valTILn4</f>
        <v>0</v>
      </c>
      <c r="D14" s="129">
        <f>SUM('Goal 1'!H35:H38)</f>
        <v>0</v>
      </c>
      <c r="E14" s="249">
        <f>SUM('Goal 1'!P35:P38)</f>
        <v>0</v>
      </c>
      <c r="F14" s="129">
        <f>SUM('Goal 1'!M35:M38)</f>
        <v>0</v>
      </c>
      <c r="G14" s="249">
        <f>SUM('Goal 1'!N35:N38)</f>
        <v>0</v>
      </c>
      <c r="H14" s="129">
        <f>D14-F14</f>
        <v>0</v>
      </c>
      <c r="I14" s="249">
        <f>E14-G14</f>
        <v>0</v>
      </c>
      <c r="J14" s="262"/>
      <c r="K14" s="256"/>
    </row>
    <row r="15" spans="1:11" s="126" customFormat="1" ht="25.35" customHeight="1" x14ac:dyDescent="0.25">
      <c r="A15" s="130"/>
      <c r="B15" s="131" t="s">
        <v>142</v>
      </c>
      <c r="C15" s="249">
        <f>valTILn5a</f>
        <v>0</v>
      </c>
      <c r="D15" s="128"/>
      <c r="E15" s="249"/>
      <c r="F15" s="128"/>
      <c r="G15" s="249"/>
      <c r="H15" s="129"/>
      <c r="I15" s="249"/>
      <c r="J15" s="262"/>
      <c r="K15" s="256"/>
    </row>
    <row r="16" spans="1:11" s="126" customFormat="1" ht="25.35" customHeight="1" x14ac:dyDescent="0.25">
      <c r="A16" s="130"/>
      <c r="B16" s="131" t="s">
        <v>143</v>
      </c>
      <c r="C16" s="249">
        <f>valTILn5b</f>
        <v>0</v>
      </c>
      <c r="D16" s="128"/>
      <c r="E16" s="249"/>
      <c r="F16" s="128"/>
      <c r="G16" s="249"/>
      <c r="H16" s="129"/>
      <c r="I16" s="249"/>
      <c r="J16" s="262"/>
      <c r="K16" s="256"/>
    </row>
    <row r="17" spans="2:11" s="126" customFormat="1" ht="25.35" customHeight="1" x14ac:dyDescent="0.25">
      <c r="B17" s="127" t="s">
        <v>144</v>
      </c>
      <c r="C17" s="249">
        <f>valTILn6</f>
        <v>0</v>
      </c>
      <c r="D17" s="128"/>
      <c r="E17" s="249"/>
      <c r="F17" s="128"/>
      <c r="G17" s="249"/>
      <c r="H17" s="129"/>
      <c r="I17" s="249"/>
      <c r="J17" s="262"/>
      <c r="K17" s="256"/>
    </row>
    <row r="18" spans="2:11" s="126" customFormat="1" ht="25.3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5.35" customHeight="1" x14ac:dyDescent="0.25">
      <c r="B20" s="127" t="s">
        <v>147</v>
      </c>
      <c r="C20" s="249">
        <f>valTILn9</f>
        <v>0</v>
      </c>
      <c r="D20" s="128"/>
      <c r="E20" s="249"/>
      <c r="F20" s="128"/>
      <c r="G20" s="249"/>
      <c r="H20" s="129"/>
      <c r="I20" s="249"/>
      <c r="J20" s="262"/>
      <c r="K20" s="256"/>
    </row>
    <row r="21" spans="2:11" s="126" customFormat="1" ht="25.35" customHeight="1" x14ac:dyDescent="0.25">
      <c r="B21" s="127" t="s">
        <v>148</v>
      </c>
      <c r="C21" s="249">
        <f>valTILn10</f>
        <v>0</v>
      </c>
      <c r="D21" s="128"/>
      <c r="E21" s="249"/>
      <c r="F21" s="128"/>
      <c r="G21" s="249"/>
      <c r="H21" s="129"/>
      <c r="I21" s="249"/>
      <c r="J21" s="262"/>
      <c r="K21" s="256"/>
    </row>
    <row r="22" spans="2:11" s="126" customFormat="1" ht="25.3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5.3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5.35" customHeight="1" thickBot="1" x14ac:dyDescent="0.3">
      <c r="B25" s="253" t="s">
        <v>151</v>
      </c>
      <c r="C25" s="252" t="e">
        <f>#REF!</f>
        <v>#REF!</v>
      </c>
      <c r="D25" s="252"/>
      <c r="E25" s="252"/>
      <c r="F25" s="252"/>
      <c r="G25" s="252"/>
      <c r="H25" s="252"/>
      <c r="I25" s="252"/>
      <c r="J25" s="263"/>
      <c r="K25" s="256"/>
    </row>
    <row r="26" spans="2:11" s="126" customFormat="1" ht="25.35" customHeight="1" thickTop="1" x14ac:dyDescent="0.25">
      <c r="B26" s="515" t="s">
        <v>152</v>
      </c>
      <c r="C26" s="516" t="e">
        <f>C25-C24</f>
        <v>#REF!</v>
      </c>
      <c r="D26" s="516"/>
      <c r="E26" s="516"/>
      <c r="F26" s="516"/>
      <c r="G26" s="516"/>
      <c r="H26" s="516"/>
      <c r="I26" s="516"/>
      <c r="J26" s="262"/>
      <c r="K26" s="256"/>
    </row>
    <row r="27" spans="2:11" ht="9" customHeight="1" x14ac:dyDescent="0.25">
      <c r="B27" s="134"/>
      <c r="C27" s="134"/>
      <c r="D27" s="134"/>
      <c r="E27" s="134"/>
      <c r="F27" s="134"/>
      <c r="G27" s="134"/>
      <c r="H27" s="134"/>
      <c r="I27" s="134"/>
      <c r="J27" s="134"/>
      <c r="K27" s="1"/>
    </row>
    <row r="28" spans="2:11" ht="21.75" customHeight="1" x14ac:dyDescent="0.25">
      <c r="B28" s="723" t="s">
        <v>153</v>
      </c>
      <c r="C28" s="724"/>
      <c r="D28" s="724"/>
      <c r="E28" s="724"/>
      <c r="F28" s="724"/>
      <c r="G28" s="724"/>
      <c r="H28" s="724"/>
      <c r="I28" s="724"/>
      <c r="J28" s="517"/>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16" t="s">
        <v>154</v>
      </c>
      <c r="C34" s="138" t="e">
        <f t="shared" si="1"/>
        <v>#REF!</v>
      </c>
      <c r="D34" s="138"/>
      <c r="E34" s="138"/>
      <c r="F34" s="138"/>
      <c r="G34" s="138"/>
      <c r="H34" s="138"/>
      <c r="I34" s="138"/>
      <c r="J34" s="265"/>
      <c r="K34" s="1"/>
    </row>
    <row r="35" spans="2:11" ht="18" customHeight="1" x14ac:dyDescent="0.25">
      <c r="B35" s="717"/>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14"/>
      <c r="E69" s="514"/>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42578125" defaultRowHeight="15" x14ac:dyDescent="0.25"/>
  <cols>
    <col min="1" max="1" width="9.42578125" style="273"/>
    <col min="2" max="2" width="70.5703125" style="273" bestFit="1" customWidth="1"/>
    <col min="3" max="3" width="21.42578125" style="273" customWidth="1"/>
    <col min="4" max="4" width="31.42578125" style="273" customWidth="1"/>
    <col min="5" max="16384" width="9.425781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42578125" defaultRowHeight="15" x14ac:dyDescent="0.25"/>
  <cols>
    <col min="1" max="1" width="53.42578125" style="93" customWidth="1"/>
    <col min="2" max="2" width="12" style="93" customWidth="1"/>
    <col min="3" max="3" width="48.5703125" style="93" customWidth="1"/>
    <col min="4" max="4" width="9.42578125" style="93"/>
    <col min="5" max="5" width="29.42578125" style="93" customWidth="1"/>
    <col min="6" max="16384" width="9.425781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8" t="s">
        <v>605</v>
      </c>
      <c r="B4" s="518" t="str">
        <f>VLOOKUP(valDistr,dataDistr,9,FALSE)&amp;", "&amp;VLOOKUP(valDistr,dataDistr,10,FALSE)&amp;" "&amp;VLOOKUP(valDistr,dataDistr,11,FALSE)</f>
        <v>Town, State  Zip</v>
      </c>
      <c r="C4" s="518"/>
      <c r="D4" s="518"/>
      <c r="E4" s="518"/>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9" t="s">
        <v>716</v>
      </c>
    </row>
    <row r="158" spans="1:1" x14ac:dyDescent="0.25">
      <c r="A158" s="247"/>
    </row>
    <row r="159" spans="1:1" x14ac:dyDescent="0.25">
      <c r="A159" s="246" t="s">
        <v>717</v>
      </c>
    </row>
    <row r="160" spans="1:1" x14ac:dyDescent="0.25">
      <c r="A160" s="520"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425781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42578125" customWidth="1"/>
    <col min="2" max="2" width="37.5703125" customWidth="1"/>
    <col min="4" max="4" width="9.42578125" customWidth="1"/>
    <col min="6" max="6" width="13.5703125" customWidth="1"/>
    <col min="8" max="8" width="10.42578125" customWidth="1"/>
    <col min="9" max="9" width="12" customWidth="1"/>
    <col min="10" max="10" width="13.5703125" customWidth="1"/>
    <col min="11" max="11" width="14.42578125" customWidth="1"/>
    <col min="12" max="12" width="15.5703125" bestFit="1" customWidth="1"/>
    <col min="15" max="15" width="9.425781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DESE-231-75139</_dlc_DocId>
    <_dlc_DocIdUrl xmlns="733efe1c-5bbe-4968-87dc-d400e65c879f">
      <Url>https://sharepoint.doemass.org/ese/webteam/cps/_layouts/DocIdRedir.aspx?ID=DESE-231-75139</Url>
      <Description>DESE-231-75139</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0a4e05da-b9bc-4326-ad73-01ef31b95567"/>
    <ds:schemaRef ds:uri="http://purl.org/dc/terms/"/>
    <ds:schemaRef ds:uri="733efe1c-5bbe-4968-87dc-d400e65c879f"/>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C5C6D4FA-CD60-40A9-AB6A-27A8F902ABD5}">
  <ds:schemaRefs>
    <ds:schemaRef ds:uri="http://schemas.microsoft.com/sharepoint/events"/>
  </ds:schemaRefs>
</ds:datastoreItem>
</file>

<file path=customXml/itemProps3.xml><?xml version="1.0" encoding="utf-8"?>
<ds:datastoreItem xmlns:ds="http://schemas.openxmlformats.org/officeDocument/2006/customXml" ds:itemID="{6EEAC879-19B8-4E9E-BECD-9A30E23314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F84CC8E-5501-4799-A98F-0FE0C82DA6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68</vt:i4>
      </vt:variant>
    </vt:vector>
  </HeadingPairs>
  <TitlesOfParts>
    <vt:vector size="78" baseType="lpstr">
      <vt:lpstr>Goal 1</vt:lpstr>
      <vt:lpstr>Goal 2</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'Goal 1'!Print_Area</vt:lpstr>
      <vt:lpstr>'Summary Sheet'!Print_Area</vt:lpstr>
      <vt:lpstr>'Title I Amendment'!Print_Area</vt:lpstr>
      <vt:lpstr>'Goal 1'!Print_Titles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189 Proficiency-based Outcomes for Languages Other than English Summer FY2023 Part II</dc:title>
  <dc:subject/>
  <dc:creator>DESE</dc:creator>
  <cp:keywords/>
  <dc:description/>
  <cp:lastModifiedBy>Zou, Dong (EOE)</cp:lastModifiedBy>
  <cp:revision/>
  <dcterms:created xsi:type="dcterms:W3CDTF">2017-03-16T18:10:20Z</dcterms:created>
  <dcterms:modified xsi:type="dcterms:W3CDTF">2021-11-17T21:37:31Z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17 2021</vt:lpwstr>
  </property>
</Properties>
</file>