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Users\dzou\Desktop\21235\"/>
    </mc:Choice>
  </mc:AlternateContent>
  <xr:revisionPtr revIDLastSave="0" documentId="13_ncr:1_{FEAC3974-0CA7-48F5-9FF7-1B2A60DD635A}" xr6:coauthVersionLast="45" xr6:coauthVersionMax="47" xr10:uidLastSave="{00000000-0000-0000-0000-000000000000}"/>
  <bookViews>
    <workbookView xWindow="-120" yWindow="-120" windowWidth="29040" windowHeight="15840" tabRatio="724" xr2:uid="{00000000-000D-0000-FFFF-FFFF00000000}"/>
  </bookViews>
  <sheets>
    <sheet name="Overview" sheetId="15" r:id="rId1"/>
    <sheet name="Data Definitions" sheetId="16" r:id="rId2"/>
    <sheet name="FY22 District Allocations" sheetId="13" r:id="rId3"/>
    <sheet name="Neglected and Delinquent Sites" sheetId="11" r:id="rId4"/>
    <sheet name="State Agencies" sheetId="12" state="hidden" r:id="rId5"/>
    <sheet name="Four-Year Summary" sheetId="17" r:id="rId6"/>
  </sheets>
  <externalReferences>
    <externalReference r:id="rId7"/>
  </externalReferences>
  <definedNames>
    <definedName name="_xlnm._FilterDatabase" localSheetId="5" hidden="1">'Four-Year Summary'!$B$4:$N$404</definedName>
    <definedName name="_xlnm._FilterDatabase" localSheetId="2" hidden="1">'FY22 District Allocations'!$A$3:$N$403</definedName>
    <definedName name="_xlnm._FilterDatabase" localSheetId="3" hidden="1">'Neglected and Delinquent Sites'!$A$3:$G$93</definedName>
    <definedName name="business">#REF!</definedName>
    <definedName name="_xlnm.Print_Area" localSheetId="1">'Data Definitions'!$B$2:$C$30</definedName>
    <definedName name="_xlnm.Print_Area" localSheetId="5">'Four-Year Summary'!$B$2:$N$404</definedName>
    <definedName name="_xlnm.Print_Area" localSheetId="2">'FY22 District Allocations'!$A$1:$N$403</definedName>
    <definedName name="_xlnm.Print_Area" localSheetId="3">'Neglected and Delinquent Sites'!$A$1:$G$66</definedName>
    <definedName name="_xlnm.Print_Area" localSheetId="0">Overview!$A$1:$H$26</definedName>
    <definedName name="_xlnm.Print_Area" localSheetId="4">'State Agencies'!$B$1:$D$19</definedName>
    <definedName name="_xlnm.Print_Titles" localSheetId="1">'Data Definitions'!$4:$4</definedName>
    <definedName name="_xlnm.Print_Titles" localSheetId="5">'Four-Year Summary'!$4:$4</definedName>
    <definedName name="_xlnm.Print_Titles" localSheetId="2">'FY22 District Allocations'!$1:$3</definedName>
    <definedName name="_xlnm.Print_Titles" localSheetId="3">'Neglected and Delinquent Sites'!$1:$3</definedName>
    <definedName name="Super">#REF!</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7" l="1"/>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309" i="17"/>
  <c r="E310" i="17"/>
  <c r="E311" i="17"/>
  <c r="E312" i="17"/>
  <c r="E313" i="17"/>
  <c r="E314" i="17"/>
  <c r="E315" i="17"/>
  <c r="E316" i="17"/>
  <c r="E317" i="17"/>
  <c r="E318" i="17"/>
  <c r="E319" i="17"/>
  <c r="E320" i="17"/>
  <c r="E321" i="17"/>
  <c r="E322" i="17"/>
  <c r="E323" i="17"/>
  <c r="E324" i="17"/>
  <c r="E325" i="17"/>
  <c r="E326" i="17"/>
  <c r="E327" i="17"/>
  <c r="E328" i="17"/>
  <c r="E329" i="17"/>
  <c r="E330" i="17"/>
  <c r="E331" i="17"/>
  <c r="E332" i="17"/>
  <c r="E333" i="17"/>
  <c r="E334" i="17"/>
  <c r="E335" i="17"/>
  <c r="E336" i="17"/>
  <c r="E337" i="17"/>
  <c r="E338" i="17"/>
  <c r="E339" i="17"/>
  <c r="E340" i="17"/>
  <c r="E341" i="17"/>
  <c r="E342" i="17"/>
  <c r="E343" i="17"/>
  <c r="E344" i="17"/>
  <c r="E345" i="17"/>
  <c r="E346" i="17"/>
  <c r="E347" i="17"/>
  <c r="E348" i="17"/>
  <c r="E349" i="17"/>
  <c r="E350" i="17"/>
  <c r="E351" i="17"/>
  <c r="E352" i="17"/>
  <c r="E353" i="17"/>
  <c r="E354" i="17"/>
  <c r="E355" i="17"/>
  <c r="E356" i="17"/>
  <c r="E357" i="17"/>
  <c r="E358" i="17"/>
  <c r="E359" i="17"/>
  <c r="E360" i="17"/>
  <c r="E361" i="17"/>
  <c r="E362" i="17"/>
  <c r="E363" i="17"/>
  <c r="E364" i="17"/>
  <c r="E365" i="17"/>
  <c r="E366" i="17"/>
  <c r="E367" i="17"/>
  <c r="E368" i="17"/>
  <c r="E369" i="17"/>
  <c r="E370" i="17"/>
  <c r="E371" i="17"/>
  <c r="E372" i="17"/>
  <c r="E373" i="17"/>
  <c r="E374" i="17"/>
  <c r="E375" i="17"/>
  <c r="E376" i="17"/>
  <c r="E377" i="17"/>
  <c r="E378" i="17"/>
  <c r="E379" i="17"/>
  <c r="E380" i="17"/>
  <c r="E381" i="17"/>
  <c r="E382" i="17"/>
  <c r="E383" i="17"/>
  <c r="E384" i="17"/>
  <c r="E385" i="17"/>
  <c r="E386" i="17"/>
  <c r="E387" i="17"/>
  <c r="E388" i="17"/>
  <c r="E389" i="17"/>
  <c r="E390" i="17"/>
  <c r="E391" i="17"/>
  <c r="E392" i="17"/>
  <c r="E393" i="17"/>
  <c r="E394" i="17"/>
  <c r="E395" i="17"/>
  <c r="E396" i="17"/>
  <c r="E397" i="17"/>
  <c r="E398" i="17"/>
  <c r="E399" i="17"/>
  <c r="E400" i="17"/>
  <c r="E401" i="17"/>
  <c r="E402" i="17"/>
  <c r="E403" i="17"/>
  <c r="E404" i="17"/>
  <c r="G6"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341" i="17"/>
  <c r="G342" i="17"/>
  <c r="G343" i="17"/>
  <c r="G344" i="17"/>
  <c r="G345" i="17"/>
  <c r="G346" i="17"/>
  <c r="G347" i="17"/>
  <c r="G348" i="17"/>
  <c r="G349" i="17"/>
  <c r="G350" i="17"/>
  <c r="G351" i="17"/>
  <c r="G352" i="17"/>
  <c r="G353" i="17"/>
  <c r="G354" i="17"/>
  <c r="G355" i="17"/>
  <c r="G356" i="17"/>
  <c r="G357" i="17"/>
  <c r="G358" i="17"/>
  <c r="G359" i="17"/>
  <c r="G360" i="17"/>
  <c r="G361" i="17"/>
  <c r="G362" i="17"/>
  <c r="G363" i="17"/>
  <c r="G364" i="17"/>
  <c r="G365" i="17"/>
  <c r="G366" i="17"/>
  <c r="G367" i="17"/>
  <c r="G368" i="17"/>
  <c r="G369" i="17"/>
  <c r="G370" i="17"/>
  <c r="G371" i="17"/>
  <c r="G372" i="17"/>
  <c r="G373" i="17"/>
  <c r="G374" i="17"/>
  <c r="G375" i="17"/>
  <c r="G376" i="17"/>
  <c r="G377" i="17"/>
  <c r="G378" i="17"/>
  <c r="G379" i="17"/>
  <c r="G380" i="17"/>
  <c r="G381" i="17"/>
  <c r="G382" i="17"/>
  <c r="G383" i="17"/>
  <c r="G384" i="17"/>
  <c r="G385" i="17"/>
  <c r="G386" i="17"/>
  <c r="G387" i="17"/>
  <c r="G388" i="17"/>
  <c r="G389" i="17"/>
  <c r="G390" i="17"/>
  <c r="G391" i="17"/>
  <c r="G392" i="17"/>
  <c r="G393" i="17"/>
  <c r="G394" i="17"/>
  <c r="G395" i="17"/>
  <c r="G396" i="17"/>
  <c r="G397" i="17"/>
  <c r="G398" i="17"/>
  <c r="G399" i="17"/>
  <c r="G400" i="17"/>
  <c r="G401" i="17"/>
  <c r="G402" i="17"/>
  <c r="G403" i="17"/>
  <c r="G404" i="17"/>
  <c r="J6" i="17" l="1"/>
  <c r="I6" i="17" s="1"/>
  <c r="J7" i="17"/>
  <c r="I7" i="17" s="1"/>
  <c r="J8" i="17"/>
  <c r="I8" i="17" s="1"/>
  <c r="J9" i="17"/>
  <c r="I9" i="17" s="1"/>
  <c r="J10" i="17"/>
  <c r="I10" i="17" s="1"/>
  <c r="J11" i="17"/>
  <c r="I11" i="17" s="1"/>
  <c r="J12" i="17"/>
  <c r="I12" i="17" s="1"/>
  <c r="J13" i="17"/>
  <c r="I13" i="17" s="1"/>
  <c r="J14" i="17"/>
  <c r="I14" i="17" s="1"/>
  <c r="J15" i="17"/>
  <c r="I15" i="17" s="1"/>
  <c r="J16" i="17"/>
  <c r="I16" i="17" s="1"/>
  <c r="J17" i="17"/>
  <c r="I17" i="17" s="1"/>
  <c r="J18" i="17"/>
  <c r="I18" i="17" s="1"/>
  <c r="J19" i="17"/>
  <c r="I19" i="17" s="1"/>
  <c r="J20" i="17"/>
  <c r="I20" i="17" s="1"/>
  <c r="J21" i="17"/>
  <c r="I21" i="17" s="1"/>
  <c r="J22" i="17"/>
  <c r="I22" i="17" s="1"/>
  <c r="J23" i="17"/>
  <c r="I23" i="17" s="1"/>
  <c r="J24" i="17"/>
  <c r="I24" i="17" s="1"/>
  <c r="J25" i="17"/>
  <c r="I25" i="17" s="1"/>
  <c r="J26" i="17"/>
  <c r="I26" i="17" s="1"/>
  <c r="J27" i="17"/>
  <c r="I27" i="17" s="1"/>
  <c r="J28" i="17"/>
  <c r="I28" i="17" s="1"/>
  <c r="J29" i="17"/>
  <c r="I29" i="17" s="1"/>
  <c r="J30" i="17"/>
  <c r="I30" i="17" s="1"/>
  <c r="J31" i="17"/>
  <c r="I31" i="17" s="1"/>
  <c r="J32" i="17"/>
  <c r="I32" i="17" s="1"/>
  <c r="J33" i="17"/>
  <c r="I33" i="17" s="1"/>
  <c r="J34" i="17"/>
  <c r="I34" i="17" s="1"/>
  <c r="J35" i="17"/>
  <c r="I35" i="17" s="1"/>
  <c r="J36" i="17"/>
  <c r="I36" i="17" s="1"/>
  <c r="J37" i="17"/>
  <c r="I37" i="17" s="1"/>
  <c r="J38" i="17"/>
  <c r="I38" i="17" s="1"/>
  <c r="J39" i="17"/>
  <c r="I39" i="17" s="1"/>
  <c r="J40" i="17"/>
  <c r="I40" i="17" s="1"/>
  <c r="J41" i="17"/>
  <c r="I41" i="17" s="1"/>
  <c r="J42" i="17"/>
  <c r="I42" i="17" s="1"/>
  <c r="J43" i="17"/>
  <c r="I43" i="17" s="1"/>
  <c r="J44" i="17"/>
  <c r="I44" i="17" s="1"/>
  <c r="J45" i="17"/>
  <c r="I45" i="17" s="1"/>
  <c r="J46" i="17"/>
  <c r="I46" i="17" s="1"/>
  <c r="J47" i="17"/>
  <c r="I47" i="17" s="1"/>
  <c r="J48" i="17"/>
  <c r="I48" i="17" s="1"/>
  <c r="J49" i="17"/>
  <c r="I49" i="17" s="1"/>
  <c r="J50" i="17"/>
  <c r="I50" i="17" s="1"/>
  <c r="J51" i="17"/>
  <c r="I51" i="17" s="1"/>
  <c r="J52" i="17"/>
  <c r="I52" i="17" s="1"/>
  <c r="J53" i="17"/>
  <c r="I53" i="17" s="1"/>
  <c r="J54" i="17"/>
  <c r="I54" i="17" s="1"/>
  <c r="J55" i="17"/>
  <c r="I55" i="17" s="1"/>
  <c r="J56" i="17"/>
  <c r="I56" i="17" s="1"/>
  <c r="J57" i="17"/>
  <c r="I57" i="17" s="1"/>
  <c r="J58" i="17"/>
  <c r="I58" i="17" s="1"/>
  <c r="J59" i="17"/>
  <c r="I59" i="17" s="1"/>
  <c r="J60" i="17"/>
  <c r="I60" i="17" s="1"/>
  <c r="J61" i="17"/>
  <c r="I61" i="17" s="1"/>
  <c r="J62" i="17"/>
  <c r="I62" i="17" s="1"/>
  <c r="J63" i="17"/>
  <c r="I63" i="17" s="1"/>
  <c r="J64" i="17"/>
  <c r="I64" i="17" s="1"/>
  <c r="J65" i="17"/>
  <c r="I65" i="17" s="1"/>
  <c r="J66" i="17"/>
  <c r="I66" i="17" s="1"/>
  <c r="J67" i="17"/>
  <c r="I67" i="17" s="1"/>
  <c r="J68" i="17"/>
  <c r="I68" i="17" s="1"/>
  <c r="J69" i="17"/>
  <c r="I69" i="17" s="1"/>
  <c r="J70" i="17"/>
  <c r="I70" i="17" s="1"/>
  <c r="J71" i="17"/>
  <c r="I71" i="17" s="1"/>
  <c r="J72" i="17"/>
  <c r="I72" i="17" s="1"/>
  <c r="J73" i="17"/>
  <c r="I73" i="17" s="1"/>
  <c r="J74" i="17"/>
  <c r="I74" i="17" s="1"/>
  <c r="J75" i="17"/>
  <c r="I75" i="17" s="1"/>
  <c r="J76" i="17"/>
  <c r="I76" i="17" s="1"/>
  <c r="J77" i="17"/>
  <c r="I77" i="17" s="1"/>
  <c r="J78" i="17"/>
  <c r="I78" i="17" s="1"/>
  <c r="J79" i="17"/>
  <c r="I79" i="17" s="1"/>
  <c r="J80" i="17"/>
  <c r="I80" i="17" s="1"/>
  <c r="J81" i="17"/>
  <c r="I81" i="17" s="1"/>
  <c r="J82" i="17"/>
  <c r="I82" i="17" s="1"/>
  <c r="J83" i="17"/>
  <c r="I83" i="17" s="1"/>
  <c r="J84" i="17"/>
  <c r="I84" i="17" s="1"/>
  <c r="J85" i="17"/>
  <c r="I85" i="17" s="1"/>
  <c r="J86" i="17"/>
  <c r="I86" i="17" s="1"/>
  <c r="J87" i="17"/>
  <c r="I87" i="17" s="1"/>
  <c r="J88" i="17"/>
  <c r="I88" i="17" s="1"/>
  <c r="J89" i="17"/>
  <c r="I89" i="17" s="1"/>
  <c r="J90" i="17"/>
  <c r="I90" i="17" s="1"/>
  <c r="J91" i="17"/>
  <c r="I91" i="17" s="1"/>
  <c r="J92" i="17"/>
  <c r="I92" i="17" s="1"/>
  <c r="J93" i="17"/>
  <c r="I93" i="17" s="1"/>
  <c r="J94" i="17"/>
  <c r="I94" i="17" s="1"/>
  <c r="J95" i="17"/>
  <c r="I95" i="17" s="1"/>
  <c r="J96" i="17"/>
  <c r="I96" i="17" s="1"/>
  <c r="J97" i="17"/>
  <c r="I97" i="17" s="1"/>
  <c r="J98" i="17"/>
  <c r="I98" i="17" s="1"/>
  <c r="J99" i="17"/>
  <c r="I99" i="17" s="1"/>
  <c r="J100" i="17"/>
  <c r="I100" i="17" s="1"/>
  <c r="J101" i="17"/>
  <c r="I101" i="17" s="1"/>
  <c r="J102" i="17"/>
  <c r="I102" i="17" s="1"/>
  <c r="J103" i="17"/>
  <c r="I103" i="17" s="1"/>
  <c r="J104" i="17"/>
  <c r="I104" i="17" s="1"/>
  <c r="J105" i="17"/>
  <c r="I105" i="17" s="1"/>
  <c r="J106" i="17"/>
  <c r="I106" i="17" s="1"/>
  <c r="J107" i="17"/>
  <c r="I107" i="17" s="1"/>
  <c r="J108" i="17"/>
  <c r="I108" i="17" s="1"/>
  <c r="J109" i="17"/>
  <c r="I109" i="17" s="1"/>
  <c r="J110" i="17"/>
  <c r="I110" i="17" s="1"/>
  <c r="J111" i="17"/>
  <c r="I111" i="17" s="1"/>
  <c r="J112" i="17"/>
  <c r="I112" i="17" s="1"/>
  <c r="J113" i="17"/>
  <c r="I113" i="17" s="1"/>
  <c r="J114" i="17"/>
  <c r="I114" i="17" s="1"/>
  <c r="J115" i="17"/>
  <c r="I115" i="17" s="1"/>
  <c r="J116" i="17"/>
  <c r="I116" i="17" s="1"/>
  <c r="J117" i="17"/>
  <c r="I117" i="17" s="1"/>
  <c r="J118" i="17"/>
  <c r="I118" i="17" s="1"/>
  <c r="J119" i="17"/>
  <c r="I119" i="17" s="1"/>
  <c r="J120" i="17"/>
  <c r="I120" i="17" s="1"/>
  <c r="J121" i="17"/>
  <c r="I121" i="17" s="1"/>
  <c r="J122" i="17"/>
  <c r="I122" i="17" s="1"/>
  <c r="J123" i="17"/>
  <c r="I123" i="17" s="1"/>
  <c r="J124" i="17"/>
  <c r="I124" i="17" s="1"/>
  <c r="J125" i="17"/>
  <c r="I125" i="17" s="1"/>
  <c r="J126" i="17"/>
  <c r="I126" i="17" s="1"/>
  <c r="J127" i="17"/>
  <c r="I127" i="17" s="1"/>
  <c r="J128" i="17"/>
  <c r="I128" i="17" s="1"/>
  <c r="J129" i="17"/>
  <c r="I129" i="17" s="1"/>
  <c r="J130" i="17"/>
  <c r="I130" i="17" s="1"/>
  <c r="J131" i="17"/>
  <c r="I131" i="17" s="1"/>
  <c r="J132" i="17"/>
  <c r="I132" i="17" s="1"/>
  <c r="J133" i="17"/>
  <c r="I133" i="17" s="1"/>
  <c r="J134" i="17"/>
  <c r="I134" i="17" s="1"/>
  <c r="J135" i="17"/>
  <c r="I135" i="17" s="1"/>
  <c r="J136" i="17"/>
  <c r="I136" i="17" s="1"/>
  <c r="J137" i="17"/>
  <c r="I137" i="17" s="1"/>
  <c r="J138" i="17"/>
  <c r="I138" i="17" s="1"/>
  <c r="J139" i="17"/>
  <c r="I139" i="17" s="1"/>
  <c r="J140" i="17"/>
  <c r="I140" i="17" s="1"/>
  <c r="J141" i="17"/>
  <c r="I141" i="17" s="1"/>
  <c r="J142" i="17"/>
  <c r="I142" i="17" s="1"/>
  <c r="J143" i="17"/>
  <c r="I143" i="17" s="1"/>
  <c r="J144" i="17"/>
  <c r="I144" i="17" s="1"/>
  <c r="J145" i="17"/>
  <c r="I145" i="17" s="1"/>
  <c r="J146" i="17"/>
  <c r="I146" i="17" s="1"/>
  <c r="J147" i="17"/>
  <c r="I147" i="17" s="1"/>
  <c r="J148" i="17"/>
  <c r="I148" i="17" s="1"/>
  <c r="J149" i="17"/>
  <c r="I149" i="17" s="1"/>
  <c r="J150" i="17"/>
  <c r="I150" i="17" s="1"/>
  <c r="J151" i="17"/>
  <c r="I151" i="17" s="1"/>
  <c r="J152" i="17"/>
  <c r="I152" i="17" s="1"/>
  <c r="J153" i="17"/>
  <c r="I153" i="17" s="1"/>
  <c r="J154" i="17"/>
  <c r="I154" i="17" s="1"/>
  <c r="J155" i="17"/>
  <c r="I155" i="17" s="1"/>
  <c r="J156" i="17"/>
  <c r="I156" i="17" s="1"/>
  <c r="J157" i="17"/>
  <c r="I157" i="17" s="1"/>
  <c r="J158" i="17"/>
  <c r="I158" i="17" s="1"/>
  <c r="J159" i="17"/>
  <c r="I159" i="17" s="1"/>
  <c r="J160" i="17"/>
  <c r="I160" i="17" s="1"/>
  <c r="J161" i="17"/>
  <c r="I161" i="17" s="1"/>
  <c r="J162" i="17"/>
  <c r="I162" i="17" s="1"/>
  <c r="J163" i="17"/>
  <c r="I163" i="17" s="1"/>
  <c r="J164" i="17"/>
  <c r="I164" i="17" s="1"/>
  <c r="J165" i="17"/>
  <c r="I165" i="17" s="1"/>
  <c r="J166" i="17"/>
  <c r="I166" i="17" s="1"/>
  <c r="J167" i="17"/>
  <c r="I167" i="17" s="1"/>
  <c r="J168" i="17"/>
  <c r="I168" i="17" s="1"/>
  <c r="J169" i="17"/>
  <c r="I169" i="17" s="1"/>
  <c r="J170" i="17"/>
  <c r="I170" i="17" s="1"/>
  <c r="J171" i="17"/>
  <c r="I171" i="17" s="1"/>
  <c r="J172" i="17"/>
  <c r="I172" i="17" s="1"/>
  <c r="J173" i="17"/>
  <c r="I173" i="17" s="1"/>
  <c r="J174" i="17"/>
  <c r="I174" i="17" s="1"/>
  <c r="J175" i="17"/>
  <c r="I175" i="17" s="1"/>
  <c r="J176" i="17"/>
  <c r="I176" i="17" s="1"/>
  <c r="J177" i="17"/>
  <c r="I177" i="17" s="1"/>
  <c r="J178" i="17"/>
  <c r="I178" i="17" s="1"/>
  <c r="J179" i="17"/>
  <c r="I179" i="17" s="1"/>
  <c r="J180" i="17"/>
  <c r="I180" i="17" s="1"/>
  <c r="J181" i="17"/>
  <c r="I181" i="17" s="1"/>
  <c r="J182" i="17"/>
  <c r="I182" i="17" s="1"/>
  <c r="J183" i="17"/>
  <c r="I183" i="17" s="1"/>
  <c r="J184" i="17"/>
  <c r="I184" i="17" s="1"/>
  <c r="J185" i="17"/>
  <c r="I185" i="17" s="1"/>
  <c r="J186" i="17"/>
  <c r="I186" i="17" s="1"/>
  <c r="J187" i="17"/>
  <c r="I187" i="17" s="1"/>
  <c r="J188" i="17"/>
  <c r="I188" i="17" s="1"/>
  <c r="J189" i="17"/>
  <c r="I189" i="17" s="1"/>
  <c r="J190" i="17"/>
  <c r="I190" i="17" s="1"/>
  <c r="J191" i="17"/>
  <c r="I191" i="17" s="1"/>
  <c r="J192" i="17"/>
  <c r="I192" i="17" s="1"/>
  <c r="J193" i="17"/>
  <c r="I193" i="17" s="1"/>
  <c r="J194" i="17"/>
  <c r="I194" i="17" s="1"/>
  <c r="J195" i="17"/>
  <c r="I195" i="17" s="1"/>
  <c r="J196" i="17"/>
  <c r="I196" i="17" s="1"/>
  <c r="J197" i="17"/>
  <c r="I197" i="17" s="1"/>
  <c r="J198" i="17"/>
  <c r="I198" i="17" s="1"/>
  <c r="J199" i="17"/>
  <c r="I199" i="17" s="1"/>
  <c r="J200" i="17"/>
  <c r="I200" i="17" s="1"/>
  <c r="J201" i="17"/>
  <c r="I201" i="17" s="1"/>
  <c r="J202" i="17"/>
  <c r="I202" i="17" s="1"/>
  <c r="J203" i="17"/>
  <c r="I203" i="17" s="1"/>
  <c r="J204" i="17"/>
  <c r="I204" i="17" s="1"/>
  <c r="J205" i="17"/>
  <c r="I205" i="17" s="1"/>
  <c r="J206" i="17"/>
  <c r="I206" i="17" s="1"/>
  <c r="J207" i="17"/>
  <c r="I207" i="17" s="1"/>
  <c r="J208" i="17"/>
  <c r="I208" i="17" s="1"/>
  <c r="J209" i="17"/>
  <c r="I209" i="17" s="1"/>
  <c r="J210" i="17"/>
  <c r="I210" i="17" s="1"/>
  <c r="J211" i="17"/>
  <c r="I211" i="17" s="1"/>
  <c r="J212" i="17"/>
  <c r="I212" i="17" s="1"/>
  <c r="J213" i="17"/>
  <c r="I213" i="17" s="1"/>
  <c r="J214" i="17"/>
  <c r="I214" i="17" s="1"/>
  <c r="J215" i="17"/>
  <c r="I215" i="17" s="1"/>
  <c r="J216" i="17"/>
  <c r="I216" i="17" s="1"/>
  <c r="J217" i="17"/>
  <c r="I217" i="17" s="1"/>
  <c r="J218" i="17"/>
  <c r="I218" i="17" s="1"/>
  <c r="J219" i="17"/>
  <c r="I219" i="17" s="1"/>
  <c r="J220" i="17"/>
  <c r="I220" i="17" s="1"/>
  <c r="J221" i="17"/>
  <c r="I221" i="17" s="1"/>
  <c r="J222" i="17"/>
  <c r="I222" i="17" s="1"/>
  <c r="J223" i="17"/>
  <c r="I223" i="17" s="1"/>
  <c r="J224" i="17"/>
  <c r="I224" i="17" s="1"/>
  <c r="J225" i="17"/>
  <c r="I225" i="17" s="1"/>
  <c r="J226" i="17"/>
  <c r="I226" i="17" s="1"/>
  <c r="J227" i="17"/>
  <c r="I227" i="17" s="1"/>
  <c r="J228" i="17"/>
  <c r="I228" i="17" s="1"/>
  <c r="J229" i="17"/>
  <c r="I229" i="17" s="1"/>
  <c r="J230" i="17"/>
  <c r="I230" i="17" s="1"/>
  <c r="J231" i="17"/>
  <c r="I231" i="17" s="1"/>
  <c r="J232" i="17"/>
  <c r="I232" i="17" s="1"/>
  <c r="J233" i="17"/>
  <c r="I233" i="17" s="1"/>
  <c r="J234" i="17"/>
  <c r="I234" i="17" s="1"/>
  <c r="J235" i="17"/>
  <c r="I235" i="17" s="1"/>
  <c r="J236" i="17"/>
  <c r="I236" i="17" s="1"/>
  <c r="J237" i="17"/>
  <c r="I237" i="17" s="1"/>
  <c r="J238" i="17"/>
  <c r="I238" i="17" s="1"/>
  <c r="J239" i="17"/>
  <c r="I239" i="17" s="1"/>
  <c r="J240" i="17"/>
  <c r="I240" i="17" s="1"/>
  <c r="J241" i="17"/>
  <c r="I241" i="17" s="1"/>
  <c r="J242" i="17"/>
  <c r="I242" i="17" s="1"/>
  <c r="J243" i="17"/>
  <c r="I243" i="17" s="1"/>
  <c r="J244" i="17"/>
  <c r="I244" i="17" s="1"/>
  <c r="J245" i="17"/>
  <c r="I245" i="17" s="1"/>
  <c r="J246" i="17"/>
  <c r="I246" i="17" s="1"/>
  <c r="J247" i="17"/>
  <c r="I247" i="17" s="1"/>
  <c r="J248" i="17"/>
  <c r="I248" i="17" s="1"/>
  <c r="J249" i="17"/>
  <c r="I249" i="17" s="1"/>
  <c r="J250" i="17"/>
  <c r="I250" i="17" s="1"/>
  <c r="J251" i="17"/>
  <c r="I251" i="17" s="1"/>
  <c r="J252" i="17"/>
  <c r="I252" i="17" s="1"/>
  <c r="J253" i="17"/>
  <c r="I253" i="17" s="1"/>
  <c r="J254" i="17"/>
  <c r="I254" i="17" s="1"/>
  <c r="J255" i="17"/>
  <c r="I255" i="17" s="1"/>
  <c r="J256" i="17"/>
  <c r="I256" i="17" s="1"/>
  <c r="J257" i="17"/>
  <c r="I257" i="17" s="1"/>
  <c r="J258" i="17"/>
  <c r="I258" i="17" s="1"/>
  <c r="J259" i="17"/>
  <c r="I259" i="17" s="1"/>
  <c r="J260" i="17"/>
  <c r="I260" i="17" s="1"/>
  <c r="J261" i="17"/>
  <c r="I261" i="17" s="1"/>
  <c r="J262" i="17"/>
  <c r="I262" i="17" s="1"/>
  <c r="J263" i="17"/>
  <c r="I263" i="17" s="1"/>
  <c r="J264" i="17"/>
  <c r="I264" i="17" s="1"/>
  <c r="J265" i="17"/>
  <c r="I265" i="17" s="1"/>
  <c r="J266" i="17"/>
  <c r="I266" i="17" s="1"/>
  <c r="J267" i="17"/>
  <c r="I267" i="17" s="1"/>
  <c r="J268" i="17"/>
  <c r="I268" i="17" s="1"/>
  <c r="J269" i="17"/>
  <c r="I269" i="17" s="1"/>
  <c r="J270" i="17"/>
  <c r="I270" i="17" s="1"/>
  <c r="J271" i="17"/>
  <c r="I271" i="17" s="1"/>
  <c r="J272" i="17"/>
  <c r="I272" i="17" s="1"/>
  <c r="J273" i="17"/>
  <c r="I273" i="17" s="1"/>
  <c r="J274" i="17"/>
  <c r="I274" i="17" s="1"/>
  <c r="J275" i="17"/>
  <c r="I275" i="17" s="1"/>
  <c r="J276" i="17"/>
  <c r="I276" i="17" s="1"/>
  <c r="J277" i="17"/>
  <c r="I277" i="17" s="1"/>
  <c r="J278" i="17"/>
  <c r="I278" i="17" s="1"/>
  <c r="J279" i="17"/>
  <c r="I279" i="17" s="1"/>
  <c r="J280" i="17"/>
  <c r="I280" i="17" s="1"/>
  <c r="J281" i="17"/>
  <c r="I281" i="17" s="1"/>
  <c r="J282" i="17"/>
  <c r="I282" i="17" s="1"/>
  <c r="J283" i="17"/>
  <c r="I283" i="17" s="1"/>
  <c r="J284" i="17"/>
  <c r="I284" i="17" s="1"/>
  <c r="J285" i="17"/>
  <c r="I285" i="17" s="1"/>
  <c r="J286" i="17"/>
  <c r="I286" i="17" s="1"/>
  <c r="J287" i="17"/>
  <c r="I287" i="17" s="1"/>
  <c r="J288" i="17"/>
  <c r="I288" i="17" s="1"/>
  <c r="J289" i="17"/>
  <c r="I289" i="17" s="1"/>
  <c r="J290" i="17"/>
  <c r="I290" i="17" s="1"/>
  <c r="J291" i="17"/>
  <c r="I291" i="17" s="1"/>
  <c r="J292" i="17"/>
  <c r="I292" i="17" s="1"/>
  <c r="J293" i="17"/>
  <c r="I293" i="17" s="1"/>
  <c r="J294" i="17"/>
  <c r="I294" i="17" s="1"/>
  <c r="J295" i="17"/>
  <c r="I295" i="17" s="1"/>
  <c r="J296" i="17"/>
  <c r="I296" i="17" s="1"/>
  <c r="J297" i="17"/>
  <c r="I297" i="17" s="1"/>
  <c r="J298" i="17"/>
  <c r="I298" i="17" s="1"/>
  <c r="J299" i="17"/>
  <c r="I299" i="17" s="1"/>
  <c r="J300" i="17"/>
  <c r="I300" i="17" s="1"/>
  <c r="J301" i="17"/>
  <c r="I301" i="17" s="1"/>
  <c r="J302" i="17"/>
  <c r="I302" i="17" s="1"/>
  <c r="J303" i="17"/>
  <c r="I303" i="17" s="1"/>
  <c r="J304" i="17"/>
  <c r="I304" i="17" s="1"/>
  <c r="J305" i="17"/>
  <c r="I305" i="17" s="1"/>
  <c r="J306" i="17"/>
  <c r="I306" i="17" s="1"/>
  <c r="J307" i="17"/>
  <c r="I307" i="17" s="1"/>
  <c r="J308" i="17"/>
  <c r="I308" i="17" s="1"/>
  <c r="J309" i="17"/>
  <c r="I309" i="17" s="1"/>
  <c r="J310" i="17"/>
  <c r="I310" i="17" s="1"/>
  <c r="J311" i="17"/>
  <c r="I311" i="17" s="1"/>
  <c r="J312" i="17"/>
  <c r="I312" i="17" s="1"/>
  <c r="J313" i="17"/>
  <c r="I313" i="17" s="1"/>
  <c r="J314" i="17"/>
  <c r="I314" i="17" s="1"/>
  <c r="J315" i="17"/>
  <c r="I315" i="17" s="1"/>
  <c r="J316" i="17"/>
  <c r="I316" i="17" s="1"/>
  <c r="J317" i="17"/>
  <c r="I317" i="17" s="1"/>
  <c r="J318" i="17"/>
  <c r="I318" i="17" s="1"/>
  <c r="J319" i="17"/>
  <c r="I319" i="17" s="1"/>
  <c r="J320" i="17"/>
  <c r="I320" i="17" s="1"/>
  <c r="J321" i="17"/>
  <c r="I321" i="17" s="1"/>
  <c r="J322" i="17"/>
  <c r="I322" i="17" s="1"/>
  <c r="J323" i="17"/>
  <c r="I323" i="17" s="1"/>
  <c r="J324" i="17"/>
  <c r="I324" i="17" s="1"/>
  <c r="J325" i="17"/>
  <c r="I325" i="17" s="1"/>
  <c r="J326" i="17"/>
  <c r="I326" i="17" s="1"/>
  <c r="J327" i="17"/>
  <c r="I327" i="17" s="1"/>
  <c r="J328" i="17"/>
  <c r="I328" i="17" s="1"/>
  <c r="J329" i="17"/>
  <c r="I329" i="17" s="1"/>
  <c r="J330" i="17"/>
  <c r="I330" i="17" s="1"/>
  <c r="J331" i="17"/>
  <c r="I331" i="17" s="1"/>
  <c r="J332" i="17"/>
  <c r="I332" i="17" s="1"/>
  <c r="J333" i="17"/>
  <c r="I333" i="17" s="1"/>
  <c r="J334" i="17"/>
  <c r="I334" i="17" s="1"/>
  <c r="J335" i="17"/>
  <c r="I335" i="17" s="1"/>
  <c r="J336" i="17"/>
  <c r="I336" i="17" s="1"/>
  <c r="J337" i="17"/>
  <c r="I337" i="17" s="1"/>
  <c r="J338" i="17"/>
  <c r="I338" i="17" s="1"/>
  <c r="J339" i="17"/>
  <c r="I339" i="17" s="1"/>
  <c r="J340" i="17"/>
  <c r="I340" i="17" s="1"/>
  <c r="J341" i="17"/>
  <c r="I341" i="17" s="1"/>
  <c r="J342" i="17"/>
  <c r="I342" i="17" s="1"/>
  <c r="J343" i="17"/>
  <c r="I343" i="17" s="1"/>
  <c r="J344" i="17"/>
  <c r="I344" i="17" s="1"/>
  <c r="J345" i="17"/>
  <c r="I345" i="17" s="1"/>
  <c r="J346" i="17"/>
  <c r="I346" i="17" s="1"/>
  <c r="J347" i="17"/>
  <c r="I347" i="17" s="1"/>
  <c r="J348" i="17"/>
  <c r="I348" i="17" s="1"/>
  <c r="J349" i="17"/>
  <c r="I349" i="17" s="1"/>
  <c r="J350" i="17"/>
  <c r="I350" i="17" s="1"/>
  <c r="J351" i="17"/>
  <c r="I351" i="17" s="1"/>
  <c r="J352" i="17"/>
  <c r="I352" i="17" s="1"/>
  <c r="J353" i="17"/>
  <c r="I353" i="17" s="1"/>
  <c r="J354" i="17"/>
  <c r="I354" i="17" s="1"/>
  <c r="J355" i="17"/>
  <c r="I355" i="17" s="1"/>
  <c r="J356" i="17"/>
  <c r="I356" i="17" s="1"/>
  <c r="J357" i="17"/>
  <c r="I357" i="17" s="1"/>
  <c r="J358" i="17"/>
  <c r="I358" i="17" s="1"/>
  <c r="J359" i="17"/>
  <c r="I359" i="17" s="1"/>
  <c r="J360" i="17"/>
  <c r="I360" i="17" s="1"/>
  <c r="J361" i="17"/>
  <c r="I361" i="17" s="1"/>
  <c r="J362" i="17"/>
  <c r="I362" i="17" s="1"/>
  <c r="J363" i="17"/>
  <c r="I363" i="17" s="1"/>
  <c r="J364" i="17"/>
  <c r="I364" i="17" s="1"/>
  <c r="J365" i="17"/>
  <c r="I365" i="17" s="1"/>
  <c r="J366" i="17"/>
  <c r="I366" i="17" s="1"/>
  <c r="J367" i="17"/>
  <c r="I367" i="17" s="1"/>
  <c r="J368" i="17"/>
  <c r="I368" i="17" s="1"/>
  <c r="J369" i="17"/>
  <c r="I369" i="17" s="1"/>
  <c r="J370" i="17"/>
  <c r="I370" i="17" s="1"/>
  <c r="J371" i="17"/>
  <c r="I371" i="17" s="1"/>
  <c r="J372" i="17"/>
  <c r="I372" i="17" s="1"/>
  <c r="J373" i="17"/>
  <c r="I373" i="17" s="1"/>
  <c r="J374" i="17"/>
  <c r="I374" i="17" s="1"/>
  <c r="J375" i="17"/>
  <c r="I375" i="17" s="1"/>
  <c r="J376" i="17"/>
  <c r="I376" i="17" s="1"/>
  <c r="J377" i="17"/>
  <c r="I377" i="17" s="1"/>
  <c r="J378" i="17"/>
  <c r="I378" i="17" s="1"/>
  <c r="J379" i="17"/>
  <c r="I379" i="17" s="1"/>
  <c r="J380" i="17"/>
  <c r="I380" i="17" s="1"/>
  <c r="J381" i="17"/>
  <c r="I381" i="17" s="1"/>
  <c r="J382" i="17"/>
  <c r="I382" i="17" s="1"/>
  <c r="J383" i="17"/>
  <c r="I383" i="17" s="1"/>
  <c r="J384" i="17"/>
  <c r="I384" i="17" s="1"/>
  <c r="J385" i="17"/>
  <c r="I385" i="17" s="1"/>
  <c r="J386" i="17"/>
  <c r="I386" i="17" s="1"/>
  <c r="J387" i="17"/>
  <c r="I387" i="17" s="1"/>
  <c r="J388" i="17"/>
  <c r="I388" i="17" s="1"/>
  <c r="J389" i="17"/>
  <c r="I389" i="17" s="1"/>
  <c r="J390" i="17"/>
  <c r="I390" i="17" s="1"/>
  <c r="J391" i="17"/>
  <c r="I391" i="17" s="1"/>
  <c r="J392" i="17"/>
  <c r="I392" i="17" s="1"/>
  <c r="J393" i="17"/>
  <c r="I393" i="17" s="1"/>
  <c r="J394" i="17"/>
  <c r="I394" i="17" s="1"/>
  <c r="J395" i="17"/>
  <c r="I395" i="17" s="1"/>
  <c r="J396" i="17"/>
  <c r="I396" i="17" s="1"/>
  <c r="J397" i="17"/>
  <c r="I397" i="17" s="1"/>
  <c r="J398" i="17"/>
  <c r="I398" i="17" s="1"/>
  <c r="J399" i="17"/>
  <c r="I399" i="17" s="1"/>
  <c r="J400" i="17"/>
  <c r="I400" i="17" s="1"/>
  <c r="J401" i="17"/>
  <c r="I401" i="17" s="1"/>
  <c r="J402" i="17"/>
  <c r="I402" i="17" s="1"/>
  <c r="J403" i="17"/>
  <c r="I403" i="17" s="1"/>
  <c r="J404" i="17"/>
  <c r="I404" i="17" s="1"/>
  <c r="J5" i="17"/>
  <c r="I5" i="17" l="1"/>
  <c r="G5" i="17"/>
  <c r="E5" i="17"/>
  <c r="M5" i="13" l="1"/>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303" i="13"/>
  <c r="M304" i="13"/>
  <c r="M305" i="13"/>
  <c r="M306" i="13"/>
  <c r="M307" i="13"/>
  <c r="M308" i="13"/>
  <c r="M309" i="13"/>
  <c r="M310" i="13"/>
  <c r="M311" i="13"/>
  <c r="M312" i="13"/>
  <c r="M313" i="13"/>
  <c r="M314" i="13"/>
  <c r="M315" i="13"/>
  <c r="M316" i="13"/>
  <c r="M317" i="13"/>
  <c r="M318" i="13"/>
  <c r="M319" i="13"/>
  <c r="M320" i="13"/>
  <c r="M321" i="13"/>
  <c r="M322" i="13"/>
  <c r="M323" i="13"/>
  <c r="M324" i="13"/>
  <c r="M325" i="13"/>
  <c r="M326" i="13"/>
  <c r="M327" i="13"/>
  <c r="M328" i="13"/>
  <c r="M329" i="13"/>
  <c r="M330" i="13"/>
  <c r="M331" i="13"/>
  <c r="M332" i="13"/>
  <c r="M333" i="13"/>
  <c r="M334" i="13"/>
  <c r="M335" i="13"/>
  <c r="M336" i="13"/>
  <c r="M337" i="13"/>
  <c r="M338" i="13"/>
  <c r="M339" i="13"/>
  <c r="M340" i="13"/>
  <c r="M341" i="13"/>
  <c r="M342" i="13"/>
  <c r="M343" i="13"/>
  <c r="M344" i="13"/>
  <c r="M345" i="13"/>
  <c r="M346" i="13"/>
  <c r="M347" i="13"/>
  <c r="M348" i="13"/>
  <c r="M349" i="13"/>
  <c r="M350" i="13"/>
  <c r="M351" i="13"/>
  <c r="M352" i="13"/>
  <c r="M353" i="13"/>
  <c r="M354" i="13"/>
  <c r="M355" i="13"/>
  <c r="M356" i="13"/>
  <c r="M357" i="13"/>
  <c r="M358" i="13"/>
  <c r="M359" i="13"/>
  <c r="M360" i="13"/>
  <c r="M361" i="13"/>
  <c r="M362" i="13"/>
  <c r="M363" i="13"/>
  <c r="M364" i="13"/>
  <c r="M365" i="13"/>
  <c r="M366" i="13"/>
  <c r="M367" i="13"/>
  <c r="M368" i="13"/>
  <c r="M369" i="13"/>
  <c r="M370" i="13"/>
  <c r="M371" i="13"/>
  <c r="M372" i="13"/>
  <c r="M373" i="13"/>
  <c r="M374" i="13"/>
  <c r="M375" i="13"/>
  <c r="M376" i="13"/>
  <c r="M377" i="13"/>
  <c r="M378" i="13"/>
  <c r="M379" i="13"/>
  <c r="M380" i="13"/>
  <c r="M381" i="13"/>
  <c r="M382" i="13"/>
  <c r="M383" i="13"/>
  <c r="M384" i="13"/>
  <c r="M385" i="13"/>
  <c r="M386" i="13"/>
  <c r="M387" i="13"/>
  <c r="M388" i="13"/>
  <c r="M389" i="13"/>
  <c r="M390" i="13"/>
  <c r="M391" i="13"/>
  <c r="M392" i="13"/>
  <c r="M393" i="13"/>
  <c r="M394" i="13"/>
  <c r="M395" i="13"/>
  <c r="M396" i="13"/>
  <c r="M397" i="13"/>
  <c r="M398" i="13"/>
  <c r="M399" i="13"/>
  <c r="M400" i="13"/>
  <c r="M401" i="13"/>
  <c r="M402" i="13"/>
  <c r="M403" i="13"/>
  <c r="M4" i="13"/>
  <c r="K6" i="17" l="1"/>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7" i="17"/>
  <c r="K68" i="17"/>
  <c r="K69" i="17"/>
  <c r="K70" i="17"/>
  <c r="K71" i="17"/>
  <c r="K72" i="17"/>
  <c r="K74" i="17"/>
  <c r="K75" i="17"/>
  <c r="K76" i="17"/>
  <c r="K77" i="17"/>
  <c r="K78" i="17"/>
  <c r="K80" i="17"/>
  <c r="K81" i="17"/>
  <c r="K82" i="17"/>
  <c r="K83" i="17"/>
  <c r="K84" i="17"/>
  <c r="K85" i="17"/>
  <c r="K86" i="17"/>
  <c r="K87" i="17"/>
  <c r="K88" i="17"/>
  <c r="K89" i="17"/>
  <c r="K90" i="17"/>
  <c r="K91" i="17"/>
  <c r="K92" i="17"/>
  <c r="K93" i="17"/>
  <c r="K94" i="17"/>
  <c r="K95" i="17"/>
  <c r="K96" i="17"/>
  <c r="K97" i="17"/>
  <c r="K98" i="17"/>
  <c r="K99" i="17"/>
  <c r="K100" i="17"/>
  <c r="K101" i="17"/>
  <c r="K102" i="17"/>
  <c r="K103" i="17"/>
  <c r="K104" i="17"/>
  <c r="K105" i="17"/>
  <c r="K106" i="17"/>
  <c r="K107" i="17"/>
  <c r="K108" i="17"/>
  <c r="K109" i="17"/>
  <c r="K110" i="17"/>
  <c r="K111" i="17"/>
  <c r="K112" i="17"/>
  <c r="K113" i="17"/>
  <c r="K114" i="17"/>
  <c r="K115" i="17"/>
  <c r="K116" i="17"/>
  <c r="K117" i="17"/>
  <c r="K118" i="17"/>
  <c r="K119" i="17"/>
  <c r="K120" i="17"/>
  <c r="K121" i="17"/>
  <c r="K122" i="17"/>
  <c r="K123" i="17"/>
  <c r="K124" i="17"/>
  <c r="K125" i="17"/>
  <c r="K126" i="17"/>
  <c r="K127" i="17"/>
  <c r="K128" i="17"/>
  <c r="K129" i="17"/>
  <c r="K130" i="17"/>
  <c r="K131" i="17"/>
  <c r="K132" i="17"/>
  <c r="K133" i="17"/>
  <c r="K134" i="17"/>
  <c r="K135" i="17"/>
  <c r="K136" i="17"/>
  <c r="K137" i="17"/>
  <c r="K138" i="17"/>
  <c r="K139" i="17"/>
  <c r="K140" i="17"/>
  <c r="K141" i="17"/>
  <c r="K142" i="17"/>
  <c r="K143" i="17"/>
  <c r="K144" i="17"/>
  <c r="K145" i="17"/>
  <c r="K146" i="17"/>
  <c r="K147" i="17"/>
  <c r="K148" i="17"/>
  <c r="K149" i="17"/>
  <c r="K150" i="17"/>
  <c r="K151" i="17"/>
  <c r="K152" i="17"/>
  <c r="K153" i="17"/>
  <c r="K154" i="17"/>
  <c r="K155" i="17"/>
  <c r="K157" i="17"/>
  <c r="K159" i="17"/>
  <c r="K160" i="17"/>
  <c r="K161" i="17"/>
  <c r="K162" i="17"/>
  <c r="K163" i="17"/>
  <c r="K164" i="17"/>
  <c r="K165" i="17"/>
  <c r="K166" i="17"/>
  <c r="K167" i="17"/>
  <c r="K169" i="17"/>
  <c r="K170" i="17"/>
  <c r="K171" i="17"/>
  <c r="K172" i="17"/>
  <c r="K173" i="17"/>
  <c r="K174" i="17"/>
  <c r="K175" i="17"/>
  <c r="K177" i="17"/>
  <c r="K178" i="17"/>
  <c r="K179" i="17"/>
  <c r="K180" i="17"/>
  <c r="K181" i="17"/>
  <c r="K182" i="17"/>
  <c r="K183" i="17"/>
  <c r="K184" i="17"/>
  <c r="K185" i="17"/>
  <c r="K186" i="17"/>
  <c r="K187" i="17"/>
  <c r="K188" i="17"/>
  <c r="K189" i="17"/>
  <c r="K190" i="17"/>
  <c r="K191" i="17"/>
  <c r="K192" i="17"/>
  <c r="K193" i="17"/>
  <c r="K194" i="17"/>
  <c r="K195" i="17"/>
  <c r="K196" i="17"/>
  <c r="K197" i="17"/>
  <c r="K198" i="17"/>
  <c r="K199" i="17"/>
  <c r="K200" i="17"/>
  <c r="K201" i="17"/>
  <c r="K202" i="17"/>
  <c r="K203" i="17"/>
  <c r="K204" i="17"/>
  <c r="K205" i="17"/>
  <c r="K206" i="17"/>
  <c r="K207" i="17"/>
  <c r="K208" i="17"/>
  <c r="K209" i="17"/>
  <c r="K210" i="17"/>
  <c r="K211" i="17"/>
  <c r="K212" i="17"/>
  <c r="K213" i="17"/>
  <c r="K214" i="17"/>
  <c r="K215" i="17"/>
  <c r="K216" i="17"/>
  <c r="K217" i="17"/>
  <c r="K218" i="17"/>
  <c r="K219" i="17"/>
  <c r="K220" i="17"/>
  <c r="K222" i="17"/>
  <c r="K223" i="17"/>
  <c r="K224" i="17"/>
  <c r="K226" i="17"/>
  <c r="K228" i="17"/>
  <c r="K229" i="17"/>
  <c r="K230" i="17"/>
  <c r="K231" i="17"/>
  <c r="K232" i="17"/>
  <c r="K233" i="17"/>
  <c r="K234" i="17"/>
  <c r="K235" i="17"/>
  <c r="K236" i="17"/>
  <c r="K237" i="17"/>
  <c r="K238" i="17"/>
  <c r="K239" i="17"/>
  <c r="K240" i="17"/>
  <c r="K241" i="17"/>
  <c r="K242" i="17"/>
  <c r="K243" i="17"/>
  <c r="K244" i="17"/>
  <c r="K245" i="17"/>
  <c r="K246" i="17"/>
  <c r="K247" i="17"/>
  <c r="K248" i="17"/>
  <c r="K249" i="17"/>
  <c r="K250" i="17"/>
  <c r="K251" i="17"/>
  <c r="K252" i="17"/>
  <c r="K253" i="17"/>
  <c r="K255" i="17"/>
  <c r="K256" i="17"/>
  <c r="K257" i="17"/>
  <c r="K258" i="17"/>
  <c r="K259" i="17"/>
  <c r="K260" i="17"/>
  <c r="K261" i="17"/>
  <c r="K262" i="17"/>
  <c r="K263" i="17"/>
  <c r="K264" i="17"/>
  <c r="K265" i="17"/>
  <c r="K266" i="17"/>
  <c r="K268" i="17"/>
  <c r="K269" i="17"/>
  <c r="K270" i="17"/>
  <c r="K271" i="17"/>
  <c r="K272" i="17"/>
  <c r="K273" i="17"/>
  <c r="K274" i="17"/>
  <c r="K275" i="17"/>
  <c r="K276" i="17"/>
  <c r="K277" i="17"/>
  <c r="K278" i="17"/>
  <c r="K280" i="17"/>
  <c r="K282" i="17"/>
  <c r="K284" i="17"/>
  <c r="K285" i="17"/>
  <c r="K286" i="17"/>
  <c r="K287" i="17"/>
  <c r="K288" i="17"/>
  <c r="K289" i="17"/>
  <c r="K290" i="17"/>
  <c r="K291" i="17"/>
  <c r="K292" i="17"/>
  <c r="K293" i="17"/>
  <c r="K295" i="17"/>
  <c r="K296" i="17"/>
  <c r="K297" i="17"/>
  <c r="K298" i="17"/>
  <c r="K299" i="17"/>
  <c r="K300" i="17"/>
  <c r="K301" i="17"/>
  <c r="K302" i="17"/>
  <c r="K303" i="17"/>
  <c r="K304" i="17"/>
  <c r="K305" i="17"/>
  <c r="K306" i="17"/>
  <c r="K307" i="17"/>
  <c r="K308" i="17"/>
  <c r="K309" i="17"/>
  <c r="K310" i="17"/>
  <c r="K311" i="17"/>
  <c r="K312" i="17"/>
  <c r="K314" i="17"/>
  <c r="K315" i="17"/>
  <c r="K316" i="17"/>
  <c r="K317" i="17"/>
  <c r="K318" i="17"/>
  <c r="K319" i="17"/>
  <c r="K320" i="17"/>
  <c r="K321" i="17"/>
  <c r="K322" i="17"/>
  <c r="K323" i="17"/>
  <c r="K324" i="17"/>
  <c r="K325" i="17"/>
  <c r="K326" i="17"/>
  <c r="K327" i="17"/>
  <c r="K328" i="17"/>
  <c r="K329" i="17"/>
  <c r="K330" i="17"/>
  <c r="K331" i="17"/>
  <c r="K332" i="17"/>
  <c r="K333" i="17"/>
  <c r="K334" i="17"/>
  <c r="K335" i="17"/>
  <c r="K336" i="17"/>
  <c r="K337" i="17"/>
  <c r="K338" i="17"/>
  <c r="K339" i="17"/>
  <c r="K340" i="17"/>
  <c r="K341" i="17"/>
  <c r="K342" i="17"/>
  <c r="K343" i="17"/>
  <c r="K344" i="17"/>
  <c r="K345" i="17"/>
  <c r="K346" i="17"/>
  <c r="K347" i="17"/>
  <c r="K348" i="17"/>
  <c r="K349" i="17"/>
  <c r="K350" i="17"/>
  <c r="K351" i="17"/>
  <c r="K352" i="17"/>
  <c r="K353" i="17"/>
  <c r="K354" i="17"/>
  <c r="K355" i="17"/>
  <c r="K356" i="17"/>
  <c r="K357" i="17"/>
  <c r="K358" i="17"/>
  <c r="K359" i="17"/>
  <c r="K360" i="17"/>
  <c r="K361" i="17"/>
  <c r="K362" i="17"/>
  <c r="K363" i="17"/>
  <c r="K364" i="17"/>
  <c r="K365" i="17"/>
  <c r="K366" i="17"/>
  <c r="K367" i="17"/>
  <c r="K368" i="17"/>
  <c r="K369" i="17"/>
  <c r="K370" i="17"/>
  <c r="K371" i="17"/>
  <c r="K372" i="17"/>
  <c r="K373" i="17"/>
  <c r="K374" i="17"/>
  <c r="K375" i="17"/>
  <c r="K376" i="17"/>
  <c r="K377" i="17"/>
  <c r="K378" i="17"/>
  <c r="K379" i="17"/>
  <c r="K380" i="17"/>
  <c r="K381" i="17"/>
  <c r="K382" i="17"/>
  <c r="K383" i="17"/>
  <c r="K384" i="17"/>
  <c r="K385" i="17"/>
  <c r="K386" i="17"/>
  <c r="K387" i="17"/>
  <c r="K388" i="17"/>
  <c r="K389" i="17"/>
  <c r="K390" i="17"/>
  <c r="K391" i="17"/>
  <c r="K392" i="17"/>
  <c r="K393" i="17"/>
  <c r="K394" i="17"/>
  <c r="K395" i="17"/>
  <c r="K396" i="17"/>
  <c r="K397" i="17"/>
  <c r="K398" i="17"/>
  <c r="K399" i="17"/>
  <c r="K403" i="17"/>
  <c r="K404" i="17"/>
  <c r="K5" i="17"/>
  <c r="M388" i="17" l="1"/>
  <c r="M387" i="17"/>
  <c r="M386" i="17"/>
  <c r="M385" i="17"/>
  <c r="M384" i="17"/>
  <c r="M383" i="17"/>
  <c r="M382" i="17"/>
  <c r="M381" i="17"/>
  <c r="M380" i="17"/>
  <c r="M379" i="17"/>
  <c r="M378" i="17"/>
  <c r="M377" i="17"/>
  <c r="M376" i="17"/>
  <c r="M375" i="17"/>
  <c r="M374" i="17"/>
  <c r="M373" i="17"/>
  <c r="M372" i="17"/>
  <c r="M371" i="17"/>
  <c r="M370" i="17"/>
  <c r="M369" i="17"/>
  <c r="M368" i="17"/>
  <c r="M365" i="17"/>
  <c r="M364" i="17"/>
  <c r="M363" i="17"/>
  <c r="M362" i="17"/>
  <c r="M361" i="17"/>
  <c r="M360" i="17"/>
  <c r="M359" i="17"/>
  <c r="M358" i="17"/>
  <c r="M357" i="17"/>
  <c r="M356" i="17"/>
  <c r="M355" i="17"/>
  <c r="M354" i="17"/>
  <c r="M353" i="17"/>
  <c r="M352" i="17"/>
  <c r="M351" i="17"/>
  <c r="M350" i="17"/>
  <c r="M349" i="17"/>
  <c r="M348" i="17"/>
  <c r="M347" i="17"/>
  <c r="M346" i="17"/>
  <c r="M345" i="17"/>
  <c r="M344" i="17"/>
  <c r="M343" i="17"/>
  <c r="M342" i="17"/>
  <c r="M341" i="17"/>
  <c r="M340" i="17"/>
  <c r="M339" i="17"/>
  <c r="M338" i="17"/>
  <c r="M337" i="17"/>
  <c r="M336" i="17"/>
  <c r="M335" i="17"/>
  <c r="M334" i="17"/>
  <c r="M333" i="17"/>
  <c r="M332" i="17"/>
  <c r="M331" i="17"/>
  <c r="M330" i="17"/>
  <c r="M329" i="17"/>
  <c r="M328" i="17"/>
  <c r="M327" i="17"/>
  <c r="M326" i="17"/>
  <c r="M325" i="17"/>
  <c r="M324" i="17"/>
  <c r="M323" i="17"/>
  <c r="M322" i="17"/>
  <c r="M321" i="17"/>
  <c r="M320" i="17"/>
  <c r="M319" i="17"/>
  <c r="M318" i="17"/>
  <c r="M317" i="17"/>
  <c r="M316" i="17"/>
  <c r="M315" i="17"/>
  <c r="M314" i="17"/>
  <c r="M312" i="17"/>
  <c r="M311" i="17"/>
  <c r="M310" i="17"/>
  <c r="M309" i="17"/>
  <c r="M308" i="17"/>
  <c r="M307" i="17"/>
  <c r="M306" i="17"/>
  <c r="M305" i="17"/>
  <c r="M304" i="17"/>
  <c r="M303" i="17"/>
  <c r="M302" i="17"/>
  <c r="M301" i="17"/>
  <c r="M300" i="17"/>
  <c r="M299" i="17"/>
  <c r="M298" i="17"/>
  <c r="M297" i="17"/>
  <c r="M296" i="17"/>
  <c r="M295" i="17"/>
  <c r="M293" i="17"/>
  <c r="M292" i="17"/>
  <c r="M291" i="17"/>
  <c r="M290" i="17"/>
  <c r="M289" i="17"/>
  <c r="M288" i="17"/>
  <c r="M286" i="17"/>
  <c r="M285" i="17"/>
  <c r="M284" i="17"/>
  <c r="M282" i="17"/>
  <c r="M280" i="17"/>
  <c r="M278" i="17"/>
  <c r="M276" i="17"/>
  <c r="M275" i="17"/>
  <c r="M274" i="17"/>
  <c r="M273" i="17"/>
  <c r="M272" i="17"/>
  <c r="M271" i="17"/>
  <c r="M270" i="17"/>
  <c r="M269" i="17"/>
  <c r="M268" i="17"/>
  <c r="M266" i="17"/>
  <c r="M265" i="17"/>
  <c r="M264" i="17"/>
  <c r="M263" i="17"/>
  <c r="M262" i="17"/>
  <c r="M261" i="17"/>
  <c r="M260" i="17"/>
  <c r="M259" i="17"/>
  <c r="M258" i="17"/>
  <c r="M257" i="17"/>
  <c r="M256" i="17"/>
  <c r="M255" i="17"/>
  <c r="M254" i="17"/>
  <c r="M253" i="17"/>
  <c r="M252" i="17"/>
  <c r="M251" i="17"/>
  <c r="M250" i="17"/>
  <c r="M249" i="17"/>
  <c r="M248" i="17"/>
  <c r="M247" i="17"/>
  <c r="M246" i="17"/>
  <c r="M245" i="17"/>
  <c r="M244" i="17"/>
  <c r="M243" i="17"/>
  <c r="M242" i="17"/>
  <c r="M241" i="17"/>
  <c r="M240" i="17"/>
  <c r="M239" i="17"/>
  <c r="M238" i="17"/>
  <c r="M237" i="17"/>
  <c r="M234" i="17"/>
  <c r="M233" i="17"/>
  <c r="M232" i="17"/>
  <c r="M231" i="17"/>
  <c r="M230" i="17"/>
  <c r="M229" i="17"/>
  <c r="M228" i="17"/>
  <c r="M226" i="17"/>
  <c r="M224" i="17"/>
  <c r="M223" i="17"/>
  <c r="M222" i="17"/>
  <c r="M219" i="17"/>
  <c r="M218" i="17"/>
  <c r="M217" i="17"/>
  <c r="M216" i="17"/>
  <c r="M215" i="17"/>
  <c r="M214" i="17"/>
  <c r="M213" i="17"/>
  <c r="M212" i="17"/>
  <c r="M211" i="17"/>
  <c r="M210" i="17"/>
  <c r="M209" i="17"/>
  <c r="M208" i="17"/>
  <c r="M207" i="17"/>
  <c r="M206" i="17"/>
  <c r="M205" i="17"/>
  <c r="M204" i="17"/>
  <c r="M203" i="17"/>
  <c r="M202" i="17"/>
  <c r="M201" i="17"/>
  <c r="M200" i="17"/>
  <c r="M199" i="17"/>
  <c r="M198" i="17"/>
  <c r="M197" i="17"/>
  <c r="M196" i="17"/>
  <c r="M195" i="17"/>
  <c r="M194" i="17"/>
  <c r="M193" i="17"/>
  <c r="M192" i="17"/>
  <c r="M191" i="17"/>
  <c r="M190" i="17"/>
  <c r="M189" i="17"/>
  <c r="M188" i="17"/>
  <c r="M187" i="17"/>
  <c r="M186" i="17"/>
  <c r="M185" i="17"/>
  <c r="M184" i="17"/>
  <c r="M183" i="17"/>
  <c r="M182" i="17"/>
  <c r="M181" i="17"/>
  <c r="M180" i="17"/>
  <c r="M179" i="17"/>
  <c r="M178" i="17"/>
  <c r="M177" i="17"/>
  <c r="M175" i="17"/>
  <c r="M174" i="17"/>
  <c r="M173" i="17"/>
  <c r="M171" i="17"/>
  <c r="M170" i="17"/>
  <c r="M169" i="17"/>
  <c r="M168" i="17"/>
  <c r="M167" i="17"/>
  <c r="M166" i="17"/>
  <c r="M165" i="17"/>
  <c r="M164" i="17"/>
  <c r="M163" i="17"/>
  <c r="M162" i="17"/>
  <c r="M161" i="17"/>
  <c r="M160" i="17"/>
  <c r="M159" i="17"/>
  <c r="M157" i="17"/>
  <c r="M155" i="17"/>
  <c r="M154" i="17"/>
  <c r="M153" i="17"/>
  <c r="M152" i="17"/>
  <c r="M151" i="17"/>
  <c r="M150" i="17"/>
  <c r="M149" i="17"/>
  <c r="M148" i="17"/>
  <c r="M147" i="17"/>
  <c r="M146" i="17"/>
  <c r="M145" i="17"/>
  <c r="M144" i="17"/>
  <c r="M143" i="17"/>
  <c r="M142" i="17"/>
  <c r="M141" i="17"/>
  <c r="M140" i="17"/>
  <c r="M139" i="17"/>
  <c r="M138" i="17"/>
  <c r="M137" i="17"/>
  <c r="M136" i="17"/>
  <c r="M135" i="17"/>
  <c r="M134" i="17"/>
  <c r="M133" i="17"/>
  <c r="M132" i="17"/>
  <c r="M131" i="17"/>
  <c r="M130" i="17"/>
  <c r="M129" i="17"/>
  <c r="M128" i="17"/>
  <c r="M127" i="17"/>
  <c r="M126" i="17"/>
  <c r="M125" i="17"/>
  <c r="M124" i="17"/>
  <c r="M123" i="17"/>
  <c r="M122" i="17"/>
  <c r="M121" i="17"/>
  <c r="M120" i="17"/>
  <c r="M119" i="17"/>
  <c r="M118" i="17"/>
  <c r="M117" i="17"/>
  <c r="M116" i="17"/>
  <c r="M115" i="17"/>
  <c r="M114" i="17"/>
  <c r="M113" i="17"/>
  <c r="M112" i="17"/>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8" i="17"/>
  <c r="M77" i="17"/>
  <c r="M76" i="17"/>
  <c r="M75" i="17"/>
  <c r="M74"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alcChain>
</file>

<file path=xl/sharedStrings.xml><?xml version="1.0" encoding="utf-8"?>
<sst xmlns="http://schemas.openxmlformats.org/spreadsheetml/2006/main" count="2016" uniqueCount="973">
  <si>
    <t>Franklin County Regional Vocational Technical</t>
  </si>
  <si>
    <t>South Middlesex Regional Vocational Technical</t>
  </si>
  <si>
    <t>Org Code</t>
  </si>
  <si>
    <t>Journey Home</t>
  </si>
  <si>
    <t>Total</t>
  </si>
  <si>
    <t>0001</t>
  </si>
  <si>
    <t>0003</t>
  </si>
  <si>
    <t>0005</t>
  </si>
  <si>
    <t>0007</t>
  </si>
  <si>
    <t>0008</t>
  </si>
  <si>
    <t>0009</t>
  </si>
  <si>
    <t>0010</t>
  </si>
  <si>
    <t>0014</t>
  </si>
  <si>
    <t>0016</t>
  </si>
  <si>
    <t>0017</t>
  </si>
  <si>
    <t>0018</t>
  </si>
  <si>
    <t>0020</t>
  </si>
  <si>
    <t>0023</t>
  </si>
  <si>
    <t>0024</t>
  </si>
  <si>
    <t>0025</t>
  </si>
  <si>
    <t>0026</t>
  </si>
  <si>
    <t>0027</t>
  </si>
  <si>
    <t>0030</t>
  </si>
  <si>
    <t>0031</t>
  </si>
  <si>
    <t>0035</t>
  </si>
  <si>
    <t>0036</t>
  </si>
  <si>
    <t>0038</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</si>
  <si>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</si>
  <si>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</si>
  <si>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</si>
  <si>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</si>
  <si>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</si>
  <si>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</si>
  <si>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</si>
  <si>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</si>
  <si>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</si>
  <si>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</si>
  <si>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</si>
  <si>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</si>
  <si>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</si>
  <si>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</si>
  <si>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</si>
  <si>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</si>
  <si>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</si>
  <si>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</si>
  <si>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</si>
  <si>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</si>
  <si>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</si>
  <si>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</si>
  <si>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</si>
  <si>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</si>
  <si>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</si>
  <si>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</si>
  <si>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</si>
  <si>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</si>
  <si>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</si>
  <si>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</si>
  <si>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</si>
  <si>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</si>
  <si>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</si>
  <si>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</si>
  <si>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</si>
  <si>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</si>
  <si>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</si>
  <si>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</si>
  <si>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</si>
  <si>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</si>
  <si>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</si>
  <si>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</si>
  <si>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</si>
  <si>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</si>
  <si>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</si>
  <si>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</si>
  <si>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</si>
  <si>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</si>
  <si>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</si>
  <si>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</si>
  <si>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</si>
  <si>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</si>
  <si>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</si>
  <si>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</si>
  <si>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</si>
  <si>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</si>
  <si>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</si>
  <si>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</si>
  <si>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</si>
  <si>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</si>
  <si>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</si>
  <si>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</si>
  <si>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</si>
  <si>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</si>
  <si>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</si>
  <si>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</si>
  <si>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</si>
  <si>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</si>
  <si>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</si>
  <si>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</si>
  <si>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</si>
  <si>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</si>
  <si>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</si>
  <si>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</si>
  <si>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</si>
  <si>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</si>
  <si>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</si>
  <si>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</si>
  <si>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</si>
  <si>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</si>
  <si>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</si>
  <si>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</si>
  <si>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</si>
  <si>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</si>
  <si>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</si>
  <si>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</si>
  <si>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</si>
  <si>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</si>
  <si>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</si>
  <si>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</si>
  <si>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</si>
  <si>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</si>
  <si>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</si>
  <si>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</si>
  <si>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</si>
  <si>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</si>
  <si>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</si>
  <si>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</si>
  <si>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</si>
  <si>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</si>
  <si>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</si>
  <si>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</si>
  <si>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</si>
  <si>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</si>
  <si>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</si>
  <si>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</si>
  <si>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</si>
  <si>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</si>
  <si>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</si>
  <si>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</si>
  <si>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</si>
  <si>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</si>
  <si>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</si>
  <si>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</si>
  <si>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</si>
  <si>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</si>
  <si>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</si>
  <si>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</si>
  <si>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</si>
  <si>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</si>
  <si>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</si>
  <si>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</si>
  <si>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</si>
  <si>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</si>
  <si>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</si>
  <si>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</si>
  <si>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</si>
  <si>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</si>
  <si>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</si>
  <si>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</si>
  <si>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</si>
  <si>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</si>
  <si>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</si>
  <si>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</si>
  <si>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</si>
  <si>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</si>
  <si>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</si>
  <si>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</si>
  <si>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</si>
  <si>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</si>
  <si>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</si>
  <si>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</si>
  <si>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</si>
  <si>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</si>
  <si>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</si>
  <si>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</si>
  <si>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</si>
  <si>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</si>
  <si>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</si>
  <si>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</si>
  <si>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</si>
  <si>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</si>
  <si>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</si>
  <si>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</si>
  <si>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</si>
  <si>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</si>
  <si>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</si>
  <si>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</si>
  <si>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</si>
  <si>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</si>
  <si>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</si>
  <si>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</si>
  <si>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</si>
  <si>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</si>
  <si>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</si>
  <si>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</si>
  <si>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</si>
  <si>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</si>
  <si>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</si>
  <si>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</si>
  <si>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</si>
  <si>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</si>
  <si>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</si>
  <si>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</si>
  <si>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</si>
  <si>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</si>
  <si>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</si>
  <si>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</si>
  <si>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</si>
  <si>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</si>
  <si>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</si>
  <si>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</si>
  <si>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</si>
  <si>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</si>
  <si>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</si>
  <si>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</si>
  <si>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</si>
  <si>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</si>
  <si>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</si>
  <si>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</si>
  <si>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</si>
  <si>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</si>
  <si>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</si>
  <si>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</si>
  <si>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</si>
  <si>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</si>
  <si>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</si>
  <si>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</si>
  <si>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</si>
  <si>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</si>
  <si>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</si>
  <si>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</si>
  <si>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0342</t>
  </si>
  <si>
    <t>0343</t>
  </si>
  <si>
    <t>0344</t>
  </si>
  <si>
    <t>0346</t>
  </si>
  <si>
    <t>0347</t>
  </si>
  <si>
    <t>0348</t>
  </si>
  <si>
    <t>0350</t>
  </si>
  <si>
    <t>0406</t>
  </si>
  <si>
    <t>0410</t>
  </si>
  <si>
    <t>0412</t>
  </si>
  <si>
    <t>0413</t>
  </si>
  <si>
    <t>0414</t>
  </si>
  <si>
    <t>0416</t>
  </si>
  <si>
    <t>0418</t>
  </si>
  <si>
    <t>0419</t>
  </si>
  <si>
    <t>0420</t>
  </si>
  <si>
    <t>0424</t>
  </si>
  <si>
    <t>0428</t>
  </si>
  <si>
    <t>0429</t>
  </si>
  <si>
    <t>0430</t>
  </si>
  <si>
    <t>0432</t>
  </si>
  <si>
    <t>0435</t>
  </si>
  <si>
    <t>0436</t>
  </si>
  <si>
    <t>0437</t>
  </si>
  <si>
    <t>0438</t>
  </si>
  <si>
    <t>0439</t>
  </si>
  <si>
    <t>0440</t>
  </si>
  <si>
    <t>0441</t>
  </si>
  <si>
    <t>0444</t>
  </si>
  <si>
    <t>0445</t>
  </si>
  <si>
    <t>0446</t>
  </si>
  <si>
    <t>0447</t>
  </si>
  <si>
    <t>0449</t>
  </si>
  <si>
    <t>0450</t>
  </si>
  <si>
    <t>0452</t>
  </si>
  <si>
    <t>0453</t>
  </si>
  <si>
    <t>0454</t>
  </si>
  <si>
    <t>0455</t>
  </si>
  <si>
    <t>0456</t>
  </si>
  <si>
    <t>0458</t>
  </si>
  <si>
    <t>0464</t>
  </si>
  <si>
    <t>0466</t>
  </si>
  <si>
    <t>0468</t>
  </si>
  <si>
    <t>0469</t>
  </si>
  <si>
    <t>0470</t>
  </si>
  <si>
    <t>0474</t>
  </si>
  <si>
    <t>0478</t>
  </si>
  <si>
    <t>0479</t>
  </si>
  <si>
    <t>0481</t>
  </si>
  <si>
    <t>0482</t>
  </si>
  <si>
    <t>0483</t>
  </si>
  <si>
    <t>0484</t>
  </si>
  <si>
    <t>0485</t>
  </si>
  <si>
    <t>0486</t>
  </si>
  <si>
    <t>0487</t>
  </si>
  <si>
    <t>0488</t>
  </si>
  <si>
    <t>0489</t>
  </si>
  <si>
    <t>0491</t>
  </si>
  <si>
    <t>0492</t>
  </si>
  <si>
    <t>0493</t>
  </si>
  <si>
    <t>0600</t>
  </si>
  <si>
    <t>0603</t>
  </si>
  <si>
    <t>0605</t>
  </si>
  <si>
    <t>0610</t>
  </si>
  <si>
    <t>0615</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</si>
  <si>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</si>
  <si>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</si>
  <si>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</si>
  <si>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</si>
  <si>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</si>
  <si>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</si>
  <si>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</si>
  <si>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</si>
  <si>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</si>
  <si>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</si>
  <si>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</si>
  <si>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</si>
  <si>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</si>
  <si>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</si>
  <si>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</si>
  <si>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</si>
  <si>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</si>
  <si>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</si>
  <si>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</si>
  <si>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</si>
  <si>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</si>
  <si>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</si>
  <si>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</si>
  <si>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</si>
  <si>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</si>
  <si>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</si>
  <si>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</si>
  <si>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</si>
  <si>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0715</t>
  </si>
  <si>
    <t>0717</t>
  </si>
  <si>
    <t>0720</t>
  </si>
  <si>
    <t>0725</t>
  </si>
  <si>
    <t>0728</t>
  </si>
  <si>
    <t>0730</t>
  </si>
  <si>
    <t>0735</t>
  </si>
  <si>
    <t>0740</t>
  </si>
  <si>
    <t>0745</t>
  </si>
  <si>
    <t>0750</t>
  </si>
  <si>
    <t>0753</t>
  </si>
  <si>
    <t>0755</t>
  </si>
  <si>
    <t>0760</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</si>
  <si>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</si>
  <si>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</si>
  <si>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</si>
  <si>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</si>
  <si>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</si>
  <si>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</si>
  <si>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</si>
  <si>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</si>
  <si>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</si>
  <si>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</si>
  <si>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</si>
  <si>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</si>
  <si>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</si>
  <si>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</si>
  <si>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</si>
  <si>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</si>
  <si>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</si>
  <si>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</si>
  <si>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</si>
  <si>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</si>
  <si>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</si>
  <si>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</si>
  <si>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</si>
  <si>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</si>
  <si>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</si>
  <si>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</si>
  <si>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</si>
  <si>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</si>
  <si>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</si>
  <si>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</si>
  <si>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</si>
  <si>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</si>
  <si>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</si>
  <si>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</si>
  <si>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</si>
  <si>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</si>
  <si>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0494</t>
  </si>
  <si>
    <t>0496</t>
  </si>
  <si>
    <t>0497</t>
  </si>
  <si>
    <t>Poverty Number</t>
  </si>
  <si>
    <t>Targeted Grant</t>
  </si>
  <si>
    <t>5-17 Population</t>
  </si>
  <si>
    <t>Poverty Percentage</t>
  </si>
  <si>
    <t>Concentration Grant</t>
  </si>
  <si>
    <t>Saint Vincent's Home</t>
  </si>
  <si>
    <t xml:space="preserve">YOU, Inc. Grafton House </t>
  </si>
  <si>
    <t>Brandon Residential Treatment Ctr</t>
  </si>
  <si>
    <t>Walker Home and School</t>
  </si>
  <si>
    <t>The Second Step</t>
  </si>
  <si>
    <t>Gandara Ctr Maple House Program</t>
  </si>
  <si>
    <t>Stetson School</t>
  </si>
  <si>
    <t>Arlington</t>
  </si>
  <si>
    <t>Berkley</t>
  </si>
  <si>
    <t>Boston</t>
  </si>
  <si>
    <t>Brockton</t>
  </si>
  <si>
    <t>Concord</t>
  </si>
  <si>
    <t>Fall River</t>
  </si>
  <si>
    <t>Fitchburg</t>
  </si>
  <si>
    <t>Framingham</t>
  </si>
  <si>
    <t>Grafton</t>
  </si>
  <si>
    <t>Holyoke</t>
  </si>
  <si>
    <t>Leicester</t>
  </si>
  <si>
    <t>Lexington</t>
  </si>
  <si>
    <t>Lowell</t>
  </si>
  <si>
    <t>Methuen</t>
  </si>
  <si>
    <t>Natick</t>
  </si>
  <si>
    <t>Needham</t>
  </si>
  <si>
    <t>Newburyport</t>
  </si>
  <si>
    <t>Newton</t>
  </si>
  <si>
    <t>Oxford</t>
  </si>
  <si>
    <t>Plymouth</t>
  </si>
  <si>
    <t>Springfield</t>
  </si>
  <si>
    <t>Taunton</t>
  </si>
  <si>
    <t>Walpole</t>
  </si>
  <si>
    <t>Westborough</t>
  </si>
  <si>
    <t>Weymouth</t>
  </si>
  <si>
    <t>Winchendon</t>
  </si>
  <si>
    <t>Worcester</t>
  </si>
  <si>
    <t>Nashoba</t>
  </si>
  <si>
    <t>Quabbin</t>
  </si>
  <si>
    <t>District</t>
  </si>
  <si>
    <t>Name of State Agency</t>
  </si>
  <si>
    <t>Hampden County Correctional</t>
  </si>
  <si>
    <t>Middlesex County House of Correction</t>
  </si>
  <si>
    <t>Berkshire County Sheriff's Office</t>
  </si>
  <si>
    <t>Hampshire County Sheriff's Office</t>
  </si>
  <si>
    <t>Department of Youth Services</t>
  </si>
  <si>
    <t>DOC Div of Inmate Training &amp; Education</t>
  </si>
  <si>
    <t>Greenfield</t>
  </si>
  <si>
    <t>Sandwich</t>
  </si>
  <si>
    <t>0499</t>
  </si>
  <si>
    <t>Pentucket</t>
  </si>
  <si>
    <t>Wachusett</t>
  </si>
  <si>
    <t>Gandara Ctr Holyoke Starr</t>
  </si>
  <si>
    <t xml:space="preserve">Devereux </t>
  </si>
  <si>
    <t>Norfolk County Sheriff's Office</t>
  </si>
  <si>
    <t>You, Inc. Oxford House</t>
  </si>
  <si>
    <t>YOU, Inc. Adolescent Bridge Home Flagg House</t>
  </si>
  <si>
    <t>Meadowridge Walden St School for Girls</t>
  </si>
  <si>
    <t>Fall River Deaconess Home</t>
  </si>
  <si>
    <t>Wayside Corporate</t>
  </si>
  <si>
    <t>Gandara Ctr Victory House Program</t>
  </si>
  <si>
    <t>Survival STARR Shelter Baystate Comm Services</t>
  </si>
  <si>
    <t xml:space="preserve">YOU Cottage Hill Academy </t>
  </si>
  <si>
    <t>YOU Carol Schmidt Village</t>
  </si>
  <si>
    <t>YOU Joy &amp; Robert Wetzel Center</t>
  </si>
  <si>
    <t>YOU Latency Bridge Program</t>
  </si>
  <si>
    <t>Dr Franklin Perkins School</t>
  </si>
  <si>
    <t>Franklin County House of Correction</t>
  </si>
  <si>
    <t>0616</t>
  </si>
  <si>
    <t>0763</t>
  </si>
  <si>
    <t>Eligibility:</t>
  </si>
  <si>
    <t>Eligibility Criteria:</t>
  </si>
  <si>
    <r>
      <t>Basic Grant</t>
    </r>
    <r>
      <rPr>
        <sz val="10"/>
        <rFont val="Arial"/>
        <family val="2"/>
      </rPr>
      <t>:</t>
    </r>
    <r>
      <rPr>
        <b/>
        <sz val="10"/>
        <rFont val="Arial"/>
        <family val="2"/>
      </rPr>
      <t xml:space="preserve"> </t>
    </r>
    <r>
      <rPr>
        <sz val="10"/>
        <rFont val="Arial"/>
        <family val="2"/>
      </rPr>
      <t>10 or more students in poverty, representing 2 percent or higher of age 5-17 population</t>
    </r>
  </si>
  <si>
    <r>
      <t>Targeted Grant</t>
    </r>
    <r>
      <rPr>
        <sz val="10"/>
        <rFont val="Arial"/>
        <family val="2"/>
      </rPr>
      <t>: 10 or more students in poverty, representing 5 percent or higher of age 5-17 population</t>
    </r>
  </si>
  <si>
    <r>
      <t>Education Finance Incentive Grant (EFIG)</t>
    </r>
    <r>
      <rPr>
        <sz val="10"/>
        <rFont val="Arial"/>
        <family val="2"/>
      </rPr>
      <t>: 10 or more students in poverty, representing 5 percent or higher of age 5-17 population</t>
    </r>
  </si>
  <si>
    <t>Adjusting Census Data for Charter and Regional Vocational Schools:</t>
  </si>
  <si>
    <t>Hold-Harmless Provision</t>
  </si>
  <si>
    <t>Poverty 
Percentage</t>
  </si>
  <si>
    <t>= &gt; 30%</t>
  </si>
  <si>
    <t>Data Definitions</t>
  </si>
  <si>
    <t>Data Element</t>
  </si>
  <si>
    <t>Definition</t>
  </si>
  <si>
    <t>The number of students in poverty divided by the 5-17 population.</t>
  </si>
  <si>
    <t>Basic Grant</t>
  </si>
  <si>
    <t>Neglected</t>
  </si>
  <si>
    <t>Based on the annual Neglected and Delinquent Survey, the Department calculates the per pupil expenditure of the Basic grant for all districts with a neglected population. The district then appropriates from the Basic Grant the amount per pupil for the number of neglected students residing in the district to the neglected site in the survey. (See Neglected and Delinquent Sites worksheet for site allocations.)</t>
  </si>
  <si>
    <t>Education Finance Incentive Grant (EFIG)</t>
  </si>
  <si>
    <t>Total amount for Title I, Part A in the regular Title I allocation. These funds do not include district Delinquent (Title I, Part D, Subpart 2) allocation amounts.</t>
  </si>
  <si>
    <t>Delinquent Allocation</t>
  </si>
  <si>
    <t>Title I, Part D, Subpart 2. The state per pupil expenditure multiplied by the number of students in the site. The allocation is in addition to the district Part A grants. (See Neglected and Delinquent Sites worksheet for site allocations.)</t>
  </si>
  <si>
    <t>Neglected and Delinquent Sites Worksheet</t>
  </si>
  <si>
    <t>Neglected Count</t>
  </si>
  <si>
    <t>Total neglected population at the site.</t>
  </si>
  <si>
    <t xml:space="preserve">Neglected Amount </t>
  </si>
  <si>
    <t>The per pupil expenditure of the district's Basic Grant multiplied by the number of neglected students at the site.</t>
  </si>
  <si>
    <t>Delinquent Count</t>
  </si>
  <si>
    <t xml:space="preserve">Total delinquent population at the site. </t>
  </si>
  <si>
    <t>Delinquent Amount</t>
  </si>
  <si>
    <t>The state per pupil expenditure multiplied by the number of students at the site. The allocation is in addition to district Part A grants.</t>
  </si>
  <si>
    <t>District Name</t>
  </si>
  <si>
    <t>Total Title I Allocation</t>
  </si>
  <si>
    <t>0409</t>
  </si>
  <si>
    <t>0411</t>
  </si>
  <si>
    <t>0417</t>
  </si>
  <si>
    <t>0480</t>
  </si>
  <si>
    <t>0712</t>
  </si>
  <si>
    <t>Abington</t>
  </si>
  <si>
    <t>Acushnet</t>
  </si>
  <si>
    <t>Agawam</t>
  </si>
  <si>
    <t>Amesbury</t>
  </si>
  <si>
    <t>Amherst</t>
  </si>
  <si>
    <t>Andover</t>
  </si>
  <si>
    <t>Ashland</t>
  </si>
  <si>
    <t>Attleboro</t>
  </si>
  <si>
    <t>Auburn</t>
  </si>
  <si>
    <t>Avon</t>
  </si>
  <si>
    <t>Barnstable</t>
  </si>
  <si>
    <t>Bedford</t>
  </si>
  <si>
    <t>Belchertown</t>
  </si>
  <si>
    <t>Bellingham</t>
  </si>
  <si>
    <t>Belmont</t>
  </si>
  <si>
    <t>Beverly</t>
  </si>
  <si>
    <t>Billerica</t>
  </si>
  <si>
    <t>Bourne</t>
  </si>
  <si>
    <t>Boxford</t>
  </si>
  <si>
    <t>Braintree</t>
  </si>
  <si>
    <t>Brewster</t>
  </si>
  <si>
    <t>Brimfield</t>
  </si>
  <si>
    <t>Brookfield</t>
  </si>
  <si>
    <t>Brookline</t>
  </si>
  <si>
    <t>Burlington</t>
  </si>
  <si>
    <t>Cambridge</t>
  </si>
  <si>
    <t>Canton</t>
  </si>
  <si>
    <t>Carlisle</t>
  </si>
  <si>
    <t>Carver</t>
  </si>
  <si>
    <t>Chelmsford</t>
  </si>
  <si>
    <t>Chelsea</t>
  </si>
  <si>
    <t>Chicopee</t>
  </si>
  <si>
    <t>Clarksburg</t>
  </si>
  <si>
    <t>Clinton</t>
  </si>
  <si>
    <t>Cohasset</t>
  </si>
  <si>
    <t>Conway</t>
  </si>
  <si>
    <t>Danvers</t>
  </si>
  <si>
    <t>Dartmouth</t>
  </si>
  <si>
    <t>Dedham</t>
  </si>
  <si>
    <t>Deerfield</t>
  </si>
  <si>
    <t>Douglas</t>
  </si>
  <si>
    <t>Dover</t>
  </si>
  <si>
    <t>Dracut</t>
  </si>
  <si>
    <t>Duxbury</t>
  </si>
  <si>
    <t>East Bridgewater</t>
  </si>
  <si>
    <t>Eastham</t>
  </si>
  <si>
    <t>Easthampton</t>
  </si>
  <si>
    <t>East Longmeadow</t>
  </si>
  <si>
    <t>Easton</t>
  </si>
  <si>
    <t>Edgartown</t>
  </si>
  <si>
    <t>Erving</t>
  </si>
  <si>
    <t>Everett</t>
  </si>
  <si>
    <t>Fairhaven</t>
  </si>
  <si>
    <t>Falmouth</t>
  </si>
  <si>
    <t>Florida</t>
  </si>
  <si>
    <t>Foxborough</t>
  </si>
  <si>
    <t>Franklin</t>
  </si>
  <si>
    <t>Gardner</t>
  </si>
  <si>
    <t>Georgetown</t>
  </si>
  <si>
    <t>Gloucester</t>
  </si>
  <si>
    <t>Gosnold</t>
  </si>
  <si>
    <t>Granby</t>
  </si>
  <si>
    <t>Hadley</t>
  </si>
  <si>
    <t>Halifax</t>
  </si>
  <si>
    <t>Hancock</t>
  </si>
  <si>
    <t>Hanover</t>
  </si>
  <si>
    <t>Harvard</t>
  </si>
  <si>
    <t>Hatfield</t>
  </si>
  <si>
    <t>Haverhill</t>
  </si>
  <si>
    <t>Hingham</t>
  </si>
  <si>
    <t>Holbrook</t>
  </si>
  <si>
    <t>Holland</t>
  </si>
  <si>
    <t>Holliston</t>
  </si>
  <si>
    <t>Hopedale</t>
  </si>
  <si>
    <t>Hopkinton</t>
  </si>
  <si>
    <t>Hudson</t>
  </si>
  <si>
    <t>Hull</t>
  </si>
  <si>
    <t>Ipswich</t>
  </si>
  <si>
    <t>Kingston</t>
  </si>
  <si>
    <t>Lawrence</t>
  </si>
  <si>
    <t>Lee</t>
  </si>
  <si>
    <t>Lenox</t>
  </si>
  <si>
    <t>Leominster</t>
  </si>
  <si>
    <t>Leverett</t>
  </si>
  <si>
    <t>Lincoln</t>
  </si>
  <si>
    <t>Littleton</t>
  </si>
  <si>
    <t>Longmeadow</t>
  </si>
  <si>
    <t>Ludlow</t>
  </si>
  <si>
    <t>Lunenburg</t>
  </si>
  <si>
    <t>Lynn</t>
  </si>
  <si>
    <t>Lynnfield</t>
  </si>
  <si>
    <t>Malden</t>
  </si>
  <si>
    <t>Mansfield</t>
  </si>
  <si>
    <t>Marblehead</t>
  </si>
  <si>
    <t>Marion</t>
  </si>
  <si>
    <t>Marlborough</t>
  </si>
  <si>
    <t>Marshfield</t>
  </si>
  <si>
    <t>Mashpee</t>
  </si>
  <si>
    <t>Mattapoisett</t>
  </si>
  <si>
    <t>Maynard</t>
  </si>
  <si>
    <t>Medfield</t>
  </si>
  <si>
    <t>Medford</t>
  </si>
  <si>
    <t>Medway</t>
  </si>
  <si>
    <t>Melrose</t>
  </si>
  <si>
    <t>Middleborough</t>
  </si>
  <si>
    <t>Middleton</t>
  </si>
  <si>
    <t>Milford</t>
  </si>
  <si>
    <t>Millbury</t>
  </si>
  <si>
    <t>Millis</t>
  </si>
  <si>
    <t>Milton</t>
  </si>
  <si>
    <t>Monson</t>
  </si>
  <si>
    <t>Nahant</t>
  </si>
  <si>
    <t>Nantucket</t>
  </si>
  <si>
    <t>New Bedford</t>
  </si>
  <si>
    <t>Norfolk</t>
  </si>
  <si>
    <t>North Adams</t>
  </si>
  <si>
    <t>Northampton</t>
  </si>
  <si>
    <t>North Andover</t>
  </si>
  <si>
    <t>North Attleborough</t>
  </si>
  <si>
    <t>Northborough</t>
  </si>
  <si>
    <t>Northbridge</t>
  </si>
  <si>
    <t>North Brookfield</t>
  </si>
  <si>
    <t>North Reading</t>
  </si>
  <si>
    <t>Norton</t>
  </si>
  <si>
    <t>Norwell</t>
  </si>
  <si>
    <t>Norwood</t>
  </si>
  <si>
    <t>Oak Bluffs</t>
  </si>
  <si>
    <t>Orange</t>
  </si>
  <si>
    <t>Orleans</t>
  </si>
  <si>
    <t>Palmer</t>
  </si>
  <si>
    <t>Peabody</t>
  </si>
  <si>
    <t>Pelham</t>
  </si>
  <si>
    <t>Pembroke</t>
  </si>
  <si>
    <t>Petersham</t>
  </si>
  <si>
    <t>Pittsfield</t>
  </si>
  <si>
    <t>Plainville</t>
  </si>
  <si>
    <t>Plympton</t>
  </si>
  <si>
    <t>Provincetown</t>
  </si>
  <si>
    <t>Quincy</t>
  </si>
  <si>
    <t>Randolph</t>
  </si>
  <si>
    <t>Reading</t>
  </si>
  <si>
    <t>Revere</t>
  </si>
  <si>
    <t>Richmond</t>
  </si>
  <si>
    <t>Rochester</t>
  </si>
  <si>
    <t>Rockland</t>
  </si>
  <si>
    <t>Rockport</t>
  </si>
  <si>
    <t>Rowe</t>
  </si>
  <si>
    <t>Salem</t>
  </si>
  <si>
    <t>Saugus</t>
  </si>
  <si>
    <t>Savoy</t>
  </si>
  <si>
    <t>Scituate</t>
  </si>
  <si>
    <t>Seekonk</t>
  </si>
  <si>
    <t>Sharon</t>
  </si>
  <si>
    <t>Sherborn</t>
  </si>
  <si>
    <t>Shrewsbury</t>
  </si>
  <si>
    <t>Shutesbury</t>
  </si>
  <si>
    <t>Somerset</t>
  </si>
  <si>
    <t>Somerville</t>
  </si>
  <si>
    <t>Southampton</t>
  </si>
  <si>
    <t>Southborough</t>
  </si>
  <si>
    <t>Southbridge</t>
  </si>
  <si>
    <t>South Hadley</t>
  </si>
  <si>
    <t>Stoneham</t>
  </si>
  <si>
    <t>Stoughton</t>
  </si>
  <si>
    <t>Sturbridge</t>
  </si>
  <si>
    <t>Sudbury</t>
  </si>
  <si>
    <t>Sunderland</t>
  </si>
  <si>
    <t>Sutton</t>
  </si>
  <si>
    <t>Swampscott</t>
  </si>
  <si>
    <t>Swansea</t>
  </si>
  <si>
    <t>Tewksbury</t>
  </si>
  <si>
    <t>Tisbury</t>
  </si>
  <si>
    <t>Topsfield</t>
  </si>
  <si>
    <t>Truro</t>
  </si>
  <si>
    <t>Tyngsborough</t>
  </si>
  <si>
    <t>Uxbridge</t>
  </si>
  <si>
    <t>Wakefield</t>
  </si>
  <si>
    <t>Wales</t>
  </si>
  <si>
    <t>Waltham</t>
  </si>
  <si>
    <t>Ware</t>
  </si>
  <si>
    <t>Wareham</t>
  </si>
  <si>
    <t>Watertown</t>
  </si>
  <si>
    <t>Wayland</t>
  </si>
  <si>
    <t>Webster</t>
  </si>
  <si>
    <t>Wellesley</t>
  </si>
  <si>
    <t>Wellfleet</t>
  </si>
  <si>
    <t>West Boylston</t>
  </si>
  <si>
    <t>West Bridgewater</t>
  </si>
  <si>
    <t>Westfield</t>
  </si>
  <si>
    <t>Westford</t>
  </si>
  <si>
    <t>Westhampton</t>
  </si>
  <si>
    <t>Weston</t>
  </si>
  <si>
    <t>Westport</t>
  </si>
  <si>
    <t>West Springfield</t>
  </si>
  <si>
    <t>Westwood</t>
  </si>
  <si>
    <t>Whately</t>
  </si>
  <si>
    <t>Williamsburg</t>
  </si>
  <si>
    <t>Wilmington</t>
  </si>
  <si>
    <t>Winchester</t>
  </si>
  <si>
    <t>Winthrop</t>
  </si>
  <si>
    <t>Woburn</t>
  </si>
  <si>
    <t>Wrentham</t>
  </si>
  <si>
    <t>Northampton-Smith Vocational Agricultural</t>
  </si>
  <si>
    <t>Acton-Boxborough</t>
  </si>
  <si>
    <t>Adams-Cheshire</t>
  </si>
  <si>
    <t>Amherst-Pelham</t>
  </si>
  <si>
    <t>Ashburnham-Westminster</t>
  </si>
  <si>
    <t>Athol-Royalston</t>
  </si>
  <si>
    <t>Ayer Shirley School District</t>
  </si>
  <si>
    <t>Berkshire Hills</t>
  </si>
  <si>
    <t>Berlin-Boylston</t>
  </si>
  <si>
    <t>Blackstone-Millville</t>
  </si>
  <si>
    <t>Bridgewater-Raynham</t>
  </si>
  <si>
    <t>Chesterfield-Goshen</t>
  </si>
  <si>
    <t>Central Berkshire</t>
  </si>
  <si>
    <t>Concord-Carlisle</t>
  </si>
  <si>
    <t>Dennis-Yarmouth</t>
  </si>
  <si>
    <t>Dighton-Rehoboth</t>
  </si>
  <si>
    <t>Dover-Sherborn</t>
  </si>
  <si>
    <t>Dudley-Charlton Reg</t>
  </si>
  <si>
    <t>Nauset</t>
  </si>
  <si>
    <t>Freetown-Lakeville</t>
  </si>
  <si>
    <t>Frontier</t>
  </si>
  <si>
    <t>Gateway</t>
  </si>
  <si>
    <t>Groton-Dunstable</t>
  </si>
  <si>
    <t>Gill-Montague</t>
  </si>
  <si>
    <t>Hamilton-Wenham</t>
  </si>
  <si>
    <t>Hampden-Wilbraham</t>
  </si>
  <si>
    <t>Hampshire</t>
  </si>
  <si>
    <t>Hawlemont</t>
  </si>
  <si>
    <t>King Philip</t>
  </si>
  <si>
    <t>Lincoln-Sudbury</t>
  </si>
  <si>
    <t>Manchester Essex Regional</t>
  </si>
  <si>
    <t>Masconomet</t>
  </si>
  <si>
    <t>Mendon-Upton</t>
  </si>
  <si>
    <t>Mount Greylock</t>
  </si>
  <si>
    <t>Mohawk Trail</t>
  </si>
  <si>
    <t>Narragansett</t>
  </si>
  <si>
    <t>New Salem-Wendell</t>
  </si>
  <si>
    <t>Northboro-Southboro</t>
  </si>
  <si>
    <t>North Middlesex</t>
  </si>
  <si>
    <t>Old Rochester</t>
  </si>
  <si>
    <t>Pioneer Valley</t>
  </si>
  <si>
    <t>Ralph C Mahar</t>
  </si>
  <si>
    <t>Silver Lake</t>
  </si>
  <si>
    <t>Somerset Berkley Regional School District</t>
  </si>
  <si>
    <t>Southern Berkshire</t>
  </si>
  <si>
    <t>Spencer-E Brookfield</t>
  </si>
  <si>
    <t>Tantasqua</t>
  </si>
  <si>
    <t>Triton</t>
  </si>
  <si>
    <t>Up-Island Regional</t>
  </si>
  <si>
    <t>Quaboag Regional</t>
  </si>
  <si>
    <t>Whitman-Hanson</t>
  </si>
  <si>
    <t>Assabet Valley Regional Vocational Technical</t>
  </si>
  <si>
    <t>Blue Hills Regional Vocational Technical</t>
  </si>
  <si>
    <t>Cape Cod Regional Vocational Technical</t>
  </si>
  <si>
    <t>Greater Lowell Regional Vocational Technical</t>
  </si>
  <si>
    <t>Minuteman Regional Vocational Technical</t>
  </si>
  <si>
    <t>Montachusett Regional Vocational Technical</t>
  </si>
  <si>
    <t>Nashoba Valley Regional Vocational Technical</t>
  </si>
  <si>
    <t>Old Colony Regional Vocational Technical</t>
  </si>
  <si>
    <t>Pathfinder Regional Vocational Technical</t>
  </si>
  <si>
    <t>Southeastern Regional Vocational Technical</t>
  </si>
  <si>
    <t>South Shore Regional Vocational Technical</t>
  </si>
  <si>
    <t>Upper Cape Cod Regional Vocational Technical</t>
  </si>
  <si>
    <t>Whittier Regional Vocational Technical</t>
  </si>
  <si>
    <t>Bristol County Agricultural</t>
  </si>
  <si>
    <t>Norfolk County Agricultural</t>
  </si>
  <si>
    <t>Blackstone Valley Regional Vocational Technical</t>
  </si>
  <si>
    <t>Bristol-Plymouth Regional Vocational Technical</t>
  </si>
  <si>
    <t>Greater Fall River Regional Vocational Technical</t>
  </si>
  <si>
    <t>Greater Lawrence Regional Vocational Technical</t>
  </si>
  <si>
    <t>Greater New Bedford Regional Vocational Technical</t>
  </si>
  <si>
    <t>Northern Berkshire Regional Vocational Technical</t>
  </si>
  <si>
    <t>Northeast Metropolitan Regional Vocational Technical</t>
  </si>
  <si>
    <t>Shawsheen Valley Regional Vocational Technical</t>
  </si>
  <si>
    <t>Attleboro Center</t>
  </si>
  <si>
    <t>Meadowridge Pelham Academy</t>
  </si>
  <si>
    <t>Southeast Campus School</t>
  </si>
  <si>
    <t>McAuley Nazareth Home</t>
  </si>
  <si>
    <t>10 or more students in poverty and a poverty percentage of 2 percent or greater</t>
  </si>
  <si>
    <t xml:space="preserve">6,500 or more students in poverty or a poverty percentage of 15 percent or higher. If the district becomes ineligible for the grant, then the hold-harmless provision applies for four years after the initial eligibility.  </t>
  </si>
  <si>
    <t>10 or more students in poverty and a poverty percentage of 5 percent or greater.</t>
  </si>
  <si>
    <t>2-14.95%</t>
  </si>
  <si>
    <t>15-29.95%</t>
  </si>
  <si>
    <t>0407</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</si>
  <si>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</si>
  <si>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</si>
  <si>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</si>
  <si>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</si>
  <si>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</si>
  <si>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</si>
  <si>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</si>
  <si>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</si>
  <si>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</si>
  <si>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Benjamin Banneker Charter Public (District)</t>
  </si>
  <si>
    <t>Boston Day and Evening Academy Charter (District)</t>
  </si>
  <si>
    <t>0426</t>
  </si>
  <si>
    <t>Community Day Charter Public School - Gateway (District)</t>
  </si>
  <si>
    <t>KIPP Academy Lynn Charter (District)</t>
  </si>
  <si>
    <t>Advanced Math and Science Academy Charter (District)</t>
  </si>
  <si>
    <t>0431</t>
  </si>
  <si>
    <t>Community Day Charter Public School - R. Kingman Webster (District)</t>
  </si>
  <si>
    <t>Cape Cod Lighthouse Charter (District)</t>
  </si>
  <si>
    <t>Innovation Academy Charter (District)</t>
  </si>
  <si>
    <t>Community Charter School of Cambridge (District)</t>
  </si>
  <si>
    <t>Codman Academy Charter Public (District)</t>
  </si>
  <si>
    <t>Conservatory Lab Charter (District)</t>
  </si>
  <si>
    <t>Community Day Charter Public School - Prospect (District)</t>
  </si>
  <si>
    <t>Sabis International Charter (District)</t>
  </si>
  <si>
    <t>Neighborhood House Charter (District)</t>
  </si>
  <si>
    <t>Abby Kelley Foster Charter Public (District)</t>
  </si>
  <si>
    <t>Foxborough Regional Charter (District)</t>
  </si>
  <si>
    <t>Benjamin Franklin Classical Charter Public (District)</t>
  </si>
  <si>
    <t>Boston Collegiate Charter (District)</t>
  </si>
  <si>
    <t>Holyoke Community Charter (District)</t>
  </si>
  <si>
    <t>Lawrence Family Development Charter (District)</t>
  </si>
  <si>
    <t>Hill View Montessori Charter Public (District)</t>
  </si>
  <si>
    <t>Lowell Community Charter Public (District)</t>
  </si>
  <si>
    <t>Lowell Middlesex Academy Charter (District)</t>
  </si>
  <si>
    <t>0463</t>
  </si>
  <si>
    <t>KIPP Academy Boston Charter School (District)</t>
  </si>
  <si>
    <t>Marblehead Community Charter Public (District)</t>
  </si>
  <si>
    <t>Martha's Vineyard Charter (District)</t>
  </si>
  <si>
    <t>MATCH Charter Public School (District)</t>
  </si>
  <si>
    <t>Mystic Valley Regional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</si>
  <si>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</si>
  <si>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</si>
  <si>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</si>
  <si>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</si>
  <si>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</si>
  <si>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</si>
  <si>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</si>
  <si>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</si>
  <si>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</si>
  <si>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</si>
  <si>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</si>
  <si>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Sturgis Charter Public (District)</t>
  </si>
  <si>
    <t>Atlantis Charter (District)</t>
  </si>
  <si>
    <t>Martin Luther King Jr. Charter School of Excellence (District)</t>
  </si>
  <si>
    <t>Phoenix Charter Academy (District)</t>
  </si>
  <si>
    <t>Pioneer Charter School of Science (District)</t>
  </si>
  <si>
    <t>0498</t>
  </si>
  <si>
    <t>Veritas Preparatory Charter School (District)</t>
  </si>
  <si>
    <t>Farmington River Reg</t>
  </si>
  <si>
    <t>Monomoy Regional School District</t>
  </si>
  <si>
    <t>Southwick-Tolland-Granville Regional School District</t>
  </si>
  <si>
    <t>Southern Worcester County Regional Vocational Technical</t>
  </si>
  <si>
    <r>
      <t xml:space="preserve">Delinquent Allocation </t>
    </r>
    <r>
      <rPr>
        <sz val="11"/>
        <rFont val="Calibri"/>
        <family val="2"/>
        <scheme val="minor"/>
      </rPr>
      <t>(Separate Allocation to Sites Distributed by Districts)</t>
    </r>
  </si>
  <si>
    <r>
      <t>Concentration Grant</t>
    </r>
    <r>
      <rPr>
        <sz val="10"/>
        <rFont val="Arial"/>
        <family val="2"/>
      </rPr>
      <t>: 6,500 students or more in poverty or a poverty percentage of 15 percent or higher of age 5-17 population</t>
    </r>
  </si>
  <si>
    <t>High Point School</t>
  </si>
  <si>
    <t>Hillcrest Educational Centers</t>
  </si>
  <si>
    <t>Glenhaven Academy - JRI</t>
  </si>
  <si>
    <t>St. Ann's Home and School</t>
  </si>
  <si>
    <t>Brookside School</t>
  </si>
  <si>
    <t>0817</t>
  </si>
  <si>
    <t>3501</t>
  </si>
  <si>
    <t>Paulo Freire Social Justice Charter School (District)</t>
  </si>
  <si>
    <t>3502</t>
  </si>
  <si>
    <t>Baystate Academy Charter Public School (District)</t>
  </si>
  <si>
    <t>3503</t>
  </si>
  <si>
    <t>3505</t>
  </si>
  <si>
    <t>UP Academy Charter School of Dorchester (District)</t>
  </si>
  <si>
    <t>3506</t>
  </si>
  <si>
    <t>Pioneer Charter School of Science II (PCSS-II) (District)</t>
  </si>
  <si>
    <t>3901</t>
  </si>
  <si>
    <t>3508</t>
  </si>
  <si>
    <t>3902</t>
  </si>
  <si>
    <t>TEC Connections Academy Commonwealth Virtual School District</t>
  </si>
  <si>
    <t>Longview Farm School</t>
  </si>
  <si>
    <t>3509</t>
  </si>
  <si>
    <t>Notes</t>
  </si>
  <si>
    <t>Site Name</t>
  </si>
  <si>
    <t xml:space="preserve">Dukes County House of Corrections </t>
  </si>
  <si>
    <t>Worthington</t>
  </si>
  <si>
    <t>Christa McAuliffe Charter Public (District)</t>
  </si>
  <si>
    <t>Helen Y. Davis Leadership Academy Charter Public (District)</t>
  </si>
  <si>
    <t>City on a Hill Charter Public School Circuit Street (District)</t>
  </si>
  <si>
    <t>Hilltown Cooperative Charter Public (District)</t>
  </si>
  <si>
    <t>Global Learning Charter Public (District)</t>
  </si>
  <si>
    <t>Martha's Vineyard</t>
  </si>
  <si>
    <t>Essex North Shore Agricultural and Technical School District</t>
  </si>
  <si>
    <t>Phoenix Academy Public Charter High School Springfield (District)</t>
  </si>
  <si>
    <t>Argosy Collegiate Charter School (District)</t>
  </si>
  <si>
    <t>0349</t>
  </si>
  <si>
    <t>LUK Crisis Center</t>
  </si>
  <si>
    <t>Crystal Springs School</t>
  </si>
  <si>
    <t>--</t>
  </si>
  <si>
    <t>FY 2014 Percentage of FY 2013</t>
  </si>
  <si>
    <t>FY 2013 Final Title I, Part A Total</t>
  </si>
  <si>
    <t>Newly eligible</t>
  </si>
  <si>
    <t>Did not claim</t>
  </si>
  <si>
    <r>
      <t xml:space="preserve">Four-Year Summary Worksheet - </t>
    </r>
    <r>
      <rPr>
        <i/>
        <u/>
        <sz val="10"/>
        <rFont val="Arial"/>
        <family val="2"/>
      </rPr>
      <t>For Informational Purposes Only</t>
    </r>
  </si>
  <si>
    <r>
      <t xml:space="preserve">Neglected </t>
    </r>
    <r>
      <rPr>
        <sz val="11"/>
        <rFont val="Calibri"/>
        <family val="2"/>
        <scheme val="minor"/>
      </rPr>
      <t>(Included in the Basic Grant Award)</t>
    </r>
  </si>
  <si>
    <t>Education Finance &amp; Incentive Grant (EFIG)</t>
  </si>
  <si>
    <t>FY 2016 Final Title I, Part A Total</t>
  </si>
  <si>
    <t>FY 2017 Percentage of FY 2016</t>
  </si>
  <si>
    <t>Sizer School: A North Central Charter Essential (District)</t>
  </si>
  <si>
    <t>Pioneer Valley Chinese Immersion Charter (District)</t>
  </si>
  <si>
    <t>3510</t>
  </si>
  <si>
    <t>Springfield Preparatory Charter School (District)</t>
  </si>
  <si>
    <t>Harrington House</t>
  </si>
  <si>
    <t>Roxbury House</t>
  </si>
  <si>
    <t>The Children's Community Support Collab.</t>
  </si>
  <si>
    <t>Swansea Wood School</t>
  </si>
  <si>
    <t>Waltham House</t>
  </si>
  <si>
    <t>JRI Meadowridge Academy</t>
  </si>
  <si>
    <t>Brooke Charter School (District)</t>
  </si>
  <si>
    <t>Ma Academy for Math and Science</t>
  </si>
  <si>
    <t>Tri-County Regional Vocational Technical</t>
  </si>
  <si>
    <t>Collegiate Charter School of Lowell (District)</t>
  </si>
  <si>
    <t>3513</t>
  </si>
  <si>
    <t>New Heights Charter School of Brockton (District)</t>
  </si>
  <si>
    <t>3514</t>
  </si>
  <si>
    <t>Libertas Academy Charter School (District)</t>
  </si>
  <si>
    <t>3515</t>
  </si>
  <si>
    <t>Old Sturbridge Academy Charter Public School (District)</t>
  </si>
  <si>
    <t>Attleborough</t>
  </si>
  <si>
    <t>Gandara - Broadway STARR</t>
  </si>
  <si>
    <t>Barnstable Co. House of Correction</t>
  </si>
  <si>
    <t>Bristol Co. Sheriff's Office</t>
  </si>
  <si>
    <t>Essex County Sheriff's Dept</t>
  </si>
  <si>
    <t>Plymouth Co. House of Correction</t>
  </si>
  <si>
    <t>Suffolk Co. House of Correction</t>
  </si>
  <si>
    <t>Worcester County Sheriff's Dept.</t>
  </si>
  <si>
    <t>3516</t>
  </si>
  <si>
    <t>3517</t>
  </si>
  <si>
    <t>3518</t>
  </si>
  <si>
    <t>The U.S. Department of Education determines poverty percentages and district allocations only for cities, towns, and academic regional districts ("regular LEAs") using federal census data, as described above. States must then determine the age 5-17 populations, poverty counts, poverty percentages and initial allocation amounts for each of the four Title I grants for all charter and vocational schools in the state. Using the town of residence field in the Student Information Management System (SIMS), the Massachusetts Department of Elementary and Secondary Education (DESE) can identify districts that “send” students to charter and regional vocational schools. Per federal rules, ESE adjusts the census population correspondingly for the sending districts. Poverty counts for charter and regional vocational schools are calculated proportionally using students identified as economically disadvantaged based on participation in one or more of the following state-administered support programs: the Supplemental Nutrition Assistance Program (SNAP), Transitional Assistance for Families with Dependent Children (TAFDC), the Department of Children and Families' foster care program, and MassHealth (Medicaid).</t>
  </si>
  <si>
    <t>Greenfield Commonwealth Virtual District</t>
  </si>
  <si>
    <t>Hampden Charter School of Science East (District)</t>
  </si>
  <si>
    <t>Hampden Charter School of Science West (District)</t>
  </si>
  <si>
    <t>Map Academy Charter School (District)</t>
  </si>
  <si>
    <t>Phoenix Academy Public Charter High School Lawrence (District)</t>
  </si>
  <si>
    <t>Italian Home for Children</t>
  </si>
  <si>
    <t>JRI Meadowridge - Littleton Academy</t>
  </si>
  <si>
    <t>Frederic L. Chamberlain School</t>
  </si>
  <si>
    <t>Highland Grace House</t>
  </si>
  <si>
    <t>FY 2021 Title I, Part D Subpart 1 State Agency Allocations</t>
  </si>
  <si>
    <t>FY2020 Percentage of FY 2019</t>
  </si>
  <si>
    <t>Edward M. Kennedy Academy for Health Careers (Horace Mann Charter) (Distric</t>
  </si>
  <si>
    <t xml:space="preserve">Berkley   </t>
  </si>
  <si>
    <t xml:space="preserve">Berkley </t>
  </si>
  <si>
    <t>Lindencroft</t>
  </si>
  <si>
    <t>Boylston</t>
  </si>
  <si>
    <t>0039</t>
  </si>
  <si>
    <t>Little Heroes Home</t>
  </si>
  <si>
    <t>Gandara New Beginnings</t>
  </si>
  <si>
    <t>Gandara Mooreland BTR</t>
  </si>
  <si>
    <t>Gandara Ctr Ft Pleasant Transitions Group Home</t>
  </si>
  <si>
    <t>Choices BTR</t>
  </si>
  <si>
    <t>Final FY 2020 Title I, Part A Total</t>
  </si>
  <si>
    <t>Final FY 2019 Title I, Part A Total</t>
  </si>
  <si>
    <t/>
  </si>
  <si>
    <t>FY 2022 Title I, Parts A &amp; D Grant Allocations - Overview</t>
  </si>
  <si>
    <t>This workbook contains information regarding FY 2022 Title I allocations for Massachusetts school districts and state agencies receiving Title I, Part D (Neglected and Delinquent) funds. The 'District Allocations' worksheet details district Title I, Part A allocations, and the 'Neglected and Delinquent Sites' and 'State Agencies' worksheets list Neglected and Delinquent allocations by site.</t>
  </si>
  <si>
    <t xml:space="preserve">Eligibility requirements for each of the Title I grants are based on federal population and poverty census data for children ages 5 through 17. Please note that the federal poverty calculations differ from the Massachusetts economically disadvantaged definition which uses student participation in one or more of the following state-administered programs: the Supplemental Nutrition Assistance Program (SNAP), Transitional Assistance for Families with Dependent Children (TAFDC), the Department of Children and Families' foster care program, and MassHealth (Medicaid). FY 2022 Title I allocations are based on 2019 federal census estimates of poverty, and October 2020 data on the number of children residing in locally operated institutions for neglected and delinquent children, foster homes, and non-Census data on families above poverty receiving assistance under the Temporary Assistance for Needy Families program. </t>
  </si>
  <si>
    <t>The hold-harmless provision under Title I, Part A limits the reduction of a district's allocation compared to the previous year. The hold-harmless provision is applied separately to each of the four Title I, Part A grants, and is only applicable if a district meets the eligibility requirements for the particular grant. An eligible district's hold-harmless level is determined based on its poverty percentage, as outlined in the table below. To view the poverty percentage for an individual district, see column E in the FY22 District Allocations worksheet contained in this workbook.</t>
  </si>
  <si>
    <t>Percentage of                    FY 2021 Allocation</t>
  </si>
  <si>
    <t>Based on the income year 2019 Census estimates provided by the United States Department of Education (ED) and adjusted for charter and vocational schools.</t>
  </si>
  <si>
    <t xml:space="preserve">Based on the income year 2019 Census estimates provided by ED and adjusted for charter and vocational schools. </t>
  </si>
  <si>
    <t>FY 2022 Title I Part A Total</t>
  </si>
  <si>
    <r>
      <t xml:space="preserve">Total Title I regular allocation including Delinquent (Title I, Part D, Subpart 2) amounts. </t>
    </r>
    <r>
      <rPr>
        <b/>
        <sz val="10"/>
        <rFont val="Arial"/>
        <family val="2"/>
      </rPr>
      <t>Districts must apply for this amount when using the FY22 Consolidated ESSA Application Workbook (Fund Code 305).</t>
    </r>
  </si>
  <si>
    <t>FY 2022 Title I, Part A Allocation</t>
  </si>
  <si>
    <t>Total amount for Title I, Part A in the FY 2022 Title I allocation. These funds do not include district Delinquent (Title I, Part D, Subpart 2) allocation amounts.</t>
  </si>
  <si>
    <t>FY 2019-21 Final Title I, Part A Allocations</t>
  </si>
  <si>
    <t xml:space="preserve">Final FY19, FY20, FY21 Title I, Part A allocations, excluding district Delinquent (Title I, Part D, Subpart 2) funds, but including reallocated funds from districts that did not accept Title I funds, and remaining funds from the state's New and Expanding Charter School account. </t>
  </si>
  <si>
    <t>FY 2022 Title I, Parts A &amp; D District Allocations</t>
  </si>
  <si>
    <t>Last updated 7.14.2021</t>
  </si>
  <si>
    <t>2019 Census Data</t>
  </si>
  <si>
    <t>FY 2022 Title I Grant Allocations</t>
  </si>
  <si>
    <t>FY 2022 Title I, Part A Total Allocation</t>
  </si>
  <si>
    <r>
      <t xml:space="preserve">Total FY 2022 Title I Allocation </t>
    </r>
    <r>
      <rPr>
        <sz val="11"/>
        <rFont val="Calibri"/>
        <family val="2"/>
        <scheme val="minor"/>
      </rPr>
      <t>(Including the Delinquent Allocation)</t>
    </r>
    <r>
      <rPr>
        <b/>
        <sz val="11"/>
        <rFont val="Calibri"/>
        <family val="2"/>
        <scheme val="minor"/>
      </rPr>
      <t xml:space="preserve"> </t>
    </r>
  </si>
  <si>
    <t>FY 2022 LEA Neglected and Delinquent Site Allocations</t>
  </si>
  <si>
    <t>Last updated July 14, 2021</t>
  </si>
  <si>
    <t>FY22 Neglected Count</t>
  </si>
  <si>
    <t>FY22  Neglected Amount</t>
  </si>
  <si>
    <t>FY22 Delinquent Count</t>
  </si>
  <si>
    <t>FY22 Delinquent Amount</t>
  </si>
  <si>
    <t>Edward M. Kennedy Academy for Health Careers (Horace Mann Charter) (District)</t>
  </si>
  <si>
    <t>Learning First Charter Public School (District)</t>
  </si>
  <si>
    <t>Hoosac Valley Regional</t>
  </si>
  <si>
    <t>Last updated July 2021</t>
  </si>
  <si>
    <t xml:space="preserve">FY22 Delinquent Count </t>
  </si>
  <si>
    <t xml:space="preserve">FY22 Allocation </t>
  </si>
  <si>
    <t>Last updated 7.14.21</t>
  </si>
  <si>
    <t>Final FY 2021 Title I, Part A Total</t>
  </si>
  <si>
    <t>FY 2022 Title I, Part A Total</t>
  </si>
  <si>
    <t>FY2021 Percentage of FY 2020</t>
  </si>
  <si>
    <t>FY 2019 - FY 2022 Title I, Part A Allocations: Four-Year Summary</t>
  </si>
  <si>
    <t>FY2022 Percentage of 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</si>
</sst>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0.0%"/>
    <numFmt numFmtId="168" formatCode="&quot;$&quot;#,##0.0"/>
    <numFmt numFmtId="169" formatCode="#,##0.0"/>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0"/>
      <name val="Arial"/>
      <family val="2"/>
    </font>
    <font>
      <b/>
      <sz val="10"/>
      <name val="Arial"/>
      <family val="2"/>
    </font>
    <font>
      <i/>
      <sz val="10"/>
      <name val="Arial"/>
      <family val="2"/>
    </font>
    <font>
      <sz val="11"/>
      <name val="Arial"/>
      <family val="2"/>
    </font>
    <font>
      <sz val="11"/>
      <name val="Times New Roman"/>
      <family val="1"/>
    </font>
    <font>
      <b/>
      <u/>
      <sz val="10"/>
      <name val="Arial"/>
      <family val="2"/>
    </font>
    <font>
      <i/>
      <u/>
      <sz val="10"/>
      <name val="Arial"/>
      <family val="2"/>
    </font>
    <font>
      <b/>
      <sz val="11"/>
      <name val="Times New Roman"/>
      <family val="1"/>
    </font>
    <font>
      <sz val="11"/>
      <name val="Calibri"/>
      <family val="2"/>
      <scheme val="minor"/>
    </font>
    <font>
      <b/>
      <sz val="11"/>
      <name val="Calibri"/>
      <family val="2"/>
      <scheme val="minor"/>
    </font>
    <font>
      <b/>
      <sz val="12"/>
      <name val="Calibri"/>
      <family val="2"/>
      <scheme val="minor"/>
    </font>
    <font>
      <sz val="12"/>
      <name val="Calibri"/>
      <family val="2"/>
      <scheme val="minor"/>
    </font>
    <font>
      <sz val="10"/>
      <name val="Arial"/>
      <family val="2"/>
    </font>
    <font>
      <sz val="10"/>
      <color theme="1"/>
      <name val="Calibri"/>
      <family val="2"/>
      <scheme val="minor"/>
    </font>
    <font>
      <b/>
      <sz val="11"/>
      <color theme="1"/>
      <name val="Calibri"/>
      <family val="2"/>
      <scheme val="minor"/>
    </font>
    <font>
      <sz val="1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style="hair">
        <color indexed="64"/>
      </left>
      <right style="hair">
        <color indexed="64"/>
      </right>
      <top style="hair">
        <color indexed="64"/>
      </top>
      <bottom style="hair">
        <color indexed="64"/>
      </bottom>
      <diagonal/>
    </border>
  </borders>
  <cellStyleXfs count="13">
    <xf numFmtId="0" fontId="0" fillId="0" borderId="0"/>
    <xf numFmtId="44" fontId="13" fillId="0" borderId="0" applyFont="0" applyFill="0" applyBorder="0" applyAlignment="0" applyProtection="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0" fontId="13" fillId="0" borderId="0"/>
    <xf numFmtId="9" fontId="13" fillId="0" borderId="0" applyFont="0" applyFill="0" applyBorder="0" applyAlignment="0" applyProtection="0"/>
    <xf numFmtId="43" fontId="27" fillId="0" borderId="0" applyFont="0" applyFill="0" applyBorder="0" applyAlignment="0" applyProtection="0"/>
    <xf numFmtId="0" fontId="10" fillId="0" borderId="0"/>
    <xf numFmtId="9" fontId="10" fillId="0" borderId="0" applyFont="0" applyFill="0" applyBorder="0" applyAlignment="0" applyProtection="0"/>
    <xf numFmtId="0" fontId="9" fillId="0" borderId="0"/>
  </cellStyleXfs>
  <cellXfs count="161">
    <xf numFmtId="0" fontId="0" fillId="0" borderId="0" xfId="0"/>
    <xf numFmtId="0" fontId="15" fillId="2" borderId="0" xfId="2" applyFill="1"/>
    <xf numFmtId="0" fontId="16" fillId="2" borderId="0" xfId="2" applyFont="1" applyFill="1" applyAlignment="1">
      <alignment vertical="center"/>
    </xf>
    <xf numFmtId="0" fontId="16" fillId="2" borderId="0" xfId="2" applyFont="1" applyFill="1" applyAlignment="1">
      <alignment wrapText="1"/>
    </xf>
    <xf numFmtId="0" fontId="15" fillId="2" borderId="0" xfId="2" applyFont="1" applyFill="1" applyAlignment="1">
      <alignment wrapText="1"/>
    </xf>
    <xf numFmtId="0" fontId="15" fillId="2" borderId="0" xfId="2" applyFont="1" applyFill="1"/>
    <xf numFmtId="0" fontId="16" fillId="2" borderId="0" xfId="2" applyFont="1" applyFill="1"/>
    <xf numFmtId="0" fontId="16" fillId="2" borderId="1" xfId="2" applyFont="1" applyFill="1" applyBorder="1" applyAlignment="1">
      <alignment horizontal="center" vertical="center" wrapText="1"/>
    </xf>
    <xf numFmtId="0" fontId="18" fillId="2" borderId="0" xfId="2" applyFont="1" applyFill="1" applyBorder="1" applyAlignment="1">
      <alignment wrapText="1"/>
    </xf>
    <xf numFmtId="9" fontId="15" fillId="2" borderId="1" xfId="2" applyNumberFormat="1" applyFont="1" applyFill="1" applyBorder="1" applyAlignment="1">
      <alignment horizontal="center" vertical="center" wrapText="1"/>
    </xf>
    <xf numFmtId="0" fontId="15" fillId="2" borderId="1" xfId="2" quotePrefix="1" applyFont="1" applyFill="1" applyBorder="1" applyAlignment="1">
      <alignment horizontal="center" vertical="center" wrapText="1"/>
    </xf>
    <xf numFmtId="0" fontId="14" fillId="2" borderId="0" xfId="2" applyFont="1" applyFill="1" applyBorder="1"/>
    <xf numFmtId="0" fontId="19" fillId="2" borderId="0" xfId="2" applyFont="1" applyFill="1" applyAlignment="1">
      <alignment wrapText="1"/>
    </xf>
    <xf numFmtId="0" fontId="19" fillId="2" borderId="0" xfId="2" applyFont="1" applyFill="1"/>
    <xf numFmtId="0" fontId="16" fillId="2" borderId="0" xfId="2" applyFont="1" applyFill="1" applyBorder="1" applyAlignment="1">
      <alignment horizontal="left" vertical="center"/>
    </xf>
    <xf numFmtId="0" fontId="16" fillId="2" borderId="0" xfId="2" applyFont="1" applyFill="1" applyAlignment="1">
      <alignment horizontal="left" vertical="center" wrapText="1"/>
    </xf>
    <xf numFmtId="0" fontId="22" fillId="2" borderId="0" xfId="2" applyFont="1" applyFill="1" applyAlignment="1">
      <alignment vertical="center"/>
    </xf>
    <xf numFmtId="0" fontId="15" fillId="2" borderId="0" xfId="2" applyFont="1" applyFill="1" applyBorder="1" applyAlignment="1">
      <alignment vertical="center"/>
    </xf>
    <xf numFmtId="0" fontId="15" fillId="2" borderId="0" xfId="2" applyFont="1" applyFill="1" applyAlignment="1">
      <alignment vertical="center" wrapText="1"/>
    </xf>
    <xf numFmtId="0" fontId="19" fillId="2" borderId="0" xfId="2" applyFont="1" applyFill="1" applyAlignment="1">
      <alignment vertical="center"/>
    </xf>
    <xf numFmtId="0" fontId="15" fillId="2" borderId="0" xfId="2" applyFont="1" applyFill="1" applyBorder="1" applyAlignment="1">
      <alignment vertical="center" wrapText="1"/>
    </xf>
    <xf numFmtId="0" fontId="19" fillId="2" borderId="0" xfId="2" applyFont="1" applyFill="1" applyBorder="1"/>
    <xf numFmtId="0" fontId="13" fillId="2" borderId="1" xfId="2" applyFont="1" applyFill="1" applyBorder="1" applyAlignment="1">
      <alignment horizontal="center" vertical="center" wrapText="1"/>
    </xf>
    <xf numFmtId="0" fontId="13" fillId="2" borderId="0" xfId="2" applyFont="1" applyFill="1" applyAlignment="1">
      <alignment vertical="center" wrapText="1"/>
    </xf>
    <xf numFmtId="164" fontId="13" fillId="2" borderId="0" xfId="3" applyNumberFormat="1" applyFont="1" applyFill="1" applyBorder="1" applyAlignment="1">
      <alignment horizontal="left" vertical="center" wrapText="1"/>
    </xf>
    <xf numFmtId="0" fontId="23" fillId="3" borderId="0" xfId="0" applyFont="1" applyFill="1"/>
    <xf numFmtId="164" fontId="23" fillId="3" borderId="0" xfId="0" applyNumberFormat="1" applyFont="1" applyFill="1"/>
    <xf numFmtId="0" fontId="23" fillId="3" borderId="3" xfId="0" applyFont="1" applyFill="1" applyBorder="1"/>
    <xf numFmtId="0" fontId="23" fillId="3" borderId="0" xfId="2" applyFont="1" applyFill="1"/>
    <xf numFmtId="0" fontId="25" fillId="3" borderId="0" xfId="4" applyFont="1" applyFill="1" applyBorder="1" applyAlignment="1">
      <alignment horizontal="left" vertical="center"/>
    </xf>
    <xf numFmtId="0" fontId="24" fillId="3" borderId="0" xfId="0" applyFont="1" applyFill="1"/>
    <xf numFmtId="0" fontId="25" fillId="3" borderId="0" xfId="0" applyFont="1" applyFill="1" applyBorder="1" applyAlignment="1">
      <alignment horizontal="left" vertical="center"/>
    </xf>
    <xf numFmtId="0" fontId="24" fillId="3" borderId="2" xfId="0" applyFont="1" applyFill="1" applyBorder="1" applyAlignment="1">
      <alignment horizontal="right" vertical="center" wrapText="1"/>
    </xf>
    <xf numFmtId="0" fontId="23" fillId="3" borderId="0" xfId="0" applyFont="1" applyFill="1" applyAlignment="1">
      <alignment vertical="center"/>
    </xf>
    <xf numFmtId="0" fontId="24" fillId="3" borderId="2" xfId="0" applyFont="1" applyFill="1" applyBorder="1" applyAlignment="1">
      <alignment vertical="center" wrapText="1"/>
    </xf>
    <xf numFmtId="0" fontId="24" fillId="3" borderId="0" xfId="0" applyFont="1" applyFill="1" applyAlignment="1">
      <alignment vertical="center"/>
    </xf>
    <xf numFmtId="164" fontId="23" fillId="3" borderId="0" xfId="2" applyNumberFormat="1" applyFont="1" applyFill="1"/>
    <xf numFmtId="0" fontId="25" fillId="3" borderId="0" xfId="0" applyFont="1" applyFill="1"/>
    <xf numFmtId="49" fontId="24" fillId="3" borderId="2" xfId="0" applyNumberFormat="1" applyFont="1" applyFill="1" applyBorder="1" applyAlignment="1">
      <alignment vertical="center" wrapText="1"/>
    </xf>
    <xf numFmtId="49" fontId="24" fillId="3" borderId="2" xfId="0" applyNumberFormat="1" applyFont="1" applyFill="1" applyBorder="1" applyAlignment="1">
      <alignment horizontal="left" vertical="center"/>
    </xf>
    <xf numFmtId="0" fontId="24" fillId="3"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3" fillId="3" borderId="0" xfId="4" applyFont="1" applyFill="1" applyBorder="1" applyAlignment="1">
      <alignment horizontal="left" vertical="center"/>
    </xf>
    <xf numFmtId="0" fontId="23" fillId="3" borderId="0" xfId="0" applyFont="1" applyFill="1"/>
    <xf numFmtId="0" fontId="24" fillId="3" borderId="0" xfId="0" applyFont="1" applyFill="1" applyBorder="1" applyAlignment="1">
      <alignment horizontal="left" vertical="center"/>
    </xf>
    <xf numFmtId="0" fontId="23" fillId="3" borderId="0" xfId="0" applyFont="1" applyFill="1" applyBorder="1" applyAlignment="1">
      <alignment horizontal="right" vertical="center"/>
    </xf>
    <xf numFmtId="166" fontId="23" fillId="3" borderId="0" xfId="1" applyNumberFormat="1" applyFont="1" applyFill="1" applyBorder="1" applyAlignment="1">
      <alignment horizontal="right" vertical="center"/>
    </xf>
    <xf numFmtId="165" fontId="24" fillId="3" borderId="2" xfId="0" applyNumberFormat="1" applyFont="1" applyFill="1" applyBorder="1" applyAlignment="1">
      <alignment horizontal="center" vertical="center" wrapText="1" shrinkToFit="1"/>
    </xf>
    <xf numFmtId="3" fontId="24" fillId="3" borderId="2" xfId="0" applyNumberFormat="1" applyFont="1" applyFill="1" applyBorder="1" applyAlignment="1">
      <alignment horizontal="center" vertical="center" wrapText="1" shrinkToFit="1"/>
    </xf>
    <xf numFmtId="2" fontId="24" fillId="3" borderId="2" xfId="0" applyNumberFormat="1" applyFont="1" applyFill="1" applyBorder="1" applyAlignment="1">
      <alignment horizontal="center" vertical="center" wrapText="1" shrinkToFit="1"/>
    </xf>
    <xf numFmtId="164" fontId="24" fillId="3" borderId="2" xfId="0" applyNumberFormat="1" applyFont="1" applyFill="1" applyBorder="1" applyAlignment="1">
      <alignment horizontal="center" vertical="center" wrapText="1"/>
    </xf>
    <xf numFmtId="0" fontId="26" fillId="3" borderId="0" xfId="0" applyFont="1" applyFill="1" applyBorder="1" applyAlignment="1">
      <alignment horizontal="left" vertical="center"/>
    </xf>
    <xf numFmtId="0" fontId="24" fillId="3" borderId="2" xfId="0" applyFont="1" applyFill="1" applyBorder="1" applyAlignment="1">
      <alignment vertical="center"/>
    </xf>
    <xf numFmtId="0" fontId="12" fillId="3" borderId="4" xfId="0" applyNumberFormat="1" applyFont="1" applyFill="1" applyBorder="1" applyAlignment="1">
      <alignment horizontal="left" indent="1"/>
    </xf>
    <xf numFmtId="0" fontId="12" fillId="3" borderId="3" xfId="0" applyNumberFormat="1" applyFont="1" applyFill="1" applyBorder="1" applyAlignment="1">
      <alignment horizontal="left" indent="1"/>
    </xf>
    <xf numFmtId="0" fontId="11" fillId="3" borderId="3" xfId="0" applyNumberFormat="1" applyFont="1" applyFill="1" applyBorder="1" applyAlignment="1">
      <alignment horizontal="left" indent="1"/>
    </xf>
    <xf numFmtId="0" fontId="24" fillId="2" borderId="0" xfId="7" applyFont="1" applyFill="1"/>
    <xf numFmtId="0" fontId="24" fillId="2" borderId="2" xfId="7" applyFont="1" applyFill="1" applyBorder="1" applyAlignment="1">
      <alignment horizontal="right" vertical="center" wrapText="1"/>
    </xf>
    <xf numFmtId="0" fontId="24" fillId="2" borderId="0" xfId="7" applyFont="1" applyFill="1" applyAlignment="1">
      <alignment vertical="center"/>
    </xf>
    <xf numFmtId="164" fontId="9" fillId="0" borderId="3" xfId="12" applyNumberFormat="1" applyFont="1" applyFill="1" applyBorder="1" applyAlignment="1">
      <alignment horizontal="right"/>
    </xf>
    <xf numFmtId="167" fontId="9" fillId="0" borderId="3" xfId="5" applyNumberFormat="1" applyFont="1" applyFill="1" applyBorder="1" applyAlignment="1">
      <alignment horizontal="right"/>
    </xf>
    <xf numFmtId="0" fontId="23" fillId="2" borderId="0" xfId="7" applyFont="1" applyFill="1"/>
    <xf numFmtId="167" fontId="28" fillId="0" borderId="3" xfId="5" applyNumberFormat="1" applyFont="1" applyFill="1" applyBorder="1" applyAlignment="1">
      <alignment horizontal="right"/>
    </xf>
    <xf numFmtId="164" fontId="9" fillId="0" borderId="3" xfId="12" quotePrefix="1" applyNumberFormat="1" applyFont="1" applyFill="1" applyBorder="1" applyAlignment="1">
      <alignment horizontal="right"/>
    </xf>
    <xf numFmtId="0" fontId="23" fillId="2" borderId="0" xfId="7" applyFont="1" applyFill="1" applyBorder="1"/>
    <xf numFmtId="0" fontId="19" fillId="2" borderId="0" xfId="7" applyFont="1" applyFill="1" applyAlignment="1">
      <alignment vertical="center"/>
    </xf>
    <xf numFmtId="0" fontId="16" fillId="2" borderId="0" xfId="7" applyFont="1" applyFill="1" applyAlignment="1">
      <alignment horizontal="left" vertical="center"/>
    </xf>
    <xf numFmtId="0" fontId="13" fillId="2" borderId="0" xfId="7" applyFont="1" applyFill="1" applyBorder="1" applyAlignment="1">
      <alignment vertical="center"/>
    </xf>
    <xf numFmtId="0" fontId="13" fillId="2" borderId="0" xfId="7" applyFont="1" applyFill="1" applyAlignment="1">
      <alignment vertical="center" wrapText="1"/>
    </xf>
    <xf numFmtId="0" fontId="13" fillId="2" borderId="0" xfId="7" applyFont="1" applyFill="1" applyBorder="1" applyAlignment="1">
      <alignment vertical="center" wrapText="1"/>
    </xf>
    <xf numFmtId="164" fontId="24" fillId="3" borderId="0" xfId="0" applyNumberFormat="1" applyFont="1" applyFill="1" applyAlignment="1">
      <alignment horizontal="center"/>
    </xf>
    <xf numFmtId="164" fontId="24" fillId="3" borderId="0" xfId="0" applyNumberFormat="1" applyFont="1" applyFill="1" applyAlignment="1"/>
    <xf numFmtId="0" fontId="8" fillId="3" borderId="3" xfId="0" applyNumberFormat="1" applyFont="1" applyFill="1" applyBorder="1" applyAlignment="1">
      <alignment horizontal="left" indent="1"/>
    </xf>
    <xf numFmtId="0" fontId="23" fillId="3" borderId="0" xfId="0" applyNumberFormat="1" applyFont="1" applyFill="1"/>
    <xf numFmtId="0" fontId="23" fillId="3" borderId="0" xfId="1" applyNumberFormat="1" applyFont="1" applyFill="1" applyBorder="1" applyAlignment="1">
      <alignment horizontal="right" vertical="center"/>
    </xf>
    <xf numFmtId="164" fontId="9" fillId="3" borderId="3" xfId="12" applyNumberFormat="1" applyFont="1" applyFill="1" applyBorder="1" applyAlignment="1">
      <alignment horizontal="right"/>
    </xf>
    <xf numFmtId="164" fontId="9" fillId="3" borderId="3" xfId="12" quotePrefix="1" applyNumberFormat="1" applyFont="1" applyFill="1" applyBorder="1" applyAlignment="1">
      <alignment horizontal="right"/>
    </xf>
    <xf numFmtId="9" fontId="9" fillId="3" borderId="4" xfId="5" applyFont="1" applyFill="1" applyBorder="1"/>
    <xf numFmtId="167" fontId="28" fillId="3" borderId="4" xfId="5" applyNumberFormat="1" applyFont="1" applyFill="1" applyBorder="1" applyAlignment="1">
      <alignment horizontal="right"/>
    </xf>
    <xf numFmtId="0" fontId="7" fillId="3" borderId="3" xfId="0" applyNumberFormat="1" applyFont="1" applyFill="1" applyBorder="1" applyAlignment="1">
      <alignment horizontal="left" indent="1"/>
    </xf>
    <xf numFmtId="166" fontId="23" fillId="3" borderId="0" xfId="1" applyNumberFormat="1" applyFont="1" applyFill="1"/>
    <xf numFmtId="0" fontId="6" fillId="3" borderId="3" xfId="0" applyNumberFormat="1" applyFont="1" applyFill="1" applyBorder="1" applyAlignment="1">
      <alignment horizontal="left" indent="1"/>
    </xf>
    <xf numFmtId="9" fontId="28" fillId="3" borderId="3" xfId="5" applyNumberFormat="1" applyFont="1" applyFill="1" applyBorder="1" applyAlignment="1">
      <alignment horizontal="right"/>
    </xf>
    <xf numFmtId="0" fontId="24" fillId="0" borderId="2" xfId="0" applyNumberFormat="1" applyFont="1" applyFill="1" applyBorder="1" applyAlignment="1">
      <alignment horizontal="right" vertical="center" wrapText="1"/>
    </xf>
    <xf numFmtId="0" fontId="24" fillId="0" borderId="2" xfId="0" applyFont="1" applyFill="1" applyBorder="1" applyAlignment="1">
      <alignment horizontal="right" vertical="center" wrapText="1"/>
    </xf>
    <xf numFmtId="49" fontId="24" fillId="3" borderId="2" xfId="0" applyNumberFormat="1" applyFont="1" applyFill="1" applyBorder="1" applyAlignment="1">
      <alignment horizontal="center" vertical="center" wrapText="1"/>
    </xf>
    <xf numFmtId="164" fontId="9" fillId="3" borderId="3" xfId="12" applyNumberFormat="1" applyFont="1" applyFill="1" applyBorder="1"/>
    <xf numFmtId="9" fontId="9" fillId="3" borderId="3" xfId="12" applyNumberFormat="1" applyFont="1" applyFill="1" applyBorder="1"/>
    <xf numFmtId="164" fontId="9" fillId="3" borderId="5" xfId="12" applyNumberFormat="1" applyFont="1" applyFill="1" applyBorder="1" applyAlignment="1">
      <alignment horizontal="right"/>
    </xf>
    <xf numFmtId="9" fontId="9" fillId="3" borderId="0" xfId="5" applyFont="1" applyFill="1" applyBorder="1"/>
    <xf numFmtId="166" fontId="23" fillId="3" borderId="4" xfId="1" applyNumberFormat="1" applyFont="1" applyFill="1" applyBorder="1"/>
    <xf numFmtId="0" fontId="23" fillId="3" borderId="4" xfId="0" applyFont="1" applyFill="1" applyBorder="1"/>
    <xf numFmtId="164" fontId="5" fillId="3" borderId="4" xfId="9" applyNumberFormat="1" applyFont="1" applyFill="1" applyBorder="1"/>
    <xf numFmtId="164" fontId="29" fillId="0" borderId="0" xfId="0" applyNumberFormat="1" applyFont="1" applyFill="1"/>
    <xf numFmtId="0" fontId="24" fillId="3" borderId="0" xfId="4" applyFont="1" applyFill="1" applyBorder="1" applyAlignment="1">
      <alignment horizontal="left" vertical="center"/>
    </xf>
    <xf numFmtId="0" fontId="24" fillId="3" borderId="0" xfId="4" applyFont="1" applyFill="1" applyBorder="1" applyAlignment="1">
      <alignment horizontal="right" vertical="center" wrapText="1"/>
    </xf>
    <xf numFmtId="0" fontId="24" fillId="3" borderId="0" xfId="4" applyFont="1" applyFill="1" applyBorder="1" applyAlignment="1">
      <alignment horizontal="right" vertical="center"/>
    </xf>
    <xf numFmtId="0" fontId="28" fillId="0" borderId="6" xfId="0" applyFont="1" applyBorder="1"/>
    <xf numFmtId="1" fontId="28" fillId="0" borderId="6" xfId="0" applyNumberFormat="1" applyFont="1" applyBorder="1"/>
    <xf numFmtId="164" fontId="23" fillId="3" borderId="6" xfId="2" applyNumberFormat="1" applyFont="1" applyFill="1" applyBorder="1"/>
    <xf numFmtId="168" fontId="23" fillId="3" borderId="0" xfId="0" applyNumberFormat="1" applyFont="1" applyFill="1"/>
    <xf numFmtId="49" fontId="28" fillId="0" borderId="0" xfId="0" applyNumberFormat="1" applyFont="1"/>
    <xf numFmtId="0" fontId="28" fillId="0" borderId="0" xfId="0" applyFont="1"/>
    <xf numFmtId="0" fontId="5" fillId="5" borderId="1" xfId="0" applyFont="1" applyFill="1" applyBorder="1"/>
    <xf numFmtId="164" fontId="5" fillId="5" borderId="1" xfId="0" applyNumberFormat="1" applyFont="1" applyFill="1" applyBorder="1"/>
    <xf numFmtId="0" fontId="29" fillId="5" borderId="1" xfId="0" applyFont="1" applyFill="1" applyBorder="1"/>
    <xf numFmtId="164" fontId="29" fillId="5" borderId="1" xfId="0" applyNumberFormat="1" applyFont="1" applyFill="1" applyBorder="1"/>
    <xf numFmtId="0" fontId="5" fillId="4" borderId="1" xfId="0" applyFont="1" applyFill="1" applyBorder="1"/>
    <xf numFmtId="164" fontId="5" fillId="4" borderId="1" xfId="0" applyNumberFormat="1" applyFont="1" applyFill="1" applyBorder="1"/>
    <xf numFmtId="0" fontId="29" fillId="4" borderId="1" xfId="0" applyFont="1" applyFill="1" applyBorder="1"/>
    <xf numFmtId="164" fontId="29" fillId="4" borderId="1" xfId="0" applyNumberFormat="1" applyFont="1" applyFill="1" applyBorder="1"/>
    <xf numFmtId="0" fontId="29" fillId="5" borderId="1" xfId="0" quotePrefix="1" applyFont="1" applyFill="1" applyBorder="1"/>
    <xf numFmtId="0" fontId="24" fillId="0" borderId="0" xfId="0" applyFont="1" applyFill="1" applyBorder="1" applyAlignment="1">
      <alignment horizontal="left" vertical="center"/>
    </xf>
    <xf numFmtId="0" fontId="3" fillId="5" borderId="1" xfId="0" applyFont="1" applyFill="1" applyBorder="1"/>
    <xf numFmtId="0" fontId="3" fillId="5" borderId="1" xfId="0" quotePrefix="1" applyFont="1" applyFill="1" applyBorder="1"/>
    <xf numFmtId="0" fontId="29" fillId="4" borderId="1" xfId="0" quotePrefix="1" applyFont="1" applyFill="1" applyBorder="1"/>
    <xf numFmtId="0" fontId="3" fillId="4" borderId="1" xfId="0" applyFont="1" applyFill="1" applyBorder="1"/>
    <xf numFmtId="0" fontId="4" fillId="4" borderId="1" xfId="0" applyFont="1" applyFill="1" applyBorder="1"/>
    <xf numFmtId="0" fontId="4" fillId="5" borderId="1" xfId="0" applyFont="1" applyFill="1" applyBorder="1"/>
    <xf numFmtId="0" fontId="24" fillId="0" borderId="0" xfId="0" applyFont="1" applyFill="1"/>
    <xf numFmtId="0" fontId="4" fillId="4" borderId="1" xfId="0" quotePrefix="1" applyFont="1" applyFill="1" applyBorder="1"/>
    <xf numFmtId="0" fontId="23" fillId="4" borderId="0" xfId="0" applyFont="1" applyFill="1"/>
    <xf numFmtId="0" fontId="24" fillId="4" borderId="0" xfId="0" applyFont="1" applyFill="1"/>
    <xf numFmtId="0" fontId="24" fillId="5" borderId="0" xfId="7" applyFont="1" applyFill="1"/>
    <xf numFmtId="49" fontId="24" fillId="5" borderId="2" xfId="0" applyNumberFormat="1" applyFont="1" applyFill="1" applyBorder="1" applyAlignment="1">
      <alignment horizontal="center" vertical="center" wrapText="1"/>
    </xf>
    <xf numFmtId="164" fontId="9" fillId="5" borderId="3" xfId="12" applyNumberFormat="1" applyFont="1" applyFill="1" applyBorder="1"/>
    <xf numFmtId="9" fontId="9" fillId="5" borderId="3" xfId="12" applyNumberFormat="1" applyFont="1" applyFill="1" applyBorder="1"/>
    <xf numFmtId="164" fontId="23" fillId="5" borderId="0" xfId="7" applyNumberFormat="1" applyFont="1" applyFill="1"/>
    <xf numFmtId="0" fontId="23" fillId="5" borderId="0" xfId="7" applyFont="1" applyFill="1"/>
    <xf numFmtId="0" fontId="24" fillId="5" borderId="2" xfId="7" applyFont="1" applyFill="1" applyBorder="1" applyAlignment="1">
      <alignment horizontal="right" vertical="center" wrapText="1"/>
    </xf>
    <xf numFmtId="0" fontId="24" fillId="5" borderId="2" xfId="7" applyFont="1" applyFill="1" applyBorder="1" applyAlignment="1">
      <alignment horizontal="center" vertical="center" wrapText="1"/>
    </xf>
    <xf numFmtId="9" fontId="9" fillId="5" borderId="4" xfId="5" applyFont="1" applyFill="1" applyBorder="1"/>
    <xf numFmtId="164" fontId="2" fillId="4" borderId="1" xfId="0" applyNumberFormat="1" applyFont="1" applyFill="1" applyBorder="1"/>
    <xf numFmtId="169" fontId="0" fillId="0" borderId="0" xfId="0" applyNumberFormat="1"/>
    <xf numFmtId="3" fontId="0" fillId="0" borderId="0" xfId="0" applyNumberFormat="1"/>
    <xf numFmtId="2" fontId="0" fillId="0" borderId="0" xfId="0" applyNumberFormat="1"/>
    <xf numFmtId="164" fontId="0" fillId="0" borderId="0" xfId="0" applyNumberFormat="1"/>
    <xf numFmtId="164" fontId="0" fillId="0" borderId="0" xfId="0" quotePrefix="1" applyNumberFormat="1"/>
    <xf numFmtId="164" fontId="0" fillId="0" borderId="0" xfId="0" applyNumberFormat="1" applyFill="1"/>
    <xf numFmtId="0" fontId="1" fillId="5" borderId="1" xfId="0" applyFont="1" applyFill="1" applyBorder="1"/>
    <xf numFmtId="164" fontId="5" fillId="0" borderId="1" xfId="0" applyNumberFormat="1" applyFont="1" applyFill="1" applyBorder="1"/>
    <xf numFmtId="0" fontId="24" fillId="3" borderId="2" xfId="7" applyFont="1" applyFill="1" applyBorder="1" applyAlignment="1">
      <alignment horizontal="center" vertical="center" wrapText="1"/>
    </xf>
    <xf numFmtId="0" fontId="5" fillId="0" borderId="1" xfId="0" applyFont="1" applyFill="1" applyBorder="1"/>
    <xf numFmtId="0" fontId="29" fillId="0" borderId="1" xfId="0" applyFont="1" applyFill="1" applyBorder="1"/>
    <xf numFmtId="164" fontId="29" fillId="0" borderId="1" xfId="0" applyNumberFormat="1" applyFont="1" applyFill="1" applyBorder="1"/>
    <xf numFmtId="0" fontId="30" fillId="5" borderId="1" xfId="0" applyNumberFormat="1" applyFont="1" applyFill="1" applyBorder="1"/>
    <xf numFmtId="0" fontId="15" fillId="2" borderId="0" xfId="2" applyFill="1" applyAlignment="1">
      <alignment horizontal="left" wrapText="1" indent="1"/>
    </xf>
    <xf numFmtId="0" fontId="14" fillId="0" borderId="2" xfId="2" applyFont="1" applyBorder="1" applyAlignment="1" applyProtection="1">
      <alignment horizontal="left" vertical="center" wrapText="1"/>
      <protection hidden="1"/>
    </xf>
    <xf numFmtId="0" fontId="13" fillId="2" borderId="0" xfId="2" applyFont="1" applyFill="1" applyAlignment="1">
      <alignment wrapText="1"/>
    </xf>
    <xf numFmtId="0" fontId="15" fillId="2" borderId="0" xfId="2" applyFill="1" applyAlignment="1">
      <alignment wrapText="1"/>
    </xf>
    <xf numFmtId="0" fontId="13" fillId="2" borderId="0" xfId="2" applyFont="1" applyFill="1" applyAlignment="1">
      <alignment horizontal="left" wrapText="1" indent="1"/>
    </xf>
    <xf numFmtId="0" fontId="17" fillId="2" borderId="0" xfId="2" applyFont="1" applyFill="1" applyAlignment="1">
      <alignment horizontal="left" wrapText="1" indent="1"/>
    </xf>
    <xf numFmtId="0" fontId="16" fillId="2" borderId="0" xfId="2" applyFont="1" applyFill="1" applyAlignment="1">
      <alignment horizontal="left" wrapText="1" indent="1"/>
    </xf>
    <xf numFmtId="0" fontId="16" fillId="2" borderId="0" xfId="2" applyFont="1" applyFill="1" applyAlignment="1">
      <alignment vertical="center" wrapText="1"/>
    </xf>
    <xf numFmtId="0" fontId="15" fillId="2" borderId="0" xfId="2" applyFont="1" applyFill="1" applyAlignment="1">
      <alignment horizontal="left" wrapText="1" indent="1"/>
    </xf>
    <xf numFmtId="0" fontId="22" fillId="2" borderId="0" xfId="2" applyFont="1" applyFill="1" applyBorder="1" applyAlignment="1">
      <alignment horizontal="center" vertical="center"/>
    </xf>
    <xf numFmtId="0" fontId="20" fillId="2" borderId="0" xfId="2" applyFont="1" applyFill="1" applyAlignment="1">
      <alignment horizontal="left" vertical="center"/>
    </xf>
    <xf numFmtId="0" fontId="15" fillId="2" borderId="0" xfId="2" applyFont="1" applyFill="1" applyAlignment="1">
      <alignment horizontal="left" vertical="center"/>
    </xf>
    <xf numFmtId="0" fontId="20" fillId="2" borderId="0" xfId="7" applyFont="1" applyFill="1" applyAlignment="1">
      <alignment horizontal="left" vertical="center"/>
    </xf>
    <xf numFmtId="0" fontId="13" fillId="2" borderId="0" xfId="7" applyFont="1" applyFill="1" applyAlignment="1">
      <alignment horizontal="left" vertical="center"/>
    </xf>
    <xf numFmtId="0" fontId="24" fillId="3" borderId="0" xfId="0" applyFont="1" applyFill="1" applyAlignment="1">
      <alignment horizontal="center"/>
    </xf>
  </cellXfs>
  <cellStyles count="13">
    <cellStyle name="Comma" xfId="9" builtinId="3"/>
    <cellStyle name="Currency" xfId="1" builtinId="4"/>
    <cellStyle name="Normal" xfId="0" builtinId="0"/>
    <cellStyle name="Normal 2" xfId="2" xr:uid="{00000000-0005-0000-0000-000003000000}"/>
    <cellStyle name="Normal 2 2" xfId="7" xr:uid="{00000000-0005-0000-0000-000004000000}"/>
    <cellStyle name="Normal 3" xfId="10" xr:uid="{00000000-0005-0000-0000-000005000000}"/>
    <cellStyle name="Normal 3 2" xfId="12" xr:uid="{00000000-0005-0000-0000-000006000000}"/>
    <cellStyle name="Normal_Sheet2" xfId="3" xr:uid="{00000000-0005-0000-0000-000007000000}"/>
    <cellStyle name="Normal_Sheet3 2" xfId="4" xr:uid="{00000000-0005-0000-0000-000008000000}"/>
    <cellStyle name="Percent" xfId="5" builtinId="5"/>
    <cellStyle name="Percent 2" xfId="6" xr:uid="{00000000-0005-0000-0000-00000A000000}"/>
    <cellStyle name="Percent 2 2" xfId="8" xr:uid="{00000000-0005-0000-0000-00000B000000}"/>
    <cellStyle name="Percent 3" xfId="11" xr:uid="{00000000-0005-0000-0000-00000C000000}"/>
  </cellStyles>
  <dxfs count="0"/>
  <tableStyles count="0" defaultTableStyle="TableStyleMedium9" defaultPivotStyle="PivotStyleLight16"/>
  <colors>
    <mruColors>
      <color rgb="FFF7F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Allocations\FY19\FY19%20Winter%20Adjustments\Recipient%20Lists_FY19_Adjustments\Revised%20Recipient%20Lists\FY19%20305%20TI_Recipient%20List_Adjusted_03.21.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5">
          <cell r="B15" t="str">
            <v>0001</v>
          </cell>
          <cell r="C15" t="str">
            <v>Abington</v>
          </cell>
          <cell r="D15">
            <v>214999</v>
          </cell>
          <cell r="E15">
            <v>739</v>
          </cell>
          <cell r="F15">
            <v>215738</v>
          </cell>
        </row>
        <row r="16">
          <cell r="B16" t="str">
            <v>0003</v>
          </cell>
          <cell r="C16" t="str">
            <v>Acushnet</v>
          </cell>
          <cell r="D16">
            <v>68299</v>
          </cell>
          <cell r="E16">
            <v>79</v>
          </cell>
          <cell r="F16">
            <v>68378</v>
          </cell>
        </row>
        <row r="17">
          <cell r="B17" t="str">
            <v>0005</v>
          </cell>
          <cell r="C17" t="str">
            <v>Agawam</v>
          </cell>
          <cell r="D17">
            <v>547040</v>
          </cell>
          <cell r="E17">
            <v>8960</v>
          </cell>
          <cell r="F17">
            <v>556000</v>
          </cell>
        </row>
        <row r="18">
          <cell r="B18" t="str">
            <v>0007</v>
          </cell>
          <cell r="C18" t="str">
            <v>Amesbury</v>
          </cell>
          <cell r="D18">
            <v>252347</v>
          </cell>
          <cell r="E18">
            <v>314</v>
          </cell>
          <cell r="F18">
            <v>252661</v>
          </cell>
        </row>
        <row r="19">
          <cell r="B19" t="str">
            <v>0008</v>
          </cell>
          <cell r="C19" t="str">
            <v>Amherst</v>
          </cell>
          <cell r="D19">
            <v>183638</v>
          </cell>
          <cell r="E19">
            <v>238</v>
          </cell>
          <cell r="F19">
            <v>183876</v>
          </cell>
        </row>
        <row r="20">
          <cell r="B20" t="str">
            <v>0009</v>
          </cell>
          <cell r="C20" t="str">
            <v>Andover</v>
          </cell>
          <cell r="D20">
            <v>194754</v>
          </cell>
          <cell r="E20">
            <v>149</v>
          </cell>
          <cell r="F20">
            <v>194903</v>
          </cell>
        </row>
        <row r="21">
          <cell r="B21" t="str">
            <v>0010</v>
          </cell>
          <cell r="C21" t="str">
            <v>Arlington</v>
          </cell>
          <cell r="D21">
            <v>189953</v>
          </cell>
          <cell r="E21">
            <v>187</v>
          </cell>
          <cell r="F21">
            <v>190140</v>
          </cell>
        </row>
        <row r="22">
          <cell r="B22" t="str">
            <v>0014</v>
          </cell>
          <cell r="C22" t="str">
            <v>Ashland</v>
          </cell>
          <cell r="D22">
            <v>88480</v>
          </cell>
          <cell r="E22">
            <v>70</v>
          </cell>
          <cell r="F22">
            <v>88550</v>
          </cell>
        </row>
        <row r="23">
          <cell r="B23" t="str">
            <v>0016</v>
          </cell>
          <cell r="C23" t="str">
            <v>Attleboro</v>
          </cell>
          <cell r="D23">
            <v>929295</v>
          </cell>
          <cell r="E23">
            <v>1198</v>
          </cell>
          <cell r="F23">
            <v>930493</v>
          </cell>
        </row>
        <row r="24">
          <cell r="B24" t="str">
            <v>0017</v>
          </cell>
          <cell r="C24" t="str">
            <v>Auburn</v>
          </cell>
          <cell r="D24">
            <v>191941</v>
          </cell>
          <cell r="E24">
            <v>240</v>
          </cell>
          <cell r="F24">
            <v>192181</v>
          </cell>
        </row>
        <row r="25">
          <cell r="B25" t="str">
            <v>0018</v>
          </cell>
          <cell r="C25" t="str">
            <v>Avon</v>
          </cell>
          <cell r="D25">
            <v>54026</v>
          </cell>
          <cell r="E25">
            <v>63</v>
          </cell>
          <cell r="F25">
            <v>54089</v>
          </cell>
        </row>
        <row r="26">
          <cell r="B26" t="str">
            <v>0020</v>
          </cell>
          <cell r="C26" t="str">
            <v>Barnstable</v>
          </cell>
          <cell r="D26">
            <v>869780</v>
          </cell>
          <cell r="E26">
            <v>15090</v>
          </cell>
          <cell r="F26">
            <v>884869</v>
          </cell>
        </row>
        <row r="27">
          <cell r="B27" t="str">
            <v>0023</v>
          </cell>
          <cell r="C27" t="str">
            <v>Bedford</v>
          </cell>
          <cell r="D27">
            <v>57303</v>
          </cell>
          <cell r="E27">
            <v>21</v>
          </cell>
          <cell r="F27">
            <v>57324</v>
          </cell>
        </row>
        <row r="28">
          <cell r="B28" t="str">
            <v>0025</v>
          </cell>
          <cell r="C28" t="str">
            <v>Bellingham</v>
          </cell>
          <cell r="D28">
            <v>175859</v>
          </cell>
          <cell r="E28">
            <v>215</v>
          </cell>
          <cell r="F28">
            <v>176073</v>
          </cell>
        </row>
        <row r="29">
          <cell r="B29" t="str">
            <v>0026</v>
          </cell>
          <cell r="C29" t="str">
            <v>Belmont</v>
          </cell>
          <cell r="D29">
            <v>117206</v>
          </cell>
          <cell r="E29">
            <v>100</v>
          </cell>
          <cell r="F29">
            <v>117306</v>
          </cell>
        </row>
        <row r="30">
          <cell r="B30" t="str">
            <v>0027</v>
          </cell>
          <cell r="C30" t="str">
            <v>Berkley</v>
          </cell>
          <cell r="D30">
            <v>88985</v>
          </cell>
          <cell r="E30">
            <v>109</v>
          </cell>
          <cell r="F30">
            <v>89095</v>
          </cell>
        </row>
        <row r="31">
          <cell r="B31" t="str">
            <v>0030</v>
          </cell>
          <cell r="C31" t="str">
            <v>Beverly</v>
          </cell>
          <cell r="D31">
            <v>618158</v>
          </cell>
          <cell r="E31">
            <v>822</v>
          </cell>
          <cell r="F31">
            <v>618980</v>
          </cell>
        </row>
        <row r="32">
          <cell r="B32" t="str">
            <v>0031</v>
          </cell>
          <cell r="C32" t="str">
            <v>Billerica</v>
          </cell>
          <cell r="D32">
            <v>273193</v>
          </cell>
          <cell r="E32">
            <v>93</v>
          </cell>
          <cell r="F32">
            <v>273286</v>
          </cell>
        </row>
        <row r="33">
          <cell r="B33" t="str">
            <v>0035</v>
          </cell>
          <cell r="C33" t="str">
            <v>Boston</v>
          </cell>
          <cell r="D33">
            <v>39852100</v>
          </cell>
          <cell r="E33">
            <v>48365</v>
          </cell>
          <cell r="F33">
            <v>39900466</v>
          </cell>
        </row>
        <row r="34">
          <cell r="B34" t="str">
            <v>0036</v>
          </cell>
          <cell r="C34" t="str">
            <v>Bourne</v>
          </cell>
          <cell r="D34">
            <v>311848</v>
          </cell>
          <cell r="E34">
            <v>12636</v>
          </cell>
          <cell r="F34">
            <v>324484</v>
          </cell>
        </row>
        <row r="35">
          <cell r="B35" t="str">
            <v>0040</v>
          </cell>
          <cell r="C35" t="str">
            <v>Braintree</v>
          </cell>
          <cell r="D35">
            <v>439022</v>
          </cell>
          <cell r="E35">
            <v>551</v>
          </cell>
          <cell r="F35">
            <v>439573</v>
          </cell>
        </row>
        <row r="36">
          <cell r="B36" t="str">
            <v>0041</v>
          </cell>
          <cell r="C36" t="str">
            <v>Brewster</v>
          </cell>
          <cell r="D36">
            <v>115427</v>
          </cell>
          <cell r="E36">
            <v>140</v>
          </cell>
          <cell r="F36">
            <v>115567</v>
          </cell>
        </row>
        <row r="37">
          <cell r="B37" t="str">
            <v>0043</v>
          </cell>
          <cell r="C37" t="str">
            <v>Brimfield</v>
          </cell>
          <cell r="D37">
            <v>43110</v>
          </cell>
          <cell r="E37">
            <v>49</v>
          </cell>
          <cell r="F37">
            <v>43159</v>
          </cell>
        </row>
        <row r="38">
          <cell r="B38" t="str">
            <v>0044</v>
          </cell>
          <cell r="C38" t="str">
            <v>Brockton</v>
          </cell>
          <cell r="D38">
            <v>5714394</v>
          </cell>
          <cell r="E38">
            <v>7429</v>
          </cell>
          <cell r="F38">
            <v>5721823</v>
          </cell>
        </row>
        <row r="39">
          <cell r="B39" t="str">
            <v>0045</v>
          </cell>
          <cell r="C39" t="str">
            <v>Brookfield</v>
          </cell>
          <cell r="D39">
            <v>56516</v>
          </cell>
          <cell r="E39">
            <v>85</v>
          </cell>
          <cell r="F39">
            <v>56602</v>
          </cell>
        </row>
        <row r="40">
          <cell r="B40" t="str">
            <v>0046</v>
          </cell>
          <cell r="C40" t="str">
            <v>Brookline</v>
          </cell>
          <cell r="D40">
            <v>434715</v>
          </cell>
          <cell r="E40">
            <v>568</v>
          </cell>
          <cell r="F40">
            <v>435283</v>
          </cell>
        </row>
        <row r="41">
          <cell r="B41" t="str">
            <v>0049</v>
          </cell>
          <cell r="C41" t="str">
            <v>Cambridge</v>
          </cell>
          <cell r="D41">
            <v>1077807</v>
          </cell>
          <cell r="E41">
            <v>1355</v>
          </cell>
          <cell r="F41">
            <v>1079162</v>
          </cell>
        </row>
        <row r="42">
          <cell r="B42" t="str">
            <v>0050</v>
          </cell>
          <cell r="C42" t="str">
            <v>Canton</v>
          </cell>
          <cell r="D42">
            <v>113528</v>
          </cell>
          <cell r="E42">
            <v>87</v>
          </cell>
          <cell r="F42">
            <v>113615</v>
          </cell>
        </row>
        <row r="43">
          <cell r="B43" t="str">
            <v>0052</v>
          </cell>
          <cell r="C43" t="str">
            <v>Carver</v>
          </cell>
          <cell r="D43">
            <v>178332</v>
          </cell>
          <cell r="E43">
            <v>1844</v>
          </cell>
          <cell r="F43">
            <v>180175</v>
          </cell>
        </row>
        <row r="44">
          <cell r="B44" t="str">
            <v>0056</v>
          </cell>
          <cell r="C44" t="str">
            <v>Chelmsford</v>
          </cell>
          <cell r="D44">
            <v>175093</v>
          </cell>
          <cell r="E44">
            <v>222</v>
          </cell>
          <cell r="F44">
            <v>175314</v>
          </cell>
        </row>
        <row r="45">
          <cell r="B45" t="str">
            <v>0057</v>
          </cell>
          <cell r="C45" t="str">
            <v>Chelsea</v>
          </cell>
          <cell r="D45">
            <v>3152517</v>
          </cell>
          <cell r="E45">
            <v>4481</v>
          </cell>
          <cell r="F45">
            <v>3156999</v>
          </cell>
        </row>
        <row r="46">
          <cell r="B46" t="str">
            <v>0061</v>
          </cell>
          <cell r="C46" t="str">
            <v>Chicopee</v>
          </cell>
          <cell r="D46">
            <v>2651828</v>
          </cell>
          <cell r="E46">
            <v>5387</v>
          </cell>
          <cell r="F46">
            <v>2657215</v>
          </cell>
        </row>
        <row r="47">
          <cell r="B47" t="str">
            <v>0064</v>
          </cell>
          <cell r="C47" t="str">
            <v>Clinton</v>
          </cell>
          <cell r="D47">
            <v>355172</v>
          </cell>
          <cell r="E47">
            <v>388</v>
          </cell>
          <cell r="F47">
            <v>355560</v>
          </cell>
        </row>
        <row r="48">
          <cell r="B48" t="str">
            <v>0065</v>
          </cell>
          <cell r="C48" t="str">
            <v>Cohasset</v>
          </cell>
          <cell r="D48">
            <v>118322</v>
          </cell>
          <cell r="E48">
            <v>152</v>
          </cell>
          <cell r="F48">
            <v>118474</v>
          </cell>
        </row>
        <row r="49">
          <cell r="B49" t="str">
            <v>0067</v>
          </cell>
          <cell r="C49" t="str">
            <v>Concord</v>
          </cell>
          <cell r="D49">
            <v>138347</v>
          </cell>
          <cell r="E49">
            <v>214</v>
          </cell>
          <cell r="F49">
            <v>138561</v>
          </cell>
        </row>
        <row r="50">
          <cell r="B50" t="str">
            <v>0068</v>
          </cell>
          <cell r="C50" t="str">
            <v>Conway</v>
          </cell>
          <cell r="D50">
            <v>11946</v>
          </cell>
          <cell r="E50">
            <v>16</v>
          </cell>
          <cell r="F50">
            <v>11962</v>
          </cell>
        </row>
        <row r="51">
          <cell r="B51" t="str">
            <v>0071</v>
          </cell>
          <cell r="C51" t="str">
            <v>Danvers</v>
          </cell>
          <cell r="D51">
            <v>317674</v>
          </cell>
          <cell r="E51">
            <v>404</v>
          </cell>
          <cell r="F51">
            <v>318078</v>
          </cell>
        </row>
        <row r="52">
          <cell r="B52" t="str">
            <v>0072</v>
          </cell>
          <cell r="C52" t="str">
            <v>Dartmouth</v>
          </cell>
          <cell r="D52">
            <v>341385</v>
          </cell>
          <cell r="E52">
            <v>366</v>
          </cell>
          <cell r="F52">
            <v>341751</v>
          </cell>
        </row>
        <row r="53">
          <cell r="B53" t="str">
            <v>0074</v>
          </cell>
          <cell r="C53" t="str">
            <v>Deerfield</v>
          </cell>
          <cell r="D53">
            <v>34255</v>
          </cell>
          <cell r="E53">
            <v>45</v>
          </cell>
          <cell r="F53">
            <v>34301</v>
          </cell>
        </row>
        <row r="54">
          <cell r="B54" t="str">
            <v>0077</v>
          </cell>
          <cell r="C54" t="str">
            <v>Douglas</v>
          </cell>
          <cell r="D54">
            <v>116809</v>
          </cell>
          <cell r="E54">
            <v>144</v>
          </cell>
          <cell r="F54">
            <v>116953</v>
          </cell>
        </row>
        <row r="55">
          <cell r="B55" t="str">
            <v>0079</v>
          </cell>
          <cell r="C55" t="str">
            <v>Dracut</v>
          </cell>
          <cell r="D55">
            <v>427400</v>
          </cell>
          <cell r="E55">
            <v>708</v>
          </cell>
          <cell r="F55">
            <v>428108</v>
          </cell>
        </row>
        <row r="56">
          <cell r="B56" t="str">
            <v>0082</v>
          </cell>
          <cell r="C56" t="str">
            <v>Duxbury</v>
          </cell>
          <cell r="D56">
            <v>78028</v>
          </cell>
          <cell r="E56">
            <v>294</v>
          </cell>
          <cell r="F56">
            <v>78322</v>
          </cell>
        </row>
        <row r="57">
          <cell r="B57" t="str">
            <v>0085</v>
          </cell>
          <cell r="C57" t="str">
            <v>Eastham</v>
          </cell>
          <cell r="D57">
            <v>15915</v>
          </cell>
          <cell r="E57">
            <v>20</v>
          </cell>
          <cell r="F57">
            <v>15935</v>
          </cell>
        </row>
        <row r="58">
          <cell r="B58" t="str">
            <v>0086</v>
          </cell>
          <cell r="C58" t="str">
            <v>Easthampton</v>
          </cell>
          <cell r="D58">
            <v>226727</v>
          </cell>
          <cell r="E58">
            <v>279</v>
          </cell>
          <cell r="F58">
            <v>227006</v>
          </cell>
        </row>
        <row r="59">
          <cell r="B59" t="str">
            <v>0087</v>
          </cell>
          <cell r="C59" t="str">
            <v>East Longmeadow</v>
          </cell>
          <cell r="D59">
            <v>292932</v>
          </cell>
          <cell r="E59">
            <v>918</v>
          </cell>
          <cell r="F59">
            <v>293850</v>
          </cell>
        </row>
        <row r="60">
          <cell r="B60" t="str">
            <v>0088</v>
          </cell>
          <cell r="C60" t="str">
            <v>Easton</v>
          </cell>
          <cell r="D60">
            <v>115384</v>
          </cell>
          <cell r="E60">
            <v>83</v>
          </cell>
          <cell r="F60">
            <v>115467</v>
          </cell>
        </row>
        <row r="61">
          <cell r="B61" t="str">
            <v>0089</v>
          </cell>
          <cell r="C61" t="str">
            <v>Edgartown</v>
          </cell>
          <cell r="D61">
            <v>33997</v>
          </cell>
          <cell r="E61">
            <v>38</v>
          </cell>
          <cell r="F61">
            <v>34036</v>
          </cell>
        </row>
        <row r="62">
          <cell r="B62" t="str">
            <v>0091</v>
          </cell>
          <cell r="C62" t="str">
            <v>Erving</v>
          </cell>
          <cell r="D62">
            <v>33052</v>
          </cell>
          <cell r="E62">
            <v>53</v>
          </cell>
          <cell r="F62">
            <v>33104</v>
          </cell>
        </row>
        <row r="63">
          <cell r="B63" t="str">
            <v>0093</v>
          </cell>
          <cell r="C63" t="str">
            <v>Everett</v>
          </cell>
          <cell r="D63">
            <v>1742684</v>
          </cell>
          <cell r="E63">
            <v>30330</v>
          </cell>
          <cell r="F63">
            <v>1773014</v>
          </cell>
        </row>
        <row r="64">
          <cell r="B64" t="str">
            <v>0094</v>
          </cell>
          <cell r="C64" t="str">
            <v>Fairhaven</v>
          </cell>
          <cell r="D64">
            <v>322940</v>
          </cell>
          <cell r="E64">
            <v>395</v>
          </cell>
          <cell r="F64">
            <v>323335</v>
          </cell>
        </row>
        <row r="65">
          <cell r="B65" t="str">
            <v>0095</v>
          </cell>
          <cell r="C65" t="str">
            <v>Fall River</v>
          </cell>
          <cell r="D65">
            <v>5007665</v>
          </cell>
          <cell r="E65">
            <v>5997</v>
          </cell>
          <cell r="F65">
            <v>5013662</v>
          </cell>
        </row>
        <row r="66">
          <cell r="B66" t="str">
            <v>0096</v>
          </cell>
          <cell r="C66" t="str">
            <v>Falmouth</v>
          </cell>
          <cell r="D66">
            <v>415572</v>
          </cell>
          <cell r="E66">
            <v>5694</v>
          </cell>
          <cell r="F66">
            <v>421265</v>
          </cell>
        </row>
        <row r="67">
          <cell r="B67" t="str">
            <v>0097</v>
          </cell>
          <cell r="C67" t="str">
            <v>Fitchburg</v>
          </cell>
          <cell r="D67">
            <v>2524098</v>
          </cell>
          <cell r="E67">
            <v>3431</v>
          </cell>
          <cell r="F67">
            <v>2527529</v>
          </cell>
        </row>
        <row r="68">
          <cell r="B68" t="str">
            <v>0100</v>
          </cell>
          <cell r="C68" t="str">
            <v>Framingham</v>
          </cell>
          <cell r="D68">
            <v>1795356</v>
          </cell>
          <cell r="E68">
            <v>2557</v>
          </cell>
          <cell r="F68">
            <v>1797913</v>
          </cell>
        </row>
        <row r="69">
          <cell r="B69" t="str">
            <v>0101</v>
          </cell>
          <cell r="C69" t="str">
            <v>Franklin</v>
          </cell>
          <cell r="D69">
            <v>120616</v>
          </cell>
          <cell r="E69">
            <v>106</v>
          </cell>
          <cell r="F69">
            <v>120722</v>
          </cell>
        </row>
        <row r="70">
          <cell r="B70" t="str">
            <v>0103</v>
          </cell>
          <cell r="C70" t="str">
            <v>Gardner</v>
          </cell>
          <cell r="D70">
            <v>987878</v>
          </cell>
          <cell r="E70">
            <v>1175</v>
          </cell>
          <cell r="F70">
            <v>989053</v>
          </cell>
        </row>
        <row r="71">
          <cell r="B71" t="str">
            <v>0107</v>
          </cell>
          <cell r="C71" t="str">
            <v>Gloucester</v>
          </cell>
          <cell r="D71">
            <v>579853</v>
          </cell>
          <cell r="E71">
            <v>814</v>
          </cell>
          <cell r="F71">
            <v>580667</v>
          </cell>
        </row>
        <row r="72">
          <cell r="B72" t="str">
            <v>0110</v>
          </cell>
          <cell r="C72" t="str">
            <v>Grafton</v>
          </cell>
          <cell r="D72">
            <v>113181</v>
          </cell>
          <cell r="E72">
            <v>77</v>
          </cell>
          <cell r="F72">
            <v>113258</v>
          </cell>
        </row>
        <row r="73">
          <cell r="B73" t="str">
            <v>0111</v>
          </cell>
          <cell r="C73" t="str">
            <v>Granby</v>
          </cell>
          <cell r="D73">
            <v>89646</v>
          </cell>
          <cell r="E73">
            <v>125</v>
          </cell>
          <cell r="F73">
            <v>89771</v>
          </cell>
        </row>
        <row r="74">
          <cell r="B74" t="str">
            <v>0114</v>
          </cell>
          <cell r="C74" t="str">
            <v>Greenfield</v>
          </cell>
          <cell r="D74">
            <v>598072</v>
          </cell>
          <cell r="E74">
            <v>625</v>
          </cell>
          <cell r="F74">
            <v>598697</v>
          </cell>
        </row>
        <row r="75">
          <cell r="B75" t="str">
            <v>0117</v>
          </cell>
          <cell r="C75" t="str">
            <v>Hadley</v>
          </cell>
          <cell r="D75">
            <v>63403</v>
          </cell>
          <cell r="E75">
            <v>88</v>
          </cell>
          <cell r="F75">
            <v>63491</v>
          </cell>
        </row>
        <row r="76">
          <cell r="B76" t="str">
            <v>0118</v>
          </cell>
          <cell r="C76" t="str">
            <v>Halifax</v>
          </cell>
          <cell r="D76">
            <v>66127</v>
          </cell>
          <cell r="E76">
            <v>86</v>
          </cell>
          <cell r="F76">
            <v>66213</v>
          </cell>
        </row>
        <row r="77">
          <cell r="B77" t="str">
            <v>0122</v>
          </cell>
          <cell r="C77" t="str">
            <v>Hanover</v>
          </cell>
          <cell r="D77">
            <v>59863</v>
          </cell>
          <cell r="E77">
            <v>46</v>
          </cell>
          <cell r="F77">
            <v>59908</v>
          </cell>
        </row>
        <row r="78">
          <cell r="B78" t="str">
            <v>0125</v>
          </cell>
          <cell r="C78" t="str">
            <v>Harvard</v>
          </cell>
          <cell r="D78">
            <v>153618</v>
          </cell>
          <cell r="E78">
            <v>191</v>
          </cell>
          <cell r="F78">
            <v>153809</v>
          </cell>
        </row>
        <row r="79">
          <cell r="B79" t="str">
            <v>0127</v>
          </cell>
          <cell r="C79" t="str">
            <v>Hatfield</v>
          </cell>
          <cell r="D79">
            <v>24239</v>
          </cell>
          <cell r="E79">
            <v>13</v>
          </cell>
          <cell r="F79">
            <v>24251</v>
          </cell>
        </row>
        <row r="80">
          <cell r="B80" t="str">
            <v>0128</v>
          </cell>
          <cell r="C80" t="str">
            <v>Haverhill</v>
          </cell>
          <cell r="D80">
            <v>2184387</v>
          </cell>
          <cell r="E80">
            <v>13287</v>
          </cell>
          <cell r="F80">
            <v>2197674</v>
          </cell>
        </row>
        <row r="81">
          <cell r="B81" t="str">
            <v>0131</v>
          </cell>
          <cell r="C81" t="str">
            <v>Hingham</v>
          </cell>
          <cell r="D81">
            <v>278516</v>
          </cell>
          <cell r="E81">
            <v>353</v>
          </cell>
          <cell r="F81">
            <v>278869</v>
          </cell>
        </row>
        <row r="82">
          <cell r="B82" t="str">
            <v>0133</v>
          </cell>
          <cell r="C82" t="str">
            <v>Holbrook</v>
          </cell>
          <cell r="D82">
            <v>175416</v>
          </cell>
          <cell r="E82">
            <v>219</v>
          </cell>
          <cell r="F82">
            <v>175634</v>
          </cell>
        </row>
        <row r="83">
          <cell r="B83" t="str">
            <v>0135</v>
          </cell>
          <cell r="C83" t="str">
            <v>Holland</v>
          </cell>
          <cell r="D83">
            <v>30132</v>
          </cell>
          <cell r="E83">
            <v>32</v>
          </cell>
          <cell r="F83">
            <v>30164</v>
          </cell>
        </row>
        <row r="84">
          <cell r="B84" t="str">
            <v>0137</v>
          </cell>
          <cell r="C84" t="str">
            <v>Holyoke</v>
          </cell>
          <cell r="D84">
            <v>5064108</v>
          </cell>
          <cell r="E84">
            <v>19110</v>
          </cell>
          <cell r="F84">
            <v>5083218</v>
          </cell>
        </row>
        <row r="85">
          <cell r="B85" t="str">
            <v>0138</v>
          </cell>
          <cell r="C85" t="str">
            <v>Hopedale</v>
          </cell>
          <cell r="D85">
            <v>40132</v>
          </cell>
          <cell r="E85">
            <v>28</v>
          </cell>
          <cell r="F85">
            <v>40159</v>
          </cell>
        </row>
        <row r="86">
          <cell r="B86" t="str">
            <v>0141</v>
          </cell>
          <cell r="C86" t="str">
            <v>Hudson</v>
          </cell>
          <cell r="D86">
            <v>257220</v>
          </cell>
          <cell r="E86">
            <v>374</v>
          </cell>
          <cell r="F86">
            <v>257594</v>
          </cell>
        </row>
        <row r="87">
          <cell r="B87" t="str">
            <v>0142</v>
          </cell>
          <cell r="C87" t="str">
            <v>Hull</v>
          </cell>
          <cell r="D87">
            <v>156515</v>
          </cell>
          <cell r="E87">
            <v>193</v>
          </cell>
          <cell r="F87">
            <v>156708</v>
          </cell>
        </row>
        <row r="88">
          <cell r="B88" t="str">
            <v>0144</v>
          </cell>
          <cell r="C88" t="str">
            <v>Ipswich</v>
          </cell>
          <cell r="D88">
            <v>129374</v>
          </cell>
          <cell r="E88">
            <v>166</v>
          </cell>
          <cell r="F88">
            <v>129540</v>
          </cell>
        </row>
        <row r="89">
          <cell r="B89" t="str">
            <v>0145</v>
          </cell>
          <cell r="C89" t="str">
            <v>Kingston</v>
          </cell>
          <cell r="D89">
            <v>96503</v>
          </cell>
          <cell r="E89">
            <v>120</v>
          </cell>
          <cell r="F89">
            <v>96624</v>
          </cell>
        </row>
        <row r="90">
          <cell r="B90" t="str">
            <v>0149</v>
          </cell>
          <cell r="C90" t="str">
            <v>Lawrence</v>
          </cell>
          <cell r="D90">
            <v>8325632</v>
          </cell>
          <cell r="E90">
            <v>58827</v>
          </cell>
          <cell r="F90">
            <v>8384459</v>
          </cell>
        </row>
        <row r="91">
          <cell r="B91" t="str">
            <v>0150</v>
          </cell>
          <cell r="C91" t="str">
            <v>Lee</v>
          </cell>
          <cell r="D91">
            <v>88828</v>
          </cell>
          <cell r="E91">
            <v>104</v>
          </cell>
          <cell r="F91">
            <v>88932</v>
          </cell>
        </row>
        <row r="92">
          <cell r="B92" t="str">
            <v>0151</v>
          </cell>
          <cell r="C92" t="str">
            <v>Leicester</v>
          </cell>
          <cell r="D92">
            <v>183637</v>
          </cell>
          <cell r="E92">
            <v>235</v>
          </cell>
          <cell r="F92">
            <v>183872</v>
          </cell>
        </row>
        <row r="93">
          <cell r="B93" t="str">
            <v>0153</v>
          </cell>
          <cell r="C93" t="str">
            <v>Leominster</v>
          </cell>
          <cell r="D93">
            <v>1489885</v>
          </cell>
          <cell r="E93">
            <v>3138</v>
          </cell>
          <cell r="F93">
            <v>1493024</v>
          </cell>
        </row>
        <row r="94">
          <cell r="B94" t="str">
            <v>0157</v>
          </cell>
          <cell r="C94" t="str">
            <v>Lincoln</v>
          </cell>
          <cell r="D94">
            <v>26919</v>
          </cell>
          <cell r="E94">
            <v>21</v>
          </cell>
          <cell r="F94">
            <v>26940</v>
          </cell>
        </row>
        <row r="95">
          <cell r="B95" t="str">
            <v>0158</v>
          </cell>
          <cell r="C95" t="str">
            <v>Littleton</v>
          </cell>
          <cell r="D95">
            <v>44489</v>
          </cell>
          <cell r="E95">
            <v>955</v>
          </cell>
          <cell r="F95">
            <v>45444</v>
          </cell>
        </row>
        <row r="96">
          <cell r="B96" t="str">
            <v>0159</v>
          </cell>
          <cell r="C96" t="str">
            <v>Longmeadow</v>
          </cell>
          <cell r="D96">
            <v>278597</v>
          </cell>
          <cell r="E96">
            <v>345</v>
          </cell>
          <cell r="F96">
            <v>278942</v>
          </cell>
        </row>
        <row r="97">
          <cell r="B97" t="str">
            <v>0160</v>
          </cell>
          <cell r="C97" t="str">
            <v>Lowell</v>
          </cell>
          <cell r="D97">
            <v>4873887</v>
          </cell>
          <cell r="E97">
            <v>6141</v>
          </cell>
          <cell r="F97">
            <v>4880028</v>
          </cell>
        </row>
        <row r="98">
          <cell r="B98" t="str">
            <v>0161</v>
          </cell>
          <cell r="C98" t="str">
            <v>Ludlow</v>
          </cell>
          <cell r="D98">
            <v>370862</v>
          </cell>
          <cell r="E98">
            <v>468</v>
          </cell>
          <cell r="F98">
            <v>371330</v>
          </cell>
        </row>
        <row r="99">
          <cell r="B99" t="str">
            <v>0162</v>
          </cell>
          <cell r="C99" t="str">
            <v>Lunenburg</v>
          </cell>
          <cell r="D99">
            <v>273807</v>
          </cell>
          <cell r="E99">
            <v>311</v>
          </cell>
          <cell r="F99">
            <v>274117</v>
          </cell>
        </row>
        <row r="100">
          <cell r="B100" t="str">
            <v>0163</v>
          </cell>
          <cell r="C100" t="str">
            <v>Lynn</v>
          </cell>
          <cell r="D100">
            <v>5959910</v>
          </cell>
          <cell r="E100">
            <v>9572</v>
          </cell>
          <cell r="F100">
            <v>5969482</v>
          </cell>
        </row>
        <row r="101">
          <cell r="B101" t="str">
            <v>0164</v>
          </cell>
          <cell r="C101" t="str">
            <v>Lynnfield</v>
          </cell>
          <cell r="D101">
            <v>50792</v>
          </cell>
          <cell r="E101">
            <v>65</v>
          </cell>
          <cell r="F101">
            <v>50858</v>
          </cell>
        </row>
        <row r="102">
          <cell r="B102" t="str">
            <v>0165</v>
          </cell>
          <cell r="C102" t="str">
            <v>Malden</v>
          </cell>
          <cell r="D102">
            <v>1989641</v>
          </cell>
          <cell r="E102">
            <v>98989</v>
          </cell>
          <cell r="F102">
            <v>2088630</v>
          </cell>
        </row>
        <row r="103">
          <cell r="B103" t="str">
            <v>0167</v>
          </cell>
          <cell r="C103" t="str">
            <v>Mansfield</v>
          </cell>
          <cell r="D103">
            <v>142108</v>
          </cell>
          <cell r="E103">
            <v>355</v>
          </cell>
          <cell r="F103">
            <v>142464</v>
          </cell>
        </row>
        <row r="104">
          <cell r="B104" t="str">
            <v>0168</v>
          </cell>
          <cell r="C104" t="str">
            <v>Marblehead</v>
          </cell>
          <cell r="D104">
            <v>112835</v>
          </cell>
          <cell r="E104">
            <v>94</v>
          </cell>
          <cell r="F104">
            <v>112929</v>
          </cell>
        </row>
        <row r="105">
          <cell r="B105" t="str">
            <v>0169</v>
          </cell>
          <cell r="C105" t="str">
            <v>Marion</v>
          </cell>
          <cell r="D105">
            <v>33303</v>
          </cell>
          <cell r="E105">
            <v>44</v>
          </cell>
          <cell r="F105">
            <v>33347</v>
          </cell>
        </row>
        <row r="106">
          <cell r="B106" t="str">
            <v>0170</v>
          </cell>
          <cell r="C106" t="str">
            <v>Marlborough</v>
          </cell>
          <cell r="D106">
            <v>811809</v>
          </cell>
          <cell r="E106">
            <v>1026</v>
          </cell>
          <cell r="F106">
            <v>812835</v>
          </cell>
        </row>
        <row r="107">
          <cell r="B107" t="str">
            <v>0171</v>
          </cell>
          <cell r="C107" t="str">
            <v>Marshfield</v>
          </cell>
          <cell r="D107">
            <v>402949</v>
          </cell>
          <cell r="E107">
            <v>542</v>
          </cell>
          <cell r="F107">
            <v>403491</v>
          </cell>
        </row>
        <row r="108">
          <cell r="B108" t="str">
            <v>0172</v>
          </cell>
          <cell r="C108" t="str">
            <v>Mashpee</v>
          </cell>
          <cell r="D108">
            <v>200835</v>
          </cell>
          <cell r="E108">
            <v>2684</v>
          </cell>
          <cell r="F108">
            <v>203519</v>
          </cell>
        </row>
        <row r="109">
          <cell r="B109" t="str">
            <v>0173</v>
          </cell>
          <cell r="C109" t="str">
            <v>Mattapoisett</v>
          </cell>
          <cell r="D109">
            <v>36047</v>
          </cell>
          <cell r="E109">
            <v>58</v>
          </cell>
          <cell r="F109">
            <v>36105</v>
          </cell>
        </row>
        <row r="110">
          <cell r="B110" t="str">
            <v>0176</v>
          </cell>
          <cell r="C110" t="str">
            <v>Medford</v>
          </cell>
          <cell r="D110">
            <v>693619</v>
          </cell>
          <cell r="E110">
            <v>17967</v>
          </cell>
          <cell r="F110">
            <v>711586</v>
          </cell>
        </row>
        <row r="111">
          <cell r="B111" t="str">
            <v>0178</v>
          </cell>
          <cell r="C111" t="str">
            <v>Melrose</v>
          </cell>
          <cell r="D111">
            <v>116926</v>
          </cell>
          <cell r="E111">
            <v>4223</v>
          </cell>
          <cell r="F111">
            <v>121149</v>
          </cell>
        </row>
        <row r="112">
          <cell r="B112" t="str">
            <v>0181</v>
          </cell>
          <cell r="C112" t="str">
            <v>Methuen</v>
          </cell>
          <cell r="D112">
            <v>1604237</v>
          </cell>
          <cell r="E112">
            <v>5483</v>
          </cell>
          <cell r="F112">
            <v>1609720</v>
          </cell>
        </row>
        <row r="113">
          <cell r="B113" t="str">
            <v>0182</v>
          </cell>
          <cell r="C113" t="str">
            <v>Middleborough</v>
          </cell>
          <cell r="D113">
            <v>533323</v>
          </cell>
          <cell r="E113">
            <v>1743</v>
          </cell>
          <cell r="F113">
            <v>535066</v>
          </cell>
        </row>
        <row r="114">
          <cell r="B114" t="str">
            <v>0185</v>
          </cell>
          <cell r="C114" t="str">
            <v>Milford</v>
          </cell>
          <cell r="D114">
            <v>576973</v>
          </cell>
          <cell r="E114">
            <v>723</v>
          </cell>
          <cell r="F114">
            <v>577695</v>
          </cell>
        </row>
        <row r="115">
          <cell r="B115" t="str">
            <v>0186</v>
          </cell>
          <cell r="C115" t="str">
            <v>Millbury</v>
          </cell>
          <cell r="D115">
            <v>176253</v>
          </cell>
          <cell r="E115">
            <v>195</v>
          </cell>
          <cell r="F115">
            <v>176448</v>
          </cell>
        </row>
        <row r="116">
          <cell r="B116" t="str">
            <v>0189</v>
          </cell>
          <cell r="C116" t="str">
            <v>Milton</v>
          </cell>
          <cell r="D116">
            <v>117945</v>
          </cell>
          <cell r="E116">
            <v>68</v>
          </cell>
          <cell r="F116">
            <v>118013</v>
          </cell>
        </row>
        <row r="117">
          <cell r="B117" t="str">
            <v>0197</v>
          </cell>
          <cell r="C117" t="str">
            <v>Nantucket</v>
          </cell>
          <cell r="D117">
            <v>134730</v>
          </cell>
          <cell r="E117">
            <v>173</v>
          </cell>
          <cell r="F117">
            <v>134903</v>
          </cell>
        </row>
        <row r="118">
          <cell r="B118" t="str">
            <v>0198</v>
          </cell>
          <cell r="C118" t="str">
            <v>Natick</v>
          </cell>
          <cell r="D118">
            <v>344548</v>
          </cell>
          <cell r="E118">
            <v>484</v>
          </cell>
          <cell r="F118">
            <v>345032</v>
          </cell>
        </row>
        <row r="119">
          <cell r="B119" t="str">
            <v>0201</v>
          </cell>
          <cell r="C119" t="str">
            <v>New Bedford</v>
          </cell>
          <cell r="D119">
            <v>5859480</v>
          </cell>
          <cell r="E119">
            <v>7192</v>
          </cell>
          <cell r="F119">
            <v>5866672</v>
          </cell>
        </row>
        <row r="120">
          <cell r="B120" t="str">
            <v>0204</v>
          </cell>
          <cell r="C120" t="str">
            <v>Newburyport</v>
          </cell>
          <cell r="D120">
            <v>293541</v>
          </cell>
          <cell r="E120">
            <v>545</v>
          </cell>
          <cell r="F120">
            <v>294086</v>
          </cell>
        </row>
        <row r="121">
          <cell r="B121" t="str">
            <v>0207</v>
          </cell>
          <cell r="C121" t="str">
            <v>Newton</v>
          </cell>
          <cell r="D121">
            <v>389923</v>
          </cell>
          <cell r="E121">
            <v>316</v>
          </cell>
          <cell r="F121">
            <v>390238</v>
          </cell>
        </row>
        <row r="122">
          <cell r="B122" t="str">
            <v>0208</v>
          </cell>
          <cell r="C122" t="str">
            <v>Norfolk</v>
          </cell>
          <cell r="D122">
            <v>20662</v>
          </cell>
          <cell r="E122">
            <v>10</v>
          </cell>
          <cell r="F122">
            <v>20672</v>
          </cell>
        </row>
        <row r="123">
          <cell r="B123" t="str">
            <v>0209</v>
          </cell>
          <cell r="C123" t="str">
            <v>North Adams</v>
          </cell>
          <cell r="D123">
            <v>557502</v>
          </cell>
          <cell r="E123">
            <v>616</v>
          </cell>
          <cell r="F123">
            <v>558117</v>
          </cell>
        </row>
        <row r="124">
          <cell r="B124" t="str">
            <v>0210</v>
          </cell>
          <cell r="C124" t="str">
            <v>Northampton</v>
          </cell>
          <cell r="D124">
            <v>506555</v>
          </cell>
          <cell r="E124">
            <v>509</v>
          </cell>
          <cell r="F124">
            <v>507064</v>
          </cell>
        </row>
        <row r="125">
          <cell r="B125" t="str">
            <v>0211</v>
          </cell>
          <cell r="C125" t="str">
            <v>North Andover</v>
          </cell>
          <cell r="D125">
            <v>203208</v>
          </cell>
          <cell r="E125">
            <v>158</v>
          </cell>
          <cell r="F125">
            <v>203366</v>
          </cell>
        </row>
        <row r="126">
          <cell r="B126" t="str">
            <v>0212</v>
          </cell>
          <cell r="C126" t="str">
            <v>North Attleborough</v>
          </cell>
          <cell r="D126">
            <v>331521</v>
          </cell>
          <cell r="E126">
            <v>424</v>
          </cell>
          <cell r="F126">
            <v>331945</v>
          </cell>
        </row>
        <row r="127">
          <cell r="B127" t="str">
            <v>0214</v>
          </cell>
          <cell r="C127" t="str">
            <v>Northbridge</v>
          </cell>
          <cell r="D127">
            <v>284958</v>
          </cell>
          <cell r="E127">
            <v>354</v>
          </cell>
          <cell r="F127">
            <v>285312</v>
          </cell>
        </row>
        <row r="128">
          <cell r="B128" t="str">
            <v>0215</v>
          </cell>
          <cell r="C128" t="str">
            <v>North Brookfield</v>
          </cell>
          <cell r="D128">
            <v>79958</v>
          </cell>
          <cell r="E128">
            <v>96</v>
          </cell>
          <cell r="F128">
            <v>80054</v>
          </cell>
        </row>
        <row r="129">
          <cell r="B129" t="str">
            <v>0217</v>
          </cell>
          <cell r="C129" t="str">
            <v>North Reading</v>
          </cell>
          <cell r="D129">
            <v>59543</v>
          </cell>
          <cell r="E129">
            <v>56</v>
          </cell>
          <cell r="F129">
            <v>59599</v>
          </cell>
        </row>
        <row r="130">
          <cell r="B130" t="str">
            <v>0218</v>
          </cell>
          <cell r="C130" t="str">
            <v>Norton</v>
          </cell>
          <cell r="D130">
            <v>203081</v>
          </cell>
          <cell r="E130">
            <v>252</v>
          </cell>
          <cell r="F130">
            <v>203333</v>
          </cell>
        </row>
        <row r="131">
          <cell r="B131" t="str">
            <v>0219</v>
          </cell>
          <cell r="C131" t="str">
            <v>Norwell</v>
          </cell>
          <cell r="D131">
            <v>40783</v>
          </cell>
          <cell r="E131">
            <v>31</v>
          </cell>
          <cell r="F131">
            <v>40814</v>
          </cell>
        </row>
        <row r="132">
          <cell r="B132" t="str">
            <v>0220</v>
          </cell>
          <cell r="C132" t="str">
            <v>Norwood</v>
          </cell>
          <cell r="D132">
            <v>347140</v>
          </cell>
          <cell r="E132">
            <v>437</v>
          </cell>
          <cell r="F132">
            <v>347577</v>
          </cell>
        </row>
        <row r="133">
          <cell r="B133" t="str">
            <v>0221</v>
          </cell>
          <cell r="C133" t="str">
            <v>Oak Bluffs</v>
          </cell>
          <cell r="D133">
            <v>115054</v>
          </cell>
          <cell r="E133">
            <v>128</v>
          </cell>
          <cell r="F133">
            <v>115183</v>
          </cell>
        </row>
        <row r="134">
          <cell r="B134" t="str">
            <v>0223</v>
          </cell>
          <cell r="C134" t="str">
            <v>Orange</v>
          </cell>
          <cell r="D134">
            <v>181806</v>
          </cell>
          <cell r="E134">
            <v>199</v>
          </cell>
          <cell r="F134">
            <v>182005</v>
          </cell>
        </row>
        <row r="135">
          <cell r="B135" t="str">
            <v>0224</v>
          </cell>
          <cell r="C135" t="str">
            <v>Orleans</v>
          </cell>
          <cell r="D135">
            <v>28434</v>
          </cell>
          <cell r="E135">
            <v>34</v>
          </cell>
          <cell r="F135">
            <v>28468</v>
          </cell>
        </row>
        <row r="136">
          <cell r="B136" t="str">
            <v>0226</v>
          </cell>
          <cell r="C136" t="str">
            <v>Oxford</v>
          </cell>
          <cell r="D136">
            <v>409743</v>
          </cell>
          <cell r="E136">
            <v>404</v>
          </cell>
          <cell r="F136">
            <v>410147</v>
          </cell>
        </row>
        <row r="137">
          <cell r="B137" t="str">
            <v>0229</v>
          </cell>
          <cell r="C137" t="str">
            <v>Peabody</v>
          </cell>
          <cell r="D137">
            <v>873610</v>
          </cell>
          <cell r="E137">
            <v>1129</v>
          </cell>
          <cell r="F137">
            <v>874740</v>
          </cell>
        </row>
        <row r="138">
          <cell r="B138" t="str">
            <v>0231</v>
          </cell>
          <cell r="C138" t="str">
            <v>Pembroke</v>
          </cell>
          <cell r="D138">
            <v>223437</v>
          </cell>
          <cell r="E138">
            <v>744</v>
          </cell>
          <cell r="F138">
            <v>224180</v>
          </cell>
        </row>
        <row r="139">
          <cell r="B139" t="str">
            <v>0236</v>
          </cell>
          <cell r="C139" t="str">
            <v>Pittsfield</v>
          </cell>
          <cell r="D139">
            <v>1852918</v>
          </cell>
          <cell r="E139">
            <v>2125</v>
          </cell>
          <cell r="F139">
            <v>1855044</v>
          </cell>
        </row>
        <row r="140">
          <cell r="B140" t="str">
            <v>0238</v>
          </cell>
          <cell r="C140" t="str">
            <v>Plainville</v>
          </cell>
          <cell r="D140">
            <v>58408</v>
          </cell>
          <cell r="E140">
            <v>84</v>
          </cell>
          <cell r="F140">
            <v>58491</v>
          </cell>
        </row>
        <row r="141">
          <cell r="B141" t="str">
            <v>0239</v>
          </cell>
          <cell r="C141" t="str">
            <v>Plymouth</v>
          </cell>
          <cell r="D141">
            <v>952632</v>
          </cell>
          <cell r="E141">
            <v>25022</v>
          </cell>
          <cell r="F141">
            <v>977654</v>
          </cell>
        </row>
        <row r="142">
          <cell r="B142" t="str">
            <v>0240</v>
          </cell>
          <cell r="C142" t="str">
            <v>Plympton</v>
          </cell>
          <cell r="D142">
            <v>22493</v>
          </cell>
          <cell r="E142">
            <v>28</v>
          </cell>
          <cell r="F142">
            <v>22521</v>
          </cell>
        </row>
        <row r="143">
          <cell r="B143" t="str">
            <v>0242</v>
          </cell>
          <cell r="C143" t="str">
            <v>Provincetown</v>
          </cell>
          <cell r="D143">
            <v>54021</v>
          </cell>
          <cell r="E143">
            <v>2629</v>
          </cell>
          <cell r="F143">
            <v>56650</v>
          </cell>
        </row>
        <row r="144">
          <cell r="B144" t="str">
            <v>0243</v>
          </cell>
          <cell r="C144" t="str">
            <v>Quincy</v>
          </cell>
          <cell r="D144">
            <v>1939752</v>
          </cell>
          <cell r="E144">
            <v>2371</v>
          </cell>
          <cell r="F144">
            <v>1942123</v>
          </cell>
        </row>
        <row r="145">
          <cell r="B145" t="str">
            <v>0244</v>
          </cell>
          <cell r="C145" t="str">
            <v>Randolph</v>
          </cell>
          <cell r="D145">
            <v>754415</v>
          </cell>
          <cell r="E145">
            <v>1350</v>
          </cell>
          <cell r="F145">
            <v>755765</v>
          </cell>
        </row>
        <row r="146">
          <cell r="B146" t="str">
            <v>0246</v>
          </cell>
          <cell r="C146" t="str">
            <v>Reading</v>
          </cell>
          <cell r="D146">
            <v>99531</v>
          </cell>
          <cell r="E146">
            <v>133</v>
          </cell>
          <cell r="F146">
            <v>99665</v>
          </cell>
        </row>
        <row r="147">
          <cell r="B147" t="str">
            <v>0248</v>
          </cell>
          <cell r="C147" t="str">
            <v>Revere</v>
          </cell>
          <cell r="D147">
            <v>2703005</v>
          </cell>
          <cell r="E147">
            <v>4999</v>
          </cell>
          <cell r="F147">
            <v>2708004</v>
          </cell>
        </row>
        <row r="148">
          <cell r="B148" t="str">
            <v>0250</v>
          </cell>
          <cell r="C148" t="str">
            <v>Rochester</v>
          </cell>
          <cell r="D148">
            <v>20477</v>
          </cell>
          <cell r="E148">
            <v>17</v>
          </cell>
          <cell r="F148">
            <v>20494</v>
          </cell>
        </row>
        <row r="149">
          <cell r="B149" t="str">
            <v>0251</v>
          </cell>
          <cell r="C149" t="str">
            <v>Rockland</v>
          </cell>
          <cell r="D149">
            <v>357157</v>
          </cell>
          <cell r="E149">
            <v>777</v>
          </cell>
          <cell r="F149">
            <v>357935</v>
          </cell>
        </row>
        <row r="150">
          <cell r="B150" t="str">
            <v>0252</v>
          </cell>
          <cell r="C150" t="str">
            <v>Rockport</v>
          </cell>
          <cell r="D150">
            <v>96964</v>
          </cell>
          <cell r="E150">
            <v>141</v>
          </cell>
          <cell r="F150">
            <v>97104</v>
          </cell>
        </row>
        <row r="151">
          <cell r="B151" t="str">
            <v>0258</v>
          </cell>
          <cell r="C151" t="str">
            <v>Salem</v>
          </cell>
          <cell r="D151">
            <v>1178474</v>
          </cell>
          <cell r="E151">
            <v>1276</v>
          </cell>
          <cell r="F151">
            <v>1179750</v>
          </cell>
        </row>
        <row r="152">
          <cell r="B152" t="str">
            <v>0261</v>
          </cell>
          <cell r="C152" t="str">
            <v>Sandwich</v>
          </cell>
          <cell r="D152">
            <v>309944</v>
          </cell>
          <cell r="E152">
            <v>14944</v>
          </cell>
          <cell r="F152">
            <v>324888</v>
          </cell>
        </row>
        <row r="153">
          <cell r="B153" t="str">
            <v>0262</v>
          </cell>
          <cell r="C153" t="str">
            <v>Saugus</v>
          </cell>
          <cell r="D153">
            <v>461193</v>
          </cell>
          <cell r="E153">
            <v>2628</v>
          </cell>
          <cell r="F153">
            <v>463821</v>
          </cell>
        </row>
        <row r="154">
          <cell r="B154" t="str">
            <v>0265</v>
          </cell>
          <cell r="C154" t="str">
            <v>Seekonk</v>
          </cell>
          <cell r="D154">
            <v>187005</v>
          </cell>
          <cell r="E154">
            <v>232</v>
          </cell>
          <cell r="F154">
            <v>187236</v>
          </cell>
        </row>
        <row r="155">
          <cell r="B155" t="str">
            <v>0266</v>
          </cell>
          <cell r="C155" t="str">
            <v>Sharon</v>
          </cell>
          <cell r="D155">
            <v>71780</v>
          </cell>
          <cell r="E155">
            <v>47</v>
          </cell>
          <cell r="F155">
            <v>71827</v>
          </cell>
        </row>
        <row r="156">
          <cell r="B156" t="str">
            <v>0269</v>
          </cell>
          <cell r="C156" t="str">
            <v>Sherborn</v>
          </cell>
          <cell r="D156">
            <v>26318</v>
          </cell>
          <cell r="E156">
            <v>58</v>
          </cell>
          <cell r="F156">
            <v>26376</v>
          </cell>
        </row>
        <row r="157">
          <cell r="B157" t="str">
            <v>0271</v>
          </cell>
          <cell r="C157" t="str">
            <v>Shrewsbury</v>
          </cell>
          <cell r="D157">
            <v>199622</v>
          </cell>
          <cell r="E157">
            <v>144</v>
          </cell>
          <cell r="F157">
            <v>199766</v>
          </cell>
        </row>
        <row r="158">
          <cell r="B158" t="str">
            <v>0272</v>
          </cell>
          <cell r="C158" t="str">
            <v>Shutesbury</v>
          </cell>
          <cell r="D158">
            <v>16187</v>
          </cell>
          <cell r="E158">
            <v>20</v>
          </cell>
          <cell r="F158">
            <v>16207</v>
          </cell>
        </row>
        <row r="159">
          <cell r="B159" t="str">
            <v>0273</v>
          </cell>
          <cell r="C159" t="str">
            <v>Somerset</v>
          </cell>
          <cell r="D159">
            <v>215386</v>
          </cell>
          <cell r="E159">
            <v>266</v>
          </cell>
          <cell r="F159">
            <v>215652</v>
          </cell>
        </row>
        <row r="160">
          <cell r="B160" t="str">
            <v>0274</v>
          </cell>
          <cell r="C160" t="str">
            <v>Somerville</v>
          </cell>
          <cell r="D160">
            <v>1087620</v>
          </cell>
          <cell r="E160">
            <v>1316</v>
          </cell>
          <cell r="F160">
            <v>1088936</v>
          </cell>
        </row>
        <row r="161">
          <cell r="B161" t="str">
            <v>0275</v>
          </cell>
          <cell r="C161" t="str">
            <v>Southampton</v>
          </cell>
          <cell r="D161">
            <v>33821</v>
          </cell>
          <cell r="E161">
            <v>43</v>
          </cell>
          <cell r="F161">
            <v>33863</v>
          </cell>
        </row>
        <row r="162">
          <cell r="B162" t="str">
            <v>0277</v>
          </cell>
          <cell r="C162" t="str">
            <v>Southbridge</v>
          </cell>
          <cell r="D162">
            <v>1029973</v>
          </cell>
          <cell r="E162">
            <v>1235</v>
          </cell>
          <cell r="F162">
            <v>1031209</v>
          </cell>
        </row>
        <row r="163">
          <cell r="B163" t="str">
            <v>0278</v>
          </cell>
          <cell r="C163" t="str">
            <v>South Hadley</v>
          </cell>
          <cell r="D163">
            <v>198957</v>
          </cell>
          <cell r="E163">
            <v>520</v>
          </cell>
          <cell r="F163">
            <v>199477</v>
          </cell>
        </row>
        <row r="164">
          <cell r="B164" t="str">
            <v>0281</v>
          </cell>
          <cell r="C164" t="str">
            <v>Springfield</v>
          </cell>
          <cell r="D164">
            <v>19798544</v>
          </cell>
          <cell r="E164">
            <v>34104</v>
          </cell>
          <cell r="F164">
            <v>19832648</v>
          </cell>
        </row>
        <row r="165">
          <cell r="B165" t="str">
            <v>0284</v>
          </cell>
          <cell r="C165" t="str">
            <v>Stoneham</v>
          </cell>
          <cell r="D165">
            <v>194565</v>
          </cell>
          <cell r="E165">
            <v>1832</v>
          </cell>
          <cell r="F165">
            <v>196397</v>
          </cell>
        </row>
        <row r="166">
          <cell r="B166" t="str">
            <v>0285</v>
          </cell>
          <cell r="C166" t="str">
            <v>Stoughton</v>
          </cell>
          <cell r="D166">
            <v>417773</v>
          </cell>
          <cell r="E166">
            <v>539</v>
          </cell>
          <cell r="F166">
            <v>418312</v>
          </cell>
        </row>
        <row r="167">
          <cell r="B167" t="str">
            <v>0287</v>
          </cell>
          <cell r="C167" t="str">
            <v>Sturbridge</v>
          </cell>
          <cell r="D167">
            <v>112808</v>
          </cell>
          <cell r="E167">
            <v>136</v>
          </cell>
          <cell r="F167">
            <v>112944</v>
          </cell>
        </row>
        <row r="168">
          <cell r="B168" t="str">
            <v>0288</v>
          </cell>
          <cell r="C168" t="str">
            <v>Sudbury</v>
          </cell>
          <cell r="D168">
            <v>51459</v>
          </cell>
          <cell r="E168">
            <v>53</v>
          </cell>
          <cell r="F168">
            <v>51513</v>
          </cell>
        </row>
        <row r="169">
          <cell r="B169" t="str">
            <v>0289</v>
          </cell>
          <cell r="C169" t="str">
            <v>Sunderland</v>
          </cell>
          <cell r="D169">
            <v>19321</v>
          </cell>
          <cell r="E169">
            <v>24</v>
          </cell>
          <cell r="F169">
            <v>19345</v>
          </cell>
        </row>
        <row r="170">
          <cell r="B170" t="str">
            <v>0290</v>
          </cell>
          <cell r="C170" t="str">
            <v>Sutton</v>
          </cell>
          <cell r="D170">
            <v>50463</v>
          </cell>
          <cell r="E170">
            <v>32</v>
          </cell>
          <cell r="F170">
            <v>50495</v>
          </cell>
        </row>
        <row r="171">
          <cell r="B171" t="str">
            <v>0291</v>
          </cell>
          <cell r="C171" t="str">
            <v>Swampscott</v>
          </cell>
          <cell r="D171">
            <v>183487</v>
          </cell>
          <cell r="E171">
            <v>287</v>
          </cell>
          <cell r="F171">
            <v>183775</v>
          </cell>
        </row>
        <row r="172">
          <cell r="B172" t="str">
            <v>0292</v>
          </cell>
          <cell r="C172" t="str">
            <v>Swansea</v>
          </cell>
          <cell r="D172">
            <v>347843</v>
          </cell>
          <cell r="E172">
            <v>400</v>
          </cell>
          <cell r="F172">
            <v>348243</v>
          </cell>
        </row>
        <row r="173">
          <cell r="B173" t="str">
            <v>0293</v>
          </cell>
          <cell r="C173" t="str">
            <v>Taunton</v>
          </cell>
          <cell r="D173">
            <v>1843049</v>
          </cell>
          <cell r="E173">
            <v>3355</v>
          </cell>
          <cell r="F173">
            <v>1846405</v>
          </cell>
        </row>
        <row r="174">
          <cell r="B174" t="str">
            <v>0295</v>
          </cell>
          <cell r="C174" t="str">
            <v>Tewksbury</v>
          </cell>
          <cell r="D174">
            <v>140522</v>
          </cell>
          <cell r="E174">
            <v>407</v>
          </cell>
          <cell r="F174">
            <v>140929</v>
          </cell>
        </row>
        <row r="175">
          <cell r="B175" t="str">
            <v>0296</v>
          </cell>
          <cell r="C175" t="str">
            <v>Tisbury</v>
          </cell>
          <cell r="D175">
            <v>108315</v>
          </cell>
          <cell r="E175">
            <v>129</v>
          </cell>
          <cell r="F175">
            <v>108444</v>
          </cell>
        </row>
        <row r="176">
          <cell r="B176" t="str">
            <v>0300</v>
          </cell>
          <cell r="C176" t="str">
            <v>Truro</v>
          </cell>
          <cell r="D176">
            <v>23925</v>
          </cell>
          <cell r="E176">
            <v>26</v>
          </cell>
          <cell r="F176">
            <v>23951</v>
          </cell>
        </row>
        <row r="177">
          <cell r="B177" t="str">
            <v>0304</v>
          </cell>
          <cell r="C177" t="str">
            <v>Uxbridge</v>
          </cell>
          <cell r="D177">
            <v>246961</v>
          </cell>
          <cell r="E177">
            <v>380</v>
          </cell>
          <cell r="F177">
            <v>247341</v>
          </cell>
        </row>
        <row r="178">
          <cell r="B178" t="str">
            <v>0305</v>
          </cell>
          <cell r="C178" t="str">
            <v>Wakefield</v>
          </cell>
          <cell r="D178">
            <v>116896</v>
          </cell>
          <cell r="E178">
            <v>814</v>
          </cell>
          <cell r="F178">
            <v>117711</v>
          </cell>
        </row>
        <row r="179">
          <cell r="B179" t="str">
            <v>0306</v>
          </cell>
          <cell r="C179" t="str">
            <v>Wales</v>
          </cell>
          <cell r="D179">
            <v>19608</v>
          </cell>
          <cell r="E179">
            <v>29</v>
          </cell>
          <cell r="F179">
            <v>19637</v>
          </cell>
        </row>
        <row r="180">
          <cell r="B180" t="str">
            <v>0307</v>
          </cell>
          <cell r="C180" t="str">
            <v>Walpole</v>
          </cell>
          <cell r="D180">
            <v>138029</v>
          </cell>
          <cell r="E180">
            <v>106</v>
          </cell>
          <cell r="F180">
            <v>138134</v>
          </cell>
        </row>
        <row r="181">
          <cell r="B181" t="str">
            <v>0308</v>
          </cell>
          <cell r="C181" t="str">
            <v>Waltham</v>
          </cell>
          <cell r="D181">
            <v>730552</v>
          </cell>
          <cell r="E181">
            <v>990</v>
          </cell>
          <cell r="F181">
            <v>731542</v>
          </cell>
        </row>
        <row r="182">
          <cell r="B182" t="str">
            <v>0309</v>
          </cell>
          <cell r="C182" t="str">
            <v>Ware</v>
          </cell>
          <cell r="D182">
            <v>328462</v>
          </cell>
          <cell r="E182">
            <v>360</v>
          </cell>
          <cell r="F182">
            <v>328822</v>
          </cell>
        </row>
        <row r="183">
          <cell r="B183" t="str">
            <v>0310</v>
          </cell>
          <cell r="C183" t="str">
            <v>Wareham</v>
          </cell>
          <cell r="D183">
            <v>624405</v>
          </cell>
          <cell r="E183">
            <v>4927</v>
          </cell>
          <cell r="F183">
            <v>629331</v>
          </cell>
        </row>
        <row r="184">
          <cell r="B184" t="str">
            <v>0314</v>
          </cell>
          <cell r="C184" t="str">
            <v>Watertown</v>
          </cell>
          <cell r="D184">
            <v>344891</v>
          </cell>
          <cell r="E184">
            <v>1079</v>
          </cell>
          <cell r="F184">
            <v>345970</v>
          </cell>
        </row>
        <row r="185">
          <cell r="B185" t="str">
            <v>0315</v>
          </cell>
          <cell r="C185" t="str">
            <v>Wayland</v>
          </cell>
          <cell r="D185">
            <v>68824</v>
          </cell>
          <cell r="E185">
            <v>79</v>
          </cell>
          <cell r="F185">
            <v>68902</v>
          </cell>
        </row>
        <row r="186">
          <cell r="B186" t="str">
            <v>0316</v>
          </cell>
          <cell r="C186" t="str">
            <v>Webster</v>
          </cell>
          <cell r="D186">
            <v>768047</v>
          </cell>
          <cell r="E186">
            <v>883</v>
          </cell>
          <cell r="F186">
            <v>768930</v>
          </cell>
        </row>
        <row r="187">
          <cell r="B187" t="str">
            <v>0318</v>
          </cell>
          <cell r="C187" t="str">
            <v>Wellfleet</v>
          </cell>
          <cell r="D187">
            <v>69664</v>
          </cell>
          <cell r="E187">
            <v>100</v>
          </cell>
          <cell r="F187">
            <v>69764</v>
          </cell>
        </row>
        <row r="188">
          <cell r="B188" t="str">
            <v>0325</v>
          </cell>
          <cell r="C188" t="str">
            <v>Westfield</v>
          </cell>
          <cell r="D188">
            <v>1368158</v>
          </cell>
          <cell r="E188">
            <v>20459</v>
          </cell>
          <cell r="F188">
            <v>1388617</v>
          </cell>
        </row>
        <row r="189">
          <cell r="B189" t="str">
            <v>0330</v>
          </cell>
          <cell r="C189" t="str">
            <v>Weston</v>
          </cell>
          <cell r="D189">
            <v>167811</v>
          </cell>
          <cell r="E189">
            <v>346</v>
          </cell>
          <cell r="F189">
            <v>168157</v>
          </cell>
        </row>
        <row r="190">
          <cell r="B190" t="str">
            <v>0331</v>
          </cell>
          <cell r="C190" t="str">
            <v>Westport</v>
          </cell>
          <cell r="D190">
            <v>189096</v>
          </cell>
          <cell r="E190">
            <v>229</v>
          </cell>
          <cell r="F190">
            <v>189325</v>
          </cell>
        </row>
        <row r="191">
          <cell r="B191" t="str">
            <v>0332</v>
          </cell>
          <cell r="C191" t="str">
            <v>West Springfield</v>
          </cell>
          <cell r="D191">
            <v>1116864</v>
          </cell>
          <cell r="E191">
            <v>8922</v>
          </cell>
          <cell r="F191">
            <v>1125786</v>
          </cell>
        </row>
        <row r="192">
          <cell r="B192" t="str">
            <v>0336</v>
          </cell>
          <cell r="C192" t="str">
            <v>Weymouth</v>
          </cell>
          <cell r="D192">
            <v>794304</v>
          </cell>
          <cell r="E192">
            <v>988</v>
          </cell>
          <cell r="F192">
            <v>795291</v>
          </cell>
        </row>
        <row r="193">
          <cell r="B193" t="str">
            <v>0340</v>
          </cell>
          <cell r="C193" t="str">
            <v>Williamsburg</v>
          </cell>
          <cell r="D193">
            <v>22058</v>
          </cell>
          <cell r="E193">
            <v>36</v>
          </cell>
          <cell r="F193">
            <v>22093</v>
          </cell>
        </row>
        <row r="194">
          <cell r="B194" t="str">
            <v>0342</v>
          </cell>
          <cell r="C194" t="str">
            <v>Wilmington</v>
          </cell>
          <cell r="D194">
            <v>106502</v>
          </cell>
          <cell r="E194">
            <v>111</v>
          </cell>
          <cell r="F194">
            <v>106613</v>
          </cell>
        </row>
        <row r="195">
          <cell r="B195" t="str">
            <v>0344</v>
          </cell>
          <cell r="C195" t="str">
            <v>Winchester</v>
          </cell>
          <cell r="D195">
            <v>95637</v>
          </cell>
          <cell r="E195">
            <v>68</v>
          </cell>
          <cell r="F195">
            <v>95704</v>
          </cell>
        </row>
        <row r="196">
          <cell r="B196" t="str">
            <v>0346</v>
          </cell>
          <cell r="C196" t="str">
            <v>Winthrop</v>
          </cell>
          <cell r="D196">
            <v>386166</v>
          </cell>
          <cell r="E196">
            <v>472</v>
          </cell>
          <cell r="F196">
            <v>386638</v>
          </cell>
        </row>
        <row r="197">
          <cell r="B197" t="str">
            <v>0347</v>
          </cell>
          <cell r="C197" t="str">
            <v>Woburn</v>
          </cell>
          <cell r="D197">
            <v>551009</v>
          </cell>
          <cell r="E197">
            <v>1245</v>
          </cell>
          <cell r="F197">
            <v>552254</v>
          </cell>
        </row>
        <row r="198">
          <cell r="B198" t="str">
            <v>0348</v>
          </cell>
          <cell r="C198" t="str">
            <v>Worcester</v>
          </cell>
          <cell r="D198">
            <v>11712759</v>
          </cell>
          <cell r="E198">
            <v>16304</v>
          </cell>
          <cell r="F198">
            <v>11729063</v>
          </cell>
        </row>
        <row r="199">
          <cell r="B199" t="str">
            <v>0349</v>
          </cell>
          <cell r="C199" t="str">
            <v>Worthington</v>
          </cell>
          <cell r="D199">
            <v>19660</v>
          </cell>
          <cell r="E199">
            <v>24</v>
          </cell>
          <cell r="F199">
            <v>19683</v>
          </cell>
        </row>
        <row r="200">
          <cell r="B200" t="str">
            <v>0350</v>
          </cell>
          <cell r="C200" t="str">
            <v>Wrentham</v>
          </cell>
          <cell r="D200">
            <v>22639</v>
          </cell>
          <cell r="E200">
            <v>9</v>
          </cell>
          <cell r="F200">
            <v>22648</v>
          </cell>
        </row>
        <row r="201">
          <cell r="B201" t="str">
            <v>0406</v>
          </cell>
          <cell r="C201" t="str">
            <v>Northampton-Smith Vocational Agricultural</v>
          </cell>
          <cell r="D201">
            <v>111999</v>
          </cell>
          <cell r="E201">
            <v>120</v>
          </cell>
          <cell r="F201">
            <v>112119</v>
          </cell>
        </row>
        <row r="202">
          <cell r="B202" t="str">
            <v>0409</v>
          </cell>
          <cell r="C202" t="str">
            <v>Alma del Mar Charter School (District)</v>
          </cell>
          <cell r="D202">
            <v>185411</v>
          </cell>
          <cell r="E202">
            <v>211</v>
          </cell>
          <cell r="F202">
            <v>185622</v>
          </cell>
        </row>
        <row r="203">
          <cell r="B203" t="str">
            <v>0410</v>
          </cell>
          <cell r="C203" t="str">
            <v>Excel Academy Charter (District)</v>
          </cell>
          <cell r="D203">
            <v>589974</v>
          </cell>
          <cell r="E203">
            <v>35249</v>
          </cell>
          <cell r="F203">
            <v>625223</v>
          </cell>
        </row>
        <row r="204">
          <cell r="B204" t="str">
            <v>0411</v>
          </cell>
          <cell r="C204" t="str">
            <v>Boston Green Academy Horace Mann Charter School (District)</v>
          </cell>
          <cell r="D204">
            <v>439286</v>
          </cell>
          <cell r="E204">
            <v>521</v>
          </cell>
          <cell r="F204">
            <v>439808</v>
          </cell>
        </row>
        <row r="205">
          <cell r="B205" t="str">
            <v>0412</v>
          </cell>
          <cell r="C205" t="str">
            <v>Academy Of the Pacific Rim Charter Public (District)</v>
          </cell>
          <cell r="D205">
            <v>274166</v>
          </cell>
          <cell r="E205">
            <v>333</v>
          </cell>
          <cell r="F205">
            <v>274499</v>
          </cell>
        </row>
        <row r="206">
          <cell r="B206" t="str">
            <v>0413</v>
          </cell>
          <cell r="C206" t="str">
            <v>Four Rivers Charter Public (District)</v>
          </cell>
          <cell r="D206">
            <v>41410</v>
          </cell>
          <cell r="E206">
            <v>48</v>
          </cell>
          <cell r="F206">
            <v>41459</v>
          </cell>
        </row>
        <row r="207">
          <cell r="B207" t="str">
            <v>0414</v>
          </cell>
          <cell r="C207" t="str">
            <v>Berkshire Arts and Technology Charter Public (District)</v>
          </cell>
          <cell r="D207">
            <v>96725</v>
          </cell>
          <cell r="E207">
            <v>103</v>
          </cell>
          <cell r="F207">
            <v>96828</v>
          </cell>
        </row>
        <row r="208">
          <cell r="B208" t="str">
            <v>0416</v>
          </cell>
          <cell r="C208" t="str">
            <v>Boston Preparatory Charter Public (District)</v>
          </cell>
          <cell r="D208">
            <v>274606</v>
          </cell>
          <cell r="E208">
            <v>53607</v>
          </cell>
          <cell r="F208">
            <v>328213</v>
          </cell>
        </row>
        <row r="209">
          <cell r="B209" t="str">
            <v>0417</v>
          </cell>
          <cell r="C209" t="str">
            <v>Bridge Boston Charter School (District)</v>
          </cell>
          <cell r="D209">
            <v>275101</v>
          </cell>
          <cell r="E209">
            <v>278</v>
          </cell>
          <cell r="F209">
            <v>275380</v>
          </cell>
        </row>
        <row r="210">
          <cell r="B210" t="str">
            <v>0418</v>
          </cell>
          <cell r="C210" t="str">
            <v>Christa McAuliffe Charter Public (District)</v>
          </cell>
          <cell r="D210">
            <v>39580</v>
          </cell>
          <cell r="E210">
            <v>53</v>
          </cell>
          <cell r="F210">
            <v>39633</v>
          </cell>
        </row>
        <row r="211">
          <cell r="B211" t="str">
            <v>0420</v>
          </cell>
          <cell r="C211" t="str">
            <v>Benjamin Banneker Charter Public (District)</v>
          </cell>
          <cell r="D211">
            <v>148366</v>
          </cell>
          <cell r="E211">
            <v>178</v>
          </cell>
          <cell r="F211">
            <v>148544</v>
          </cell>
        </row>
        <row r="212">
          <cell r="B212" t="str">
            <v>0424</v>
          </cell>
          <cell r="C212" t="str">
            <v>Boston Day and Evening Academy Charter (District)</v>
          </cell>
          <cell r="D212">
            <v>324625</v>
          </cell>
          <cell r="E212">
            <v>396</v>
          </cell>
          <cell r="F212">
            <v>325022</v>
          </cell>
        </row>
        <row r="213">
          <cell r="B213" t="str">
            <v>0426</v>
          </cell>
          <cell r="C213" t="str">
            <v>Community Day Charter Public School - Gateway (District)</v>
          </cell>
          <cell r="D213">
            <v>164873</v>
          </cell>
          <cell r="E213">
            <v>11530</v>
          </cell>
          <cell r="F213">
            <v>176403</v>
          </cell>
        </row>
        <row r="214">
          <cell r="B214" t="str">
            <v>0428</v>
          </cell>
          <cell r="C214" t="str">
            <v>Brooke Charter School (District)</v>
          </cell>
          <cell r="D214">
            <v>1051130</v>
          </cell>
          <cell r="E214">
            <v>1275</v>
          </cell>
          <cell r="F214">
            <v>1052406</v>
          </cell>
        </row>
        <row r="215">
          <cell r="B215" t="str">
            <v>0429</v>
          </cell>
          <cell r="C215" t="str">
            <v>KIPP Academy Lynn Charter (District)</v>
          </cell>
          <cell r="D215">
            <v>502606</v>
          </cell>
          <cell r="E215">
            <v>593</v>
          </cell>
          <cell r="F215">
            <v>503198</v>
          </cell>
        </row>
        <row r="216">
          <cell r="B216" t="str">
            <v>0430</v>
          </cell>
          <cell r="C216" t="str">
            <v>Advanced Math and Science Academy Charter (District)</v>
          </cell>
          <cell r="D216">
            <v>16948</v>
          </cell>
          <cell r="E216">
            <v>27</v>
          </cell>
          <cell r="F216">
            <v>16975</v>
          </cell>
        </row>
        <row r="217">
          <cell r="B217" t="str">
            <v>0431</v>
          </cell>
          <cell r="C217" t="str">
            <v>Community Day Charter Public School - R. Kingman Webster (District)</v>
          </cell>
          <cell r="D217">
            <v>144848</v>
          </cell>
          <cell r="E217">
            <v>9935</v>
          </cell>
          <cell r="F217">
            <v>154783</v>
          </cell>
        </row>
        <row r="218">
          <cell r="B218" t="str">
            <v>0432</v>
          </cell>
          <cell r="C218" t="str">
            <v>Cape Cod Lighthouse Charter (District)</v>
          </cell>
          <cell r="D218">
            <v>22012</v>
          </cell>
          <cell r="E218">
            <v>30</v>
          </cell>
          <cell r="F218">
            <v>22043</v>
          </cell>
        </row>
        <row r="219">
          <cell r="B219" t="str">
            <v>0435</v>
          </cell>
          <cell r="C219" t="str">
            <v>Innovation Academy Charter (District)</v>
          </cell>
          <cell r="D219">
            <v>23888</v>
          </cell>
          <cell r="E219">
            <v>14</v>
          </cell>
          <cell r="F219">
            <v>23902</v>
          </cell>
        </row>
        <row r="220">
          <cell r="B220" t="str">
            <v>0436</v>
          </cell>
          <cell r="C220" t="str">
            <v>Community Charter School of Cambridge (District)</v>
          </cell>
          <cell r="D220">
            <v>110437</v>
          </cell>
          <cell r="E220">
            <v>126</v>
          </cell>
          <cell r="F220">
            <v>110563</v>
          </cell>
        </row>
        <row r="221">
          <cell r="B221" t="str">
            <v>0437</v>
          </cell>
          <cell r="C221" t="str">
            <v>City on a Hill Charter Public School Circuit Street (District)</v>
          </cell>
          <cell r="D221">
            <v>219535</v>
          </cell>
          <cell r="E221">
            <v>260</v>
          </cell>
          <cell r="F221">
            <v>219796</v>
          </cell>
        </row>
        <row r="222">
          <cell r="B222" t="str">
            <v>0438</v>
          </cell>
          <cell r="C222" t="str">
            <v>Codman Academy Charter Public (District)</v>
          </cell>
          <cell r="D222">
            <v>244698</v>
          </cell>
          <cell r="E222">
            <v>293</v>
          </cell>
          <cell r="F222">
            <v>244992</v>
          </cell>
        </row>
        <row r="223">
          <cell r="B223" t="str">
            <v>0439</v>
          </cell>
          <cell r="C223" t="str">
            <v>Conservatory Lab Charter (District)</v>
          </cell>
          <cell r="D223">
            <v>245632</v>
          </cell>
          <cell r="E223">
            <v>300</v>
          </cell>
          <cell r="F223">
            <v>245932</v>
          </cell>
        </row>
        <row r="224">
          <cell r="B224" t="str">
            <v>0440</v>
          </cell>
          <cell r="C224" t="str">
            <v>Community Day Charter Public School - Prospect (District)</v>
          </cell>
          <cell r="D224">
            <v>172937</v>
          </cell>
          <cell r="E224">
            <v>210</v>
          </cell>
          <cell r="F224">
            <v>173147</v>
          </cell>
        </row>
        <row r="225">
          <cell r="B225" t="str">
            <v>0444</v>
          </cell>
          <cell r="C225" t="str">
            <v>Neighborhood House Charter (District)</v>
          </cell>
          <cell r="D225">
            <v>287715</v>
          </cell>
          <cell r="E225">
            <v>74207</v>
          </cell>
          <cell r="F225">
            <v>361922</v>
          </cell>
        </row>
        <row r="226">
          <cell r="B226" t="str">
            <v>0446</v>
          </cell>
          <cell r="C226" t="str">
            <v>Foxborough Regional Charter (District)</v>
          </cell>
          <cell r="D226">
            <v>160705</v>
          </cell>
          <cell r="E226">
            <v>16798</v>
          </cell>
          <cell r="F226">
            <v>177503</v>
          </cell>
        </row>
        <row r="227">
          <cell r="B227" t="str">
            <v>0449</v>
          </cell>
          <cell r="C227" t="str">
            <v>Boston Collegiate Charter (District)</v>
          </cell>
          <cell r="D227">
            <v>288302</v>
          </cell>
          <cell r="E227">
            <v>446</v>
          </cell>
          <cell r="F227">
            <v>288748</v>
          </cell>
        </row>
        <row r="228">
          <cell r="B228" t="str">
            <v>0450</v>
          </cell>
          <cell r="C228" t="str">
            <v>Hilltown Cooperative Charter Public (District)</v>
          </cell>
          <cell r="D228">
            <v>19039</v>
          </cell>
          <cell r="E228">
            <v>31</v>
          </cell>
          <cell r="F228">
            <v>19070</v>
          </cell>
        </row>
        <row r="229">
          <cell r="B229" t="str">
            <v>0453</v>
          </cell>
          <cell r="C229" t="str">
            <v>Holyoke Community Charter (District)</v>
          </cell>
          <cell r="D229">
            <v>593715</v>
          </cell>
          <cell r="E229">
            <v>674</v>
          </cell>
          <cell r="F229">
            <v>594389</v>
          </cell>
        </row>
        <row r="230">
          <cell r="B230" t="str">
            <v>0454</v>
          </cell>
          <cell r="C230" t="str">
            <v>Lawrence Family Development Charter (District)</v>
          </cell>
          <cell r="D230">
            <v>366316</v>
          </cell>
          <cell r="E230">
            <v>443</v>
          </cell>
          <cell r="F230">
            <v>366759</v>
          </cell>
        </row>
        <row r="231">
          <cell r="B231" t="str">
            <v>0455</v>
          </cell>
          <cell r="C231" t="str">
            <v>Hill View Montessori Charter Public (District)</v>
          </cell>
          <cell r="D231">
            <v>31715</v>
          </cell>
          <cell r="E231">
            <v>43</v>
          </cell>
          <cell r="F231">
            <v>31758</v>
          </cell>
        </row>
        <row r="232">
          <cell r="B232" t="str">
            <v>0456</v>
          </cell>
          <cell r="C232" t="str">
            <v>Lowell Community Charter Public (District)</v>
          </cell>
          <cell r="D232">
            <v>271618</v>
          </cell>
          <cell r="E232">
            <v>313</v>
          </cell>
          <cell r="F232">
            <v>271931</v>
          </cell>
        </row>
        <row r="233">
          <cell r="B233" t="str">
            <v>0463</v>
          </cell>
          <cell r="C233" t="str">
            <v>KIPP Academy Boston Charter School (District)</v>
          </cell>
          <cell r="D233">
            <v>534127</v>
          </cell>
          <cell r="E233">
            <v>788</v>
          </cell>
          <cell r="F233">
            <v>534916</v>
          </cell>
        </row>
        <row r="234">
          <cell r="B234" t="str">
            <v>0466</v>
          </cell>
          <cell r="C234" t="str">
            <v>Martha's Vineyard Charter (District)</v>
          </cell>
          <cell r="D234">
            <v>33180</v>
          </cell>
          <cell r="E234">
            <v>50</v>
          </cell>
          <cell r="F234">
            <v>33230</v>
          </cell>
        </row>
        <row r="235">
          <cell r="B235" t="str">
            <v>0469</v>
          </cell>
          <cell r="C235" t="str">
            <v>MATCH Charter Public School (District)</v>
          </cell>
          <cell r="D235">
            <v>966333</v>
          </cell>
          <cell r="E235">
            <v>1158</v>
          </cell>
          <cell r="F235">
            <v>967491</v>
          </cell>
        </row>
        <row r="236">
          <cell r="B236" t="str">
            <v>0474</v>
          </cell>
          <cell r="C236" t="str">
            <v>Sizer School: A North Central Charter Essential (District)</v>
          </cell>
          <cell r="D236">
            <v>94573</v>
          </cell>
          <cell r="E236">
            <v>113</v>
          </cell>
          <cell r="F236">
            <v>94686</v>
          </cell>
        </row>
        <row r="237">
          <cell r="B237" t="str">
            <v>0479</v>
          </cell>
          <cell r="C237" t="str">
            <v>Pioneer Valley Performing Arts Charter Public (District)</v>
          </cell>
          <cell r="D237">
            <v>64915</v>
          </cell>
          <cell r="E237">
            <v>95</v>
          </cell>
          <cell r="F237">
            <v>65010</v>
          </cell>
        </row>
        <row r="238">
          <cell r="B238" t="str">
            <v>0480</v>
          </cell>
          <cell r="C238" t="str">
            <v>UP Academy Charter School of Boston (District)</v>
          </cell>
          <cell r="D238">
            <v>470337</v>
          </cell>
          <cell r="E238">
            <v>574</v>
          </cell>
          <cell r="F238">
            <v>470910</v>
          </cell>
        </row>
        <row r="239">
          <cell r="B239" t="str">
            <v>0481</v>
          </cell>
          <cell r="C239" t="str">
            <v>Boston Renaissance Charter Public (District)</v>
          </cell>
          <cell r="D239">
            <v>645393</v>
          </cell>
          <cell r="E239">
            <v>694</v>
          </cell>
          <cell r="F239">
            <v>646086</v>
          </cell>
        </row>
        <row r="240">
          <cell r="B240" t="str">
            <v>0482</v>
          </cell>
          <cell r="C240" t="str">
            <v>River Valley Charter (District)</v>
          </cell>
          <cell r="D240">
            <v>20279</v>
          </cell>
          <cell r="E240">
            <v>33</v>
          </cell>
          <cell r="F240">
            <v>20312</v>
          </cell>
        </row>
        <row r="241">
          <cell r="B241" t="str">
            <v>0484</v>
          </cell>
          <cell r="C241" t="str">
            <v>Roxbury Preparatory Charter (District)</v>
          </cell>
          <cell r="D241">
            <v>1132595</v>
          </cell>
          <cell r="E241">
            <v>16</v>
          </cell>
          <cell r="F241">
            <v>1132611</v>
          </cell>
        </row>
        <row r="242">
          <cell r="B242" t="str">
            <v>0485</v>
          </cell>
          <cell r="C242" t="str">
            <v>Salem Academy Charter (District)</v>
          </cell>
          <cell r="D242">
            <v>94002</v>
          </cell>
          <cell r="E242">
            <v>109</v>
          </cell>
          <cell r="F242">
            <v>94111</v>
          </cell>
        </row>
        <row r="243">
          <cell r="B243" t="str">
            <v>0486</v>
          </cell>
          <cell r="C243" t="str">
            <v>Seven Hills Charter Public (District)</v>
          </cell>
          <cell r="D243">
            <v>327585</v>
          </cell>
          <cell r="E243">
            <v>423</v>
          </cell>
          <cell r="F243">
            <v>328008</v>
          </cell>
        </row>
        <row r="244">
          <cell r="B244" t="str">
            <v>0487</v>
          </cell>
          <cell r="C244" t="str">
            <v>Prospect Hill Academy Charter (District)</v>
          </cell>
          <cell r="D244">
            <v>303619</v>
          </cell>
          <cell r="E244">
            <v>370</v>
          </cell>
          <cell r="F244">
            <v>303989</v>
          </cell>
        </row>
        <row r="245">
          <cell r="B245" t="str">
            <v>0488</v>
          </cell>
          <cell r="C245" t="str">
            <v>South Shore Charter Public (District)</v>
          </cell>
          <cell r="D245">
            <v>98545</v>
          </cell>
          <cell r="E245">
            <v>119</v>
          </cell>
          <cell r="F245">
            <v>98664</v>
          </cell>
        </row>
        <row r="246">
          <cell r="B246" t="str">
            <v>0491</v>
          </cell>
          <cell r="C246" t="str">
            <v>Atlantis Charter (District)</v>
          </cell>
          <cell r="D246">
            <v>377567</v>
          </cell>
          <cell r="E246">
            <v>11</v>
          </cell>
          <cell r="F246">
            <v>377578</v>
          </cell>
        </row>
        <row r="247">
          <cell r="B247" t="str">
            <v>0492</v>
          </cell>
          <cell r="C247" t="str">
            <v>Martin Luther King Jr. Charter School of Excellence (District)</v>
          </cell>
          <cell r="D247">
            <v>293295</v>
          </cell>
          <cell r="E247">
            <v>346</v>
          </cell>
          <cell r="F247">
            <v>293641</v>
          </cell>
        </row>
        <row r="248">
          <cell r="B248" t="str">
            <v>0493</v>
          </cell>
          <cell r="C248" t="str">
            <v>Phoenix Charter Academy (District)</v>
          </cell>
          <cell r="D248">
            <v>70499</v>
          </cell>
          <cell r="E248">
            <v>89</v>
          </cell>
          <cell r="F248">
            <v>70588</v>
          </cell>
        </row>
        <row r="249">
          <cell r="B249" t="str">
            <v>0494</v>
          </cell>
          <cell r="C249" t="str">
            <v>Pioneer Charter School of Science (District)</v>
          </cell>
          <cell r="D249">
            <v>191109</v>
          </cell>
          <cell r="E249">
            <v>35204</v>
          </cell>
          <cell r="F249">
            <v>226313</v>
          </cell>
        </row>
        <row r="250">
          <cell r="B250" t="str">
            <v>0496</v>
          </cell>
          <cell r="C250" t="str">
            <v>Global Learning Charter Public (District)</v>
          </cell>
          <cell r="D250">
            <v>186009</v>
          </cell>
          <cell r="E250">
            <v>228</v>
          </cell>
          <cell r="F250">
            <v>186238</v>
          </cell>
        </row>
        <row r="251">
          <cell r="B251" t="str">
            <v>0497</v>
          </cell>
          <cell r="C251" t="str">
            <v>Pioneer Valley Chinese Immersion Charter (District)</v>
          </cell>
          <cell r="D251">
            <v>63226</v>
          </cell>
          <cell r="E251">
            <v>93</v>
          </cell>
          <cell r="F251">
            <v>63319</v>
          </cell>
        </row>
        <row r="252">
          <cell r="B252" t="str">
            <v>0498</v>
          </cell>
          <cell r="C252" t="str">
            <v>Veritas Preparatory Charter School (District)</v>
          </cell>
          <cell r="D252">
            <v>242189</v>
          </cell>
          <cell r="E252">
            <v>3</v>
          </cell>
          <cell r="F252">
            <v>242192</v>
          </cell>
        </row>
        <row r="253">
          <cell r="B253" t="str">
            <v>0603</v>
          </cell>
          <cell r="C253" t="str">
            <v>Adams-Cheshire</v>
          </cell>
          <cell r="D253">
            <v>272667</v>
          </cell>
          <cell r="E253">
            <v>291</v>
          </cell>
          <cell r="F253">
            <v>272957</v>
          </cell>
        </row>
        <row r="254">
          <cell r="B254" t="str">
            <v>0605</v>
          </cell>
          <cell r="C254" t="str">
            <v>Amherst-Pelham</v>
          </cell>
          <cell r="D254">
            <v>255848</v>
          </cell>
          <cell r="E254">
            <v>330</v>
          </cell>
          <cell r="F254">
            <v>256178</v>
          </cell>
        </row>
        <row r="255">
          <cell r="B255" t="str">
            <v>0610</v>
          </cell>
          <cell r="C255" t="str">
            <v>Ashburnham-Westminster</v>
          </cell>
          <cell r="D255">
            <v>87253</v>
          </cell>
          <cell r="E255">
            <v>51</v>
          </cell>
          <cell r="F255">
            <v>87304</v>
          </cell>
        </row>
        <row r="256">
          <cell r="B256" t="str">
            <v>0615</v>
          </cell>
          <cell r="C256" t="str">
            <v>Athol-Royalston</v>
          </cell>
          <cell r="D256">
            <v>575138</v>
          </cell>
          <cell r="E256">
            <v>647</v>
          </cell>
          <cell r="F256">
            <v>575785</v>
          </cell>
        </row>
        <row r="257">
          <cell r="B257" t="str">
            <v>0616</v>
          </cell>
          <cell r="C257" t="str">
            <v>Ayer Shirley School District</v>
          </cell>
          <cell r="D257">
            <v>490784</v>
          </cell>
          <cell r="E257">
            <v>4071</v>
          </cell>
          <cell r="F257">
            <v>494855</v>
          </cell>
        </row>
        <row r="258">
          <cell r="B258" t="str">
            <v>0618</v>
          </cell>
          <cell r="C258" t="str">
            <v>Berkshire Hills</v>
          </cell>
          <cell r="D258">
            <v>194181</v>
          </cell>
          <cell r="E258">
            <v>189</v>
          </cell>
          <cell r="F258">
            <v>194371</v>
          </cell>
        </row>
        <row r="259">
          <cell r="B259" t="str">
            <v>0622</v>
          </cell>
          <cell r="C259" t="str">
            <v>Blackstone-Millville</v>
          </cell>
          <cell r="D259">
            <v>174644</v>
          </cell>
          <cell r="E259">
            <v>213</v>
          </cell>
          <cell r="F259">
            <v>174857</v>
          </cell>
        </row>
        <row r="260">
          <cell r="B260" t="str">
            <v>0625</v>
          </cell>
          <cell r="C260" t="str">
            <v>Bridgewater-Raynham</v>
          </cell>
          <cell r="D260">
            <v>577766</v>
          </cell>
          <cell r="E260">
            <v>978</v>
          </cell>
          <cell r="F260">
            <v>578744</v>
          </cell>
        </row>
        <row r="261">
          <cell r="B261" t="str">
            <v>0635</v>
          </cell>
          <cell r="C261" t="str">
            <v>Central Berkshire</v>
          </cell>
          <cell r="D261">
            <v>412675</v>
          </cell>
          <cell r="E261">
            <v>468</v>
          </cell>
          <cell r="F261">
            <v>413143</v>
          </cell>
        </row>
        <row r="262">
          <cell r="B262" t="str">
            <v>0640</v>
          </cell>
          <cell r="C262" t="str">
            <v>Concord-Carlisle</v>
          </cell>
          <cell r="D262">
            <v>37091</v>
          </cell>
          <cell r="E262">
            <v>14</v>
          </cell>
          <cell r="F262">
            <v>37106</v>
          </cell>
        </row>
        <row r="263">
          <cell r="B263" t="str">
            <v>0645</v>
          </cell>
          <cell r="C263" t="str">
            <v>Dennis-Yarmouth</v>
          </cell>
          <cell r="D263">
            <v>812110</v>
          </cell>
          <cell r="E263">
            <v>8791</v>
          </cell>
          <cell r="F263">
            <v>820901</v>
          </cell>
        </row>
        <row r="264">
          <cell r="B264" t="str">
            <v>0650</v>
          </cell>
          <cell r="C264" t="str">
            <v>Dighton-Rehoboth</v>
          </cell>
          <cell r="D264">
            <v>224255</v>
          </cell>
          <cell r="E264">
            <v>278</v>
          </cell>
          <cell r="F264">
            <v>224533</v>
          </cell>
        </row>
        <row r="265">
          <cell r="B265" t="str">
            <v>0655</v>
          </cell>
          <cell r="C265" t="str">
            <v>Dover-Sherborn</v>
          </cell>
          <cell r="D265">
            <v>31844</v>
          </cell>
          <cell r="E265">
            <v>55</v>
          </cell>
          <cell r="F265">
            <v>31899</v>
          </cell>
        </row>
        <row r="266">
          <cell r="B266" t="str">
            <v>0658</v>
          </cell>
          <cell r="C266" t="str">
            <v>Dudley-Charlton Reg</v>
          </cell>
          <cell r="D266">
            <v>345689</v>
          </cell>
          <cell r="E266">
            <v>449</v>
          </cell>
          <cell r="F266">
            <v>346138</v>
          </cell>
        </row>
        <row r="267">
          <cell r="B267" t="str">
            <v>0660</v>
          </cell>
          <cell r="C267" t="str">
            <v>Nauset</v>
          </cell>
          <cell r="D267">
            <v>150932</v>
          </cell>
          <cell r="E267">
            <v>1773</v>
          </cell>
          <cell r="F267">
            <v>152705</v>
          </cell>
        </row>
        <row r="268">
          <cell r="B268" t="str">
            <v>0665</v>
          </cell>
          <cell r="C268" t="str">
            <v>Freetown-Lakeville</v>
          </cell>
          <cell r="D268">
            <v>280931</v>
          </cell>
          <cell r="E268">
            <v>359</v>
          </cell>
          <cell r="F268">
            <v>281291</v>
          </cell>
        </row>
        <row r="269">
          <cell r="B269" t="str">
            <v>0670</v>
          </cell>
          <cell r="C269" t="str">
            <v>Frontier</v>
          </cell>
          <cell r="D269">
            <v>44953</v>
          </cell>
          <cell r="E269">
            <v>57</v>
          </cell>
          <cell r="F269">
            <v>45010</v>
          </cell>
        </row>
        <row r="270">
          <cell r="B270" t="str">
            <v>0672</v>
          </cell>
          <cell r="C270" t="str">
            <v>Gateway</v>
          </cell>
          <cell r="D270">
            <v>138390</v>
          </cell>
          <cell r="E270">
            <v>447</v>
          </cell>
          <cell r="F270">
            <v>138837</v>
          </cell>
        </row>
        <row r="271">
          <cell r="B271" t="str">
            <v>0674</v>
          </cell>
          <cell r="C271" t="str">
            <v>Gill-Montague</v>
          </cell>
          <cell r="D271">
            <v>334338</v>
          </cell>
          <cell r="E271">
            <v>351</v>
          </cell>
          <cell r="F271">
            <v>334689</v>
          </cell>
        </row>
        <row r="272">
          <cell r="B272" t="str">
            <v>0675</v>
          </cell>
          <cell r="C272" t="str">
            <v>Hamilton-Wenham</v>
          </cell>
          <cell r="D272">
            <v>157406</v>
          </cell>
          <cell r="E272">
            <v>255</v>
          </cell>
          <cell r="F272">
            <v>157661</v>
          </cell>
        </row>
        <row r="273">
          <cell r="B273" t="str">
            <v>0683</v>
          </cell>
          <cell r="C273" t="str">
            <v>Hampshire</v>
          </cell>
          <cell r="D273">
            <v>48271</v>
          </cell>
          <cell r="E273">
            <v>61</v>
          </cell>
          <cell r="F273">
            <v>48333</v>
          </cell>
        </row>
        <row r="274">
          <cell r="B274" t="str">
            <v>0695</v>
          </cell>
          <cell r="C274" t="str">
            <v>Lincoln-Sudbury</v>
          </cell>
          <cell r="D274">
            <v>28038</v>
          </cell>
          <cell r="E274">
            <v>22</v>
          </cell>
          <cell r="F274">
            <v>28060</v>
          </cell>
        </row>
        <row r="275">
          <cell r="B275" t="str">
            <v>0700</v>
          </cell>
          <cell r="C275" t="str">
            <v>Martha's Vineyard</v>
          </cell>
          <cell r="D275">
            <v>62775</v>
          </cell>
          <cell r="E275">
            <v>71</v>
          </cell>
          <cell r="F275">
            <v>62845</v>
          </cell>
        </row>
        <row r="276">
          <cell r="B276" t="str">
            <v>0705</v>
          </cell>
          <cell r="C276" t="str">
            <v>Masconomet</v>
          </cell>
          <cell r="D276">
            <v>40183</v>
          </cell>
          <cell r="E276">
            <v>29</v>
          </cell>
          <cell r="F276">
            <v>40212</v>
          </cell>
        </row>
        <row r="277">
          <cell r="B277" t="str">
            <v>0710</v>
          </cell>
          <cell r="C277" t="str">
            <v>Mendon-Upton</v>
          </cell>
          <cell r="D277">
            <v>71280</v>
          </cell>
          <cell r="E277">
            <v>85</v>
          </cell>
          <cell r="F277">
            <v>71366</v>
          </cell>
        </row>
        <row r="278">
          <cell r="B278" t="str">
            <v>0712</v>
          </cell>
          <cell r="C278" t="str">
            <v>Monomoy Regional School District</v>
          </cell>
          <cell r="D278">
            <v>209116</v>
          </cell>
          <cell r="E278">
            <v>1602</v>
          </cell>
          <cell r="F278">
            <v>210718</v>
          </cell>
        </row>
        <row r="279">
          <cell r="B279" t="str">
            <v>0715</v>
          </cell>
          <cell r="C279" t="str">
            <v>Mount Greylock</v>
          </cell>
          <cell r="D279">
            <v>111371</v>
          </cell>
          <cell r="E279">
            <v>152</v>
          </cell>
          <cell r="F279">
            <v>111523</v>
          </cell>
        </row>
        <row r="280">
          <cell r="B280" t="str">
            <v>0717</v>
          </cell>
          <cell r="C280" t="str">
            <v>Mohawk Trail</v>
          </cell>
          <cell r="D280">
            <v>153422</v>
          </cell>
          <cell r="E280">
            <v>197</v>
          </cell>
          <cell r="F280">
            <v>153619</v>
          </cell>
        </row>
        <row r="281">
          <cell r="B281" t="str">
            <v>0720</v>
          </cell>
          <cell r="C281" t="str">
            <v>Narragansett</v>
          </cell>
          <cell r="D281">
            <v>163888</v>
          </cell>
          <cell r="E281">
            <v>176</v>
          </cell>
          <cell r="F281">
            <v>164064</v>
          </cell>
        </row>
        <row r="282">
          <cell r="B282" t="str">
            <v>0725</v>
          </cell>
          <cell r="C282" t="str">
            <v>Nashoba</v>
          </cell>
          <cell r="D282">
            <v>240987</v>
          </cell>
          <cell r="E282">
            <v>1841</v>
          </cell>
          <cell r="F282">
            <v>242827</v>
          </cell>
        </row>
        <row r="283">
          <cell r="B283" t="str">
            <v>0728</v>
          </cell>
          <cell r="C283" t="str">
            <v>New Salem-Wendell</v>
          </cell>
          <cell r="D283">
            <v>32152</v>
          </cell>
          <cell r="E283">
            <v>39</v>
          </cell>
          <cell r="F283">
            <v>32191</v>
          </cell>
        </row>
        <row r="284">
          <cell r="B284" t="str">
            <v>0735</v>
          </cell>
          <cell r="C284" t="str">
            <v>North Middlesex</v>
          </cell>
          <cell r="D284">
            <v>146846</v>
          </cell>
          <cell r="E284">
            <v>625</v>
          </cell>
          <cell r="F284">
            <v>147471</v>
          </cell>
        </row>
        <row r="285">
          <cell r="B285" t="str">
            <v>0740</v>
          </cell>
          <cell r="C285" t="str">
            <v>Old Rochester</v>
          </cell>
          <cell r="D285">
            <v>35615</v>
          </cell>
          <cell r="E285">
            <v>30</v>
          </cell>
          <cell r="F285">
            <v>35644</v>
          </cell>
        </row>
        <row r="286">
          <cell r="B286" t="str">
            <v>0745</v>
          </cell>
          <cell r="C286" t="str">
            <v>Pentucket</v>
          </cell>
          <cell r="D286">
            <v>253744</v>
          </cell>
          <cell r="E286">
            <v>322</v>
          </cell>
          <cell r="F286">
            <v>254066</v>
          </cell>
        </row>
        <row r="287">
          <cell r="B287" t="str">
            <v>0750</v>
          </cell>
          <cell r="C287" t="str">
            <v>Pioneer Valley</v>
          </cell>
          <cell r="D287">
            <v>75758</v>
          </cell>
          <cell r="E287">
            <v>85</v>
          </cell>
          <cell r="F287">
            <v>75842</v>
          </cell>
        </row>
        <row r="288">
          <cell r="B288" t="str">
            <v>0753</v>
          </cell>
          <cell r="C288" t="str">
            <v>Quabbin</v>
          </cell>
          <cell r="D288">
            <v>245354</v>
          </cell>
          <cell r="E288">
            <v>522</v>
          </cell>
          <cell r="F288">
            <v>245876</v>
          </cell>
        </row>
        <row r="289">
          <cell r="B289" t="str">
            <v>0755</v>
          </cell>
          <cell r="C289" t="str">
            <v>Ralph C Mahar</v>
          </cell>
          <cell r="D289">
            <v>131804</v>
          </cell>
          <cell r="E289">
            <v>146</v>
          </cell>
          <cell r="F289">
            <v>131950</v>
          </cell>
        </row>
        <row r="290">
          <cell r="B290" t="str">
            <v>0760</v>
          </cell>
          <cell r="C290" t="str">
            <v>Silver Lake</v>
          </cell>
          <cell r="D290">
            <v>138440</v>
          </cell>
          <cell r="E290">
            <v>1789</v>
          </cell>
          <cell r="F290">
            <v>140230</v>
          </cell>
        </row>
        <row r="291">
          <cell r="B291" t="str">
            <v>0763</v>
          </cell>
          <cell r="C291" t="str">
            <v>Somerset Berkley Regional School District</v>
          </cell>
          <cell r="D291">
            <v>37770</v>
          </cell>
          <cell r="E291">
            <v>12</v>
          </cell>
          <cell r="F291">
            <v>37782</v>
          </cell>
        </row>
        <row r="292">
          <cell r="B292" t="str">
            <v>0765</v>
          </cell>
          <cell r="C292" t="str">
            <v>Southern Berkshire</v>
          </cell>
          <cell r="D292">
            <v>194531</v>
          </cell>
          <cell r="E292">
            <v>199</v>
          </cell>
          <cell r="F292">
            <v>194730</v>
          </cell>
        </row>
        <row r="293">
          <cell r="B293" t="str">
            <v>0766</v>
          </cell>
          <cell r="C293" t="str">
            <v>Southwick-Tolland-Granville Regional School District</v>
          </cell>
          <cell r="D293">
            <v>253655</v>
          </cell>
          <cell r="E293">
            <v>638</v>
          </cell>
          <cell r="F293">
            <v>254293</v>
          </cell>
        </row>
        <row r="294">
          <cell r="B294" t="str">
            <v>0767</v>
          </cell>
          <cell r="C294" t="str">
            <v>Spencer-E Brookfield</v>
          </cell>
          <cell r="D294">
            <v>245838</v>
          </cell>
          <cell r="E294">
            <v>298</v>
          </cell>
          <cell r="F294">
            <v>246137</v>
          </cell>
        </row>
        <row r="295">
          <cell r="B295" t="str">
            <v>0770</v>
          </cell>
          <cell r="C295" t="str">
            <v>Tantasqua</v>
          </cell>
          <cell r="D295">
            <v>134949</v>
          </cell>
          <cell r="E295">
            <v>146</v>
          </cell>
          <cell r="F295">
            <v>135096</v>
          </cell>
        </row>
        <row r="296">
          <cell r="B296" t="str">
            <v>0773</v>
          </cell>
          <cell r="C296" t="str">
            <v>Triton</v>
          </cell>
          <cell r="D296">
            <v>293318</v>
          </cell>
          <cell r="E296">
            <v>322</v>
          </cell>
          <cell r="F296">
            <v>293640</v>
          </cell>
        </row>
        <row r="297">
          <cell r="B297" t="str">
            <v>0774</v>
          </cell>
          <cell r="C297" t="str">
            <v>Up-Island Regional</v>
          </cell>
          <cell r="D297">
            <v>34276</v>
          </cell>
          <cell r="E297">
            <v>51</v>
          </cell>
          <cell r="F297">
            <v>34327</v>
          </cell>
        </row>
        <row r="298">
          <cell r="B298" t="str">
            <v>0778</v>
          </cell>
          <cell r="C298" t="str">
            <v>Quaboag Regional</v>
          </cell>
          <cell r="D298">
            <v>300137</v>
          </cell>
          <cell r="E298">
            <v>324</v>
          </cell>
          <cell r="F298">
            <v>300461</v>
          </cell>
        </row>
        <row r="299">
          <cell r="B299" t="str">
            <v>0780</v>
          </cell>
          <cell r="C299" t="str">
            <v>Whitman-Hanson</v>
          </cell>
          <cell r="D299">
            <v>369020</v>
          </cell>
          <cell r="E299">
            <v>769</v>
          </cell>
          <cell r="F299">
            <v>369789</v>
          </cell>
        </row>
        <row r="300">
          <cell r="B300" t="str">
            <v>0801</v>
          </cell>
          <cell r="C300" t="str">
            <v>Assabet Valley Regional Vocational Technical</v>
          </cell>
          <cell r="D300">
            <v>130597</v>
          </cell>
          <cell r="E300">
            <v>153</v>
          </cell>
          <cell r="F300">
            <v>130750</v>
          </cell>
        </row>
        <row r="301">
          <cell r="B301" t="str">
            <v>0805</v>
          </cell>
          <cell r="C301" t="str">
            <v>Blackstone Valley Regional Vocational Technical</v>
          </cell>
          <cell r="D301">
            <v>38535</v>
          </cell>
          <cell r="E301">
            <v>25</v>
          </cell>
          <cell r="F301">
            <v>38560</v>
          </cell>
        </row>
        <row r="302">
          <cell r="B302" t="str">
            <v>0806</v>
          </cell>
          <cell r="C302" t="str">
            <v>Blue Hills Regional Vocational Technical</v>
          </cell>
          <cell r="D302">
            <v>93763</v>
          </cell>
          <cell r="E302">
            <v>107</v>
          </cell>
          <cell r="F302">
            <v>93870</v>
          </cell>
        </row>
        <row r="303">
          <cell r="B303" t="str">
            <v>0810</v>
          </cell>
          <cell r="C303" t="str">
            <v>Bristol-Plymouth Regional Vocational Technical</v>
          </cell>
          <cell r="D303">
            <v>174878</v>
          </cell>
          <cell r="E303">
            <v>197</v>
          </cell>
          <cell r="F303">
            <v>175075</v>
          </cell>
        </row>
        <row r="304">
          <cell r="B304" t="str">
            <v>0815</v>
          </cell>
          <cell r="C304" t="str">
            <v>Cape Cod Regional Vocational Technical</v>
          </cell>
          <cell r="D304">
            <v>130151</v>
          </cell>
          <cell r="E304">
            <v>150</v>
          </cell>
          <cell r="F304">
            <v>130301</v>
          </cell>
        </row>
        <row r="305">
          <cell r="B305" t="str">
            <v>0817</v>
          </cell>
          <cell r="C305" t="str">
            <v>Essex North Shore Agricultural and Technical School District</v>
          </cell>
          <cell r="D305">
            <v>147607</v>
          </cell>
          <cell r="E305">
            <v>179</v>
          </cell>
          <cell r="F305">
            <v>147786</v>
          </cell>
        </row>
        <row r="306">
          <cell r="B306" t="str">
            <v>0818</v>
          </cell>
          <cell r="C306" t="str">
            <v>Franklin County Regional Vocational Technical</v>
          </cell>
          <cell r="D306">
            <v>116707</v>
          </cell>
          <cell r="E306">
            <v>123</v>
          </cell>
          <cell r="F306">
            <v>116830</v>
          </cell>
        </row>
        <row r="307">
          <cell r="B307" t="str">
            <v>0821</v>
          </cell>
          <cell r="C307" t="str">
            <v>Greater Fall River Regional Vocational Technical</v>
          </cell>
          <cell r="D307">
            <v>373601</v>
          </cell>
          <cell r="E307">
            <v>455</v>
          </cell>
          <cell r="F307">
            <v>374056</v>
          </cell>
        </row>
        <row r="308">
          <cell r="B308" t="str">
            <v>0823</v>
          </cell>
          <cell r="C308" t="str">
            <v>Greater Lawrence Regional Vocational Technical</v>
          </cell>
          <cell r="D308">
            <v>715389</v>
          </cell>
          <cell r="E308">
            <v>865</v>
          </cell>
          <cell r="F308">
            <v>716255</v>
          </cell>
        </row>
        <row r="309">
          <cell r="B309" t="str">
            <v>0825</v>
          </cell>
          <cell r="C309" t="str">
            <v>Greater New Bedford Regional Vocational Technical</v>
          </cell>
          <cell r="D309">
            <v>594580</v>
          </cell>
          <cell r="E309">
            <v>724</v>
          </cell>
          <cell r="F309">
            <v>595304</v>
          </cell>
        </row>
        <row r="310">
          <cell r="B310" t="str">
            <v>0828</v>
          </cell>
          <cell r="C310" t="str">
            <v>Greater Lowell Regional Vocational Technical</v>
          </cell>
          <cell r="D310">
            <v>603726</v>
          </cell>
          <cell r="E310">
            <v>811</v>
          </cell>
          <cell r="F310">
            <v>604537</v>
          </cell>
        </row>
        <row r="311">
          <cell r="B311" t="str">
            <v>0829</v>
          </cell>
          <cell r="C311" t="str">
            <v>South Middlesex Regional Vocational Technical</v>
          </cell>
          <cell r="D311">
            <v>189472</v>
          </cell>
          <cell r="E311">
            <v>204</v>
          </cell>
          <cell r="F311">
            <v>189676</v>
          </cell>
        </row>
        <row r="312">
          <cell r="B312" t="str">
            <v>0851</v>
          </cell>
          <cell r="C312" t="str">
            <v>Northern Berkshire Regional Vocational Technical</v>
          </cell>
          <cell r="D312">
            <v>93588</v>
          </cell>
          <cell r="E312">
            <v>111</v>
          </cell>
          <cell r="F312">
            <v>93699</v>
          </cell>
        </row>
        <row r="313">
          <cell r="B313" t="str">
            <v>0852</v>
          </cell>
          <cell r="C313" t="str">
            <v>Nashoba Valley Regional Vocational Technical</v>
          </cell>
          <cell r="D313">
            <v>71335</v>
          </cell>
          <cell r="E313">
            <v>45</v>
          </cell>
          <cell r="F313">
            <v>71380</v>
          </cell>
        </row>
        <row r="314">
          <cell r="B314" t="str">
            <v>0853</v>
          </cell>
          <cell r="C314" t="str">
            <v>Northeast Metropolitan Regional Vocational Technical</v>
          </cell>
          <cell r="D314">
            <v>296558</v>
          </cell>
          <cell r="E314">
            <v>352</v>
          </cell>
          <cell r="F314">
            <v>296910</v>
          </cell>
        </row>
        <row r="315">
          <cell r="B315" t="str">
            <v>0860</v>
          </cell>
          <cell r="C315" t="str">
            <v>Pathfinder Regional Vocational Technical</v>
          </cell>
          <cell r="D315">
            <v>140814</v>
          </cell>
          <cell r="E315">
            <v>158</v>
          </cell>
          <cell r="F315">
            <v>140972</v>
          </cell>
        </row>
        <row r="316">
          <cell r="B316" t="str">
            <v>0871</v>
          </cell>
          <cell r="C316" t="str">
            <v>Shawsheen Valley Regional Vocational Technical</v>
          </cell>
          <cell r="D316">
            <v>91392</v>
          </cell>
          <cell r="E316">
            <v>69</v>
          </cell>
          <cell r="F316">
            <v>91461</v>
          </cell>
        </row>
        <row r="317">
          <cell r="B317" t="str">
            <v>0872</v>
          </cell>
          <cell r="C317" t="str">
            <v>Southeastern Regional Vocational Technical</v>
          </cell>
          <cell r="D317">
            <v>320777</v>
          </cell>
          <cell r="E317">
            <v>421</v>
          </cell>
          <cell r="F317">
            <v>321198</v>
          </cell>
        </row>
        <row r="318">
          <cell r="B318" t="str">
            <v>0878</v>
          </cell>
          <cell r="C318" t="str">
            <v>Tri-County Regional Vocational Technical</v>
          </cell>
          <cell r="D318">
            <v>82023</v>
          </cell>
          <cell r="E318">
            <v>66</v>
          </cell>
          <cell r="F318">
            <v>82089</v>
          </cell>
        </row>
        <row r="319">
          <cell r="B319" t="str">
            <v>0885</v>
          </cell>
          <cell r="C319" t="str">
            <v>Whittier Regional Vocational Technical</v>
          </cell>
          <cell r="D319">
            <v>255154</v>
          </cell>
          <cell r="E319">
            <v>317</v>
          </cell>
          <cell r="F319">
            <v>255471</v>
          </cell>
        </row>
        <row r="320">
          <cell r="B320" t="str">
            <v>0910</v>
          </cell>
          <cell r="C320" t="str">
            <v>Bristol County Agricultural</v>
          </cell>
          <cell r="D320">
            <v>53779</v>
          </cell>
          <cell r="E320">
            <v>75</v>
          </cell>
          <cell r="F320">
            <v>53854</v>
          </cell>
        </row>
        <row r="321">
          <cell r="B321" t="str">
            <v>0915</v>
          </cell>
          <cell r="C321" t="str">
            <v>Norfolk County Agricultural</v>
          </cell>
          <cell r="D321">
            <v>40789</v>
          </cell>
          <cell r="E321">
            <v>56</v>
          </cell>
          <cell r="F321">
            <v>40845</v>
          </cell>
        </row>
        <row r="322">
          <cell r="B322" t="str">
            <v>3502</v>
          </cell>
          <cell r="C322" t="str">
            <v>Baystate Academy Charter Public School (District)</v>
          </cell>
          <cell r="D322">
            <v>360605</v>
          </cell>
          <cell r="E322">
            <v>40201</v>
          </cell>
          <cell r="F322">
            <v>400806</v>
          </cell>
        </row>
        <row r="323">
          <cell r="B323" t="str">
            <v>3503</v>
          </cell>
          <cell r="C323" t="str">
            <v>Collegiate Charter School of Lowell (District)</v>
          </cell>
          <cell r="D323">
            <v>213503</v>
          </cell>
          <cell r="E323">
            <v>13965</v>
          </cell>
          <cell r="F323">
            <v>227468</v>
          </cell>
        </row>
        <row r="324">
          <cell r="B324" t="str">
            <v>3504</v>
          </cell>
          <cell r="C324" t="str">
            <v>City on a Hill Charter Public School Dudley Square (District)</v>
          </cell>
          <cell r="D324">
            <v>218713</v>
          </cell>
          <cell r="E324">
            <v>262</v>
          </cell>
          <cell r="F324">
            <v>218974</v>
          </cell>
        </row>
        <row r="325">
          <cell r="B325" t="str">
            <v>3505</v>
          </cell>
          <cell r="C325" t="str">
            <v>UP Academy Charter School of Dorchester (District)</v>
          </cell>
          <cell r="D325">
            <v>639357</v>
          </cell>
          <cell r="E325">
            <v>762</v>
          </cell>
          <cell r="F325">
            <v>640119</v>
          </cell>
        </row>
        <row r="326">
          <cell r="B326" t="str">
            <v>3506</v>
          </cell>
          <cell r="C326" t="str">
            <v>Pioneer Charter School of Science II (PCSS-II) (District)</v>
          </cell>
          <cell r="D326">
            <v>79658</v>
          </cell>
          <cell r="E326">
            <v>90</v>
          </cell>
          <cell r="F326">
            <v>79748</v>
          </cell>
        </row>
        <row r="327">
          <cell r="B327" t="str">
            <v>3507</v>
          </cell>
          <cell r="C327" t="str">
            <v>City on a Hill Charter Public School New Bedford (District)</v>
          </cell>
          <cell r="D327">
            <v>170667</v>
          </cell>
          <cell r="E327">
            <v>142</v>
          </cell>
          <cell r="F327">
            <v>170809</v>
          </cell>
        </row>
        <row r="328">
          <cell r="B328" t="str">
            <v>3508</v>
          </cell>
          <cell r="C328" t="str">
            <v>Phoenix Academy Public Charter High School Springfield (District)</v>
          </cell>
          <cell r="D328">
            <v>193023</v>
          </cell>
          <cell r="E328">
            <v>236</v>
          </cell>
          <cell r="F328">
            <v>193259</v>
          </cell>
        </row>
        <row r="329">
          <cell r="B329" t="str">
            <v>3509</v>
          </cell>
          <cell r="C329" t="str">
            <v>Argosy Collegiate Charter School (District)</v>
          </cell>
          <cell r="D329">
            <v>169802</v>
          </cell>
          <cell r="E329">
            <v>32565</v>
          </cell>
          <cell r="F329">
            <v>202367</v>
          </cell>
        </row>
        <row r="330">
          <cell r="B330" t="str">
            <v>3510</v>
          </cell>
          <cell r="C330" t="str">
            <v>Springfield Preparatory Charter School (District)</v>
          </cell>
          <cell r="D330">
            <v>166257</v>
          </cell>
          <cell r="E330">
            <v>46426</v>
          </cell>
          <cell r="F330">
            <v>212682</v>
          </cell>
        </row>
        <row r="331">
          <cell r="B331" t="str">
            <v>3511</v>
          </cell>
          <cell r="C331" t="str">
            <v>Bentley Academy Charter School (District)</v>
          </cell>
          <cell r="D331">
            <v>130254</v>
          </cell>
          <cell r="E331">
            <v>140</v>
          </cell>
          <cell r="F331">
            <v>130394</v>
          </cell>
        </row>
        <row r="332">
          <cell r="B332" t="str">
            <v>3513</v>
          </cell>
          <cell r="C332" t="str">
            <v>New Heights Charter School of Brockton (District)</v>
          </cell>
          <cell r="D332">
            <v>131807</v>
          </cell>
          <cell r="E332">
            <v>37319</v>
          </cell>
          <cell r="F332">
            <v>169126</v>
          </cell>
        </row>
        <row r="333">
          <cell r="B333" t="str">
            <v>3514</v>
          </cell>
          <cell r="C333" t="str">
            <v>Libertas Academy Charter School (District)</v>
          </cell>
          <cell r="D333">
            <v>72709</v>
          </cell>
          <cell r="E333">
            <v>77868</v>
          </cell>
          <cell r="F333">
            <v>150577</v>
          </cell>
        </row>
        <row r="334">
          <cell r="B334" t="str">
            <v>3515</v>
          </cell>
          <cell r="C334" t="str">
            <v xml:space="preserve">Old Sturbridge Academy Charter Public School </v>
          </cell>
          <cell r="D334">
            <v>27647</v>
          </cell>
          <cell r="E334">
            <v>11321</v>
          </cell>
          <cell r="F334">
            <v>38968</v>
          </cell>
        </row>
        <row r="335">
          <cell r="B335" t="str">
            <v>3901</v>
          </cell>
          <cell r="C335" t="str">
            <v>Massachusetts Virtual Academy at Greenfield Commonwealth Virtual District</v>
          </cell>
          <cell r="D335">
            <v>233989</v>
          </cell>
          <cell r="E335">
            <v>296</v>
          </cell>
          <cell r="F335">
            <v>234285</v>
          </cell>
        </row>
        <row r="336">
          <cell r="B336" t="str">
            <v>3902</v>
          </cell>
          <cell r="C336" t="str">
            <v>TEC Connections Academy Commonwealth Virtual School District</v>
          </cell>
          <cell r="D336">
            <v>408153</v>
          </cell>
          <cell r="E336">
            <v>712</v>
          </cell>
          <cell r="F336">
            <v>408865</v>
          </cell>
        </row>
        <row r="337">
          <cell r="B337" t="str">
            <v>3516</v>
          </cell>
          <cell r="C337" t="str">
            <v>Hampden Charter of Science West</v>
          </cell>
          <cell r="D337">
            <v>35169</v>
          </cell>
          <cell r="E337">
            <v>78292</v>
          </cell>
          <cell r="F337">
            <v>78292</v>
          </cell>
        </row>
        <row r="338">
          <cell r="B338" t="str">
            <v>3517</v>
          </cell>
          <cell r="C338" t="str">
            <v>Map Academy Charter</v>
          </cell>
          <cell r="D338">
            <v>16953</v>
          </cell>
          <cell r="E338">
            <v>55350</v>
          </cell>
          <cell r="F338">
            <v>55350</v>
          </cell>
        </row>
        <row r="339">
          <cell r="B339" t="str">
            <v>3518</v>
          </cell>
          <cell r="C339" t="str">
            <v>Phoenix Academy Charter Lawrence</v>
          </cell>
          <cell r="D339">
            <v>35602</v>
          </cell>
          <cell r="E339">
            <v>61359</v>
          </cell>
          <cell r="F339">
            <v>61359</v>
          </cell>
        </row>
        <row r="340">
          <cell r="B340" t="str">
            <v>0470</v>
          </cell>
          <cell r="C340" t="str">
            <v>Mystic Valley Regional Charter (District)</v>
          </cell>
          <cell r="D340">
            <v>156394</v>
          </cell>
          <cell r="E340">
            <v>-156394</v>
          </cell>
          <cell r="F340">
            <v>0</v>
          </cell>
        </row>
        <row r="341">
          <cell r="B341" t="str">
            <v>0478</v>
          </cell>
          <cell r="C341" t="str">
            <v>Francis W. Parker Charter Essential (District)</v>
          </cell>
          <cell r="D341">
            <v>9605</v>
          </cell>
          <cell r="E341">
            <v>-9605</v>
          </cell>
          <cell r="F341">
            <v>0</v>
          </cell>
        </row>
        <row r="342">
          <cell r="B342" t="str">
            <v>0489</v>
          </cell>
          <cell r="C342" t="str">
            <v>Sturgis Charter Public (District)</v>
          </cell>
          <cell r="D342">
            <v>67303</v>
          </cell>
          <cell r="E342">
            <v>-67303</v>
          </cell>
          <cell r="F342">
            <v>0</v>
          </cell>
        </row>
        <row r="343">
          <cell r="B343" t="str">
            <v>0199</v>
          </cell>
          <cell r="C343" t="str">
            <v>Needham</v>
          </cell>
          <cell r="D343">
            <v>98197</v>
          </cell>
          <cell r="E343">
            <v>67</v>
          </cell>
          <cell r="F343">
            <v>98264</v>
          </cell>
        </row>
        <row r="344">
          <cell r="B344" t="str">
            <v>0024</v>
          </cell>
          <cell r="C344" t="str">
            <v>Belchertown</v>
          </cell>
          <cell r="D344">
            <v>185827</v>
          </cell>
          <cell r="E344">
            <v>236</v>
          </cell>
          <cell r="F344">
            <v>186063</v>
          </cell>
        </row>
        <row r="345">
          <cell r="B345" t="str">
            <v>0028</v>
          </cell>
          <cell r="C345" t="str">
            <v>Berlin</v>
          </cell>
          <cell r="D345">
            <v>21382</v>
          </cell>
          <cell r="E345">
            <v>26</v>
          </cell>
          <cell r="F345">
            <v>21408</v>
          </cell>
        </row>
        <row r="346">
          <cell r="B346" t="str">
            <v>0038</v>
          </cell>
          <cell r="C346" t="str">
            <v>Boxford</v>
          </cell>
          <cell r="D346">
            <v>97721</v>
          </cell>
          <cell r="E346">
            <v>130</v>
          </cell>
          <cell r="F346">
            <v>97851</v>
          </cell>
        </row>
        <row r="347">
          <cell r="B347" t="str">
            <v>0039</v>
          </cell>
          <cell r="C347" t="str">
            <v>Boylston</v>
          </cell>
          <cell r="D347">
            <v>46301</v>
          </cell>
          <cell r="E347">
            <v>62</v>
          </cell>
          <cell r="F347">
            <v>46363</v>
          </cell>
        </row>
        <row r="348">
          <cell r="B348" t="str">
            <v>0048</v>
          </cell>
          <cell r="C348" t="str">
            <v>Burlington</v>
          </cell>
          <cell r="D348">
            <v>107683</v>
          </cell>
          <cell r="E348">
            <v>43</v>
          </cell>
          <cell r="F348">
            <v>107726</v>
          </cell>
        </row>
        <row r="349">
          <cell r="B349" t="str">
            <v>0063</v>
          </cell>
          <cell r="C349" t="str">
            <v>Clarksburg</v>
          </cell>
          <cell r="D349">
            <v>30426</v>
          </cell>
          <cell r="E349">
            <v>39</v>
          </cell>
          <cell r="F349">
            <v>30465</v>
          </cell>
        </row>
        <row r="350">
          <cell r="B350" t="str">
            <v>0073</v>
          </cell>
          <cell r="C350" t="str">
            <v>Dedham</v>
          </cell>
          <cell r="D350">
            <v>271200</v>
          </cell>
          <cell r="E350">
            <v>337</v>
          </cell>
          <cell r="F350">
            <v>271537</v>
          </cell>
        </row>
        <row r="351">
          <cell r="B351" t="str">
            <v>0078</v>
          </cell>
          <cell r="C351" t="str">
            <v>Dover</v>
          </cell>
          <cell r="D351">
            <v>12370</v>
          </cell>
          <cell r="E351">
            <v>6</v>
          </cell>
          <cell r="F351">
            <v>12376</v>
          </cell>
        </row>
        <row r="352">
          <cell r="B352" t="str">
            <v>0083</v>
          </cell>
          <cell r="C352" t="str">
            <v>East Bridgewater</v>
          </cell>
          <cell r="D352">
            <v>189046</v>
          </cell>
          <cell r="E352">
            <v>238</v>
          </cell>
          <cell r="F352">
            <v>189284</v>
          </cell>
        </row>
        <row r="353">
          <cell r="B353" t="str">
            <v>0098</v>
          </cell>
          <cell r="C353" t="str">
            <v>Florida</v>
          </cell>
          <cell r="D353">
            <v>15809</v>
          </cell>
          <cell r="E353">
            <v>18</v>
          </cell>
          <cell r="F353">
            <v>15828</v>
          </cell>
        </row>
        <row r="354">
          <cell r="B354" t="str">
            <v>0099</v>
          </cell>
          <cell r="C354" t="str">
            <v>Foxborough</v>
          </cell>
          <cell r="D354">
            <v>84320</v>
          </cell>
          <cell r="E354">
            <v>66</v>
          </cell>
          <cell r="F354">
            <v>84385</v>
          </cell>
        </row>
        <row r="355">
          <cell r="B355" t="str">
            <v>0105</v>
          </cell>
          <cell r="C355" t="str">
            <v>Georgetown</v>
          </cell>
          <cell r="D355">
            <v>34442</v>
          </cell>
          <cell r="E355">
            <v>26</v>
          </cell>
          <cell r="F355">
            <v>34468</v>
          </cell>
        </row>
        <row r="356">
          <cell r="B356" t="str">
            <v>0121</v>
          </cell>
          <cell r="C356" t="str">
            <v>Hancock</v>
          </cell>
          <cell r="D356">
            <v>980</v>
          </cell>
          <cell r="E356">
            <v>2</v>
          </cell>
          <cell r="F356">
            <v>982</v>
          </cell>
        </row>
        <row r="357">
          <cell r="B357" t="str">
            <v>0136</v>
          </cell>
          <cell r="C357" t="str">
            <v>Holliston</v>
          </cell>
          <cell r="D357">
            <v>50893</v>
          </cell>
          <cell r="E357">
            <v>40</v>
          </cell>
          <cell r="F357">
            <v>50933</v>
          </cell>
        </row>
        <row r="358">
          <cell r="B358" t="str">
            <v>0139</v>
          </cell>
          <cell r="C358" t="str">
            <v>Hopkinton</v>
          </cell>
          <cell r="D358">
            <v>55085</v>
          </cell>
          <cell r="E358">
            <v>43</v>
          </cell>
          <cell r="F358">
            <v>55128</v>
          </cell>
        </row>
        <row r="359">
          <cell r="B359" t="str">
            <v>0152</v>
          </cell>
          <cell r="C359" t="str">
            <v>Lenox</v>
          </cell>
          <cell r="D359">
            <v>156463</v>
          </cell>
          <cell r="E359">
            <v>170</v>
          </cell>
          <cell r="F359">
            <v>156633</v>
          </cell>
        </row>
        <row r="360">
          <cell r="B360" t="str">
            <v>0155</v>
          </cell>
          <cell r="C360" t="str">
            <v>Lexington</v>
          </cell>
          <cell r="D360">
            <v>147009</v>
          </cell>
          <cell r="E360">
            <v>166</v>
          </cell>
          <cell r="F360">
            <v>147176</v>
          </cell>
        </row>
        <row r="361">
          <cell r="B361" t="str">
            <v>0174</v>
          </cell>
          <cell r="C361" t="str">
            <v>Maynard</v>
          </cell>
          <cell r="D361">
            <v>160308</v>
          </cell>
          <cell r="E361">
            <v>219</v>
          </cell>
          <cell r="F361">
            <v>160526</v>
          </cell>
        </row>
        <row r="362">
          <cell r="B362" t="str">
            <v>0177</v>
          </cell>
          <cell r="C362" t="str">
            <v>Medway</v>
          </cell>
          <cell r="D362">
            <v>61764</v>
          </cell>
          <cell r="E362">
            <v>103</v>
          </cell>
          <cell r="F362">
            <v>61867</v>
          </cell>
        </row>
        <row r="363">
          <cell r="B363" t="str">
            <v>0184</v>
          </cell>
          <cell r="C363" t="str">
            <v>Middleton</v>
          </cell>
          <cell r="D363">
            <v>24789</v>
          </cell>
          <cell r="E363">
            <v>22</v>
          </cell>
          <cell r="F363">
            <v>24811</v>
          </cell>
        </row>
        <row r="364">
          <cell r="B364" t="str">
            <v>0187</v>
          </cell>
          <cell r="C364" t="str">
            <v>Millis</v>
          </cell>
          <cell r="D364">
            <v>51371</v>
          </cell>
          <cell r="E364">
            <v>17</v>
          </cell>
          <cell r="F364">
            <v>51388</v>
          </cell>
        </row>
        <row r="365">
          <cell r="B365" t="str">
            <v>0191</v>
          </cell>
          <cell r="C365" t="str">
            <v>Monson</v>
          </cell>
          <cell r="D365">
            <v>152822</v>
          </cell>
          <cell r="E365">
            <v>188</v>
          </cell>
          <cell r="F365">
            <v>153010</v>
          </cell>
        </row>
        <row r="366">
          <cell r="B366" t="str">
            <v>0196</v>
          </cell>
          <cell r="C366" t="str">
            <v>Nahant</v>
          </cell>
          <cell r="D366">
            <v>14733</v>
          </cell>
          <cell r="E366">
            <v>17</v>
          </cell>
          <cell r="F366">
            <v>14750</v>
          </cell>
        </row>
        <row r="367">
          <cell r="B367" t="str">
            <v>0213</v>
          </cell>
          <cell r="C367" t="str">
            <v>Northborough</v>
          </cell>
          <cell r="D367">
            <v>50562</v>
          </cell>
          <cell r="E367">
            <v>39</v>
          </cell>
          <cell r="F367">
            <v>50601</v>
          </cell>
        </row>
        <row r="368">
          <cell r="B368" t="str">
            <v>0227</v>
          </cell>
          <cell r="C368" t="str">
            <v>Palmer</v>
          </cell>
          <cell r="D368">
            <v>365170</v>
          </cell>
          <cell r="E368">
            <v>421</v>
          </cell>
          <cell r="F368">
            <v>365591</v>
          </cell>
        </row>
        <row r="369">
          <cell r="B369" t="str">
            <v>0253</v>
          </cell>
          <cell r="C369" t="str">
            <v>Rowe</v>
          </cell>
          <cell r="D369">
            <v>1529</v>
          </cell>
          <cell r="E369">
            <v>2</v>
          </cell>
          <cell r="F369">
            <v>1531</v>
          </cell>
        </row>
        <row r="370">
          <cell r="B370" t="str">
            <v>0263</v>
          </cell>
          <cell r="C370" t="str">
            <v>Savoy</v>
          </cell>
          <cell r="D370">
            <v>1883</v>
          </cell>
          <cell r="E370">
            <v>24</v>
          </cell>
          <cell r="F370">
            <v>1907</v>
          </cell>
        </row>
        <row r="371">
          <cell r="B371" t="str">
            <v>0264</v>
          </cell>
          <cell r="C371" t="str">
            <v>Scituate</v>
          </cell>
          <cell r="D371">
            <v>88382</v>
          </cell>
          <cell r="E371">
            <v>104</v>
          </cell>
          <cell r="F371">
            <v>88486</v>
          </cell>
        </row>
        <row r="372">
          <cell r="B372" t="str">
            <v>0276</v>
          </cell>
          <cell r="C372" t="str">
            <v>Southborough</v>
          </cell>
          <cell r="D372">
            <v>37990</v>
          </cell>
          <cell r="E372">
            <v>27</v>
          </cell>
          <cell r="F372">
            <v>38017</v>
          </cell>
        </row>
        <row r="373">
          <cell r="B373" t="str">
            <v>0298</v>
          </cell>
          <cell r="C373" t="str">
            <v>Topsfield</v>
          </cell>
          <cell r="D373">
            <v>91189</v>
          </cell>
          <cell r="E373">
            <v>51</v>
          </cell>
          <cell r="F373">
            <v>91240</v>
          </cell>
        </row>
        <row r="374">
          <cell r="B374" t="str">
            <v>0301</v>
          </cell>
          <cell r="C374" t="str">
            <v>Tyngsborough</v>
          </cell>
          <cell r="D374">
            <v>61405</v>
          </cell>
          <cell r="E374">
            <v>69</v>
          </cell>
          <cell r="F374">
            <v>61473</v>
          </cell>
        </row>
        <row r="375">
          <cell r="B375" t="str">
            <v>0317</v>
          </cell>
          <cell r="C375" t="str">
            <v>Wellesley</v>
          </cell>
          <cell r="D375">
            <v>91795</v>
          </cell>
          <cell r="E375">
            <v>71</v>
          </cell>
          <cell r="F375">
            <v>91865</v>
          </cell>
        </row>
        <row r="376">
          <cell r="B376" t="str">
            <v>0321</v>
          </cell>
          <cell r="C376" t="str">
            <v>Westborough</v>
          </cell>
          <cell r="D376">
            <v>84727</v>
          </cell>
          <cell r="E376">
            <v>59</v>
          </cell>
          <cell r="F376">
            <v>84786</v>
          </cell>
        </row>
        <row r="377">
          <cell r="B377" t="str">
            <v>0322</v>
          </cell>
          <cell r="C377" t="str">
            <v>West Boylston</v>
          </cell>
          <cell r="D377">
            <v>77072</v>
          </cell>
          <cell r="E377">
            <v>96</v>
          </cell>
          <cell r="F377">
            <v>77167</v>
          </cell>
        </row>
        <row r="378">
          <cell r="B378" t="str">
            <v>0323</v>
          </cell>
          <cell r="C378" t="str">
            <v>West Bridgewater</v>
          </cell>
          <cell r="D378">
            <v>90193</v>
          </cell>
          <cell r="E378">
            <v>119</v>
          </cell>
          <cell r="F378">
            <v>90312</v>
          </cell>
        </row>
        <row r="379">
          <cell r="B379" t="str">
            <v>0343</v>
          </cell>
          <cell r="C379" t="str">
            <v>Winchendon</v>
          </cell>
          <cell r="D379">
            <v>385009</v>
          </cell>
          <cell r="E379">
            <v>439</v>
          </cell>
          <cell r="F379">
            <v>385448</v>
          </cell>
        </row>
        <row r="380">
          <cell r="B380" t="str">
            <v>0407</v>
          </cell>
          <cell r="C380" t="str">
            <v>Dudley Street Neighborhood Charter School (District)</v>
          </cell>
          <cell r="D380">
            <v>196408</v>
          </cell>
          <cell r="E380">
            <v>237</v>
          </cell>
          <cell r="F380">
            <v>196645</v>
          </cell>
        </row>
        <row r="381">
          <cell r="B381" t="str">
            <v>0419</v>
          </cell>
          <cell r="C381" t="str">
            <v>Helen Y. Davis Leadership Academy Charter Public (District)</v>
          </cell>
          <cell r="D381">
            <v>165896</v>
          </cell>
          <cell r="E381">
            <v>198</v>
          </cell>
          <cell r="F381">
            <v>166094</v>
          </cell>
        </row>
        <row r="382">
          <cell r="B382" t="str">
            <v>0427</v>
          </cell>
          <cell r="C382" t="str">
            <v>Barnstable Community Horace Mann Charter Public (District)</v>
          </cell>
          <cell r="D382">
            <v>80526</v>
          </cell>
          <cell r="E382">
            <v>84</v>
          </cell>
          <cell r="F382">
            <v>80610</v>
          </cell>
        </row>
        <row r="383">
          <cell r="B383" t="str">
            <v>0441</v>
          </cell>
          <cell r="C383" t="str">
            <v>Sabis International Charter (District)</v>
          </cell>
          <cell r="D383">
            <v>638725</v>
          </cell>
          <cell r="E383">
            <v>782</v>
          </cell>
          <cell r="F383">
            <v>639506</v>
          </cell>
        </row>
        <row r="384">
          <cell r="B384" t="str">
            <v>0445</v>
          </cell>
          <cell r="C384" t="str">
            <v>Abby Kelley Foster Charter Public (District)</v>
          </cell>
          <cell r="D384">
            <v>463136</v>
          </cell>
          <cell r="E384">
            <v>626</v>
          </cell>
          <cell r="F384">
            <v>463762</v>
          </cell>
        </row>
        <row r="385">
          <cell r="B385" t="str">
            <v>0447</v>
          </cell>
          <cell r="C385" t="str">
            <v>Benjamin Franklin Classical Charter Public (District)</v>
          </cell>
          <cell r="D385">
            <v>6641</v>
          </cell>
          <cell r="E385">
            <v>12</v>
          </cell>
          <cell r="F385">
            <v>6653</v>
          </cell>
        </row>
        <row r="386">
          <cell r="B386" t="str">
            <v>0452</v>
          </cell>
          <cell r="C386" t="str">
            <v>Edward M. Kennedy Academy for Health Careers (Horace Mann Charter) (District)</v>
          </cell>
          <cell r="D386">
            <v>294953</v>
          </cell>
          <cell r="E386">
            <v>355</v>
          </cell>
          <cell r="F386">
            <v>295308</v>
          </cell>
        </row>
        <row r="387">
          <cell r="B387" t="str">
            <v>0458</v>
          </cell>
          <cell r="C387" t="str">
            <v>Lowell Middlesex Academy Charter (District)</v>
          </cell>
          <cell r="D387">
            <v>47094</v>
          </cell>
          <cell r="E387">
            <v>51</v>
          </cell>
          <cell r="F387">
            <v>47145</v>
          </cell>
        </row>
        <row r="388">
          <cell r="B388" t="str">
            <v>0464</v>
          </cell>
          <cell r="C388" t="str">
            <v>Marblehead Community Charter Public (District)</v>
          </cell>
          <cell r="D388">
            <v>10950</v>
          </cell>
          <cell r="E388">
            <v>12</v>
          </cell>
          <cell r="F388">
            <v>10962</v>
          </cell>
        </row>
        <row r="389">
          <cell r="B389" t="str">
            <v>0483</v>
          </cell>
          <cell r="C389" t="str">
            <v>Rising Tide Charter Public (District)</v>
          </cell>
          <cell r="D389">
            <v>20796</v>
          </cell>
          <cell r="E389">
            <v>18</v>
          </cell>
          <cell r="F389">
            <v>20814</v>
          </cell>
        </row>
        <row r="390">
          <cell r="B390" t="str">
            <v>0499</v>
          </cell>
          <cell r="C390" t="str">
            <v>Hampden Charter School of Science (District)</v>
          </cell>
          <cell r="D390">
            <v>199988</v>
          </cell>
          <cell r="E390">
            <v>265</v>
          </cell>
          <cell r="F390">
            <v>200253</v>
          </cell>
        </row>
        <row r="391">
          <cell r="B391" t="str">
            <v>0600</v>
          </cell>
          <cell r="C391" t="str">
            <v>Acton-Boxborough</v>
          </cell>
          <cell r="D391">
            <v>106085</v>
          </cell>
          <cell r="E391">
            <v>622</v>
          </cell>
          <cell r="F391">
            <v>106707</v>
          </cell>
        </row>
        <row r="392">
          <cell r="B392" t="str">
            <v>0620</v>
          </cell>
          <cell r="C392" t="str">
            <v>Berlin-Boylston</v>
          </cell>
          <cell r="D392">
            <v>18296</v>
          </cell>
          <cell r="E392">
            <v>16</v>
          </cell>
          <cell r="F392">
            <v>18311</v>
          </cell>
        </row>
        <row r="393">
          <cell r="B393" t="str">
            <v>0662</v>
          </cell>
          <cell r="C393" t="str">
            <v>Farmington River Reg</v>
          </cell>
          <cell r="D393">
            <v>24518</v>
          </cell>
          <cell r="E393">
            <v>27</v>
          </cell>
          <cell r="F393">
            <v>24545</v>
          </cell>
        </row>
        <row r="394">
          <cell r="B394" t="str">
            <v>0680</v>
          </cell>
          <cell r="C394" t="str">
            <v>Hampden-Wilbraham</v>
          </cell>
          <cell r="D394">
            <v>246238</v>
          </cell>
          <cell r="E394">
            <v>331</v>
          </cell>
          <cell r="F394">
            <v>246569</v>
          </cell>
        </row>
        <row r="395">
          <cell r="B395" t="str">
            <v>0685</v>
          </cell>
          <cell r="C395" t="str">
            <v>Hawlemont</v>
          </cell>
          <cell r="D395">
            <v>23273</v>
          </cell>
          <cell r="E395">
            <v>22</v>
          </cell>
          <cell r="F395">
            <v>23295</v>
          </cell>
        </row>
        <row r="396">
          <cell r="B396" t="str">
            <v>0690</v>
          </cell>
          <cell r="C396" t="str">
            <v>King Philip</v>
          </cell>
          <cell r="D396">
            <v>38450</v>
          </cell>
          <cell r="E396">
            <v>18</v>
          </cell>
          <cell r="F396">
            <v>38468</v>
          </cell>
        </row>
        <row r="397">
          <cell r="B397" t="str">
            <v>0698</v>
          </cell>
          <cell r="C397" t="str">
            <v>Manchester Essex Regional</v>
          </cell>
          <cell r="D397">
            <v>116703</v>
          </cell>
          <cell r="E397">
            <v>168</v>
          </cell>
          <cell r="F397">
            <v>116871</v>
          </cell>
        </row>
        <row r="398">
          <cell r="B398" t="str">
            <v>0730</v>
          </cell>
          <cell r="C398" t="str">
            <v>Northboro-Southboro</v>
          </cell>
          <cell r="D398">
            <v>25749</v>
          </cell>
          <cell r="E398">
            <v>22</v>
          </cell>
          <cell r="F398">
            <v>25772</v>
          </cell>
        </row>
        <row r="399">
          <cell r="B399" t="str">
            <v>0775</v>
          </cell>
          <cell r="C399" t="str">
            <v>Wachusett</v>
          </cell>
          <cell r="D399">
            <v>247541</v>
          </cell>
          <cell r="E399">
            <v>182</v>
          </cell>
          <cell r="F399">
            <v>247723</v>
          </cell>
        </row>
        <row r="400">
          <cell r="B400" t="str">
            <v>0830</v>
          </cell>
          <cell r="C400" t="str">
            <v>Minuteman Regional Vocational Technical</v>
          </cell>
          <cell r="D400">
            <v>81698</v>
          </cell>
          <cell r="E400">
            <v>52</v>
          </cell>
          <cell r="F400">
            <v>81750</v>
          </cell>
        </row>
        <row r="401">
          <cell r="B401" t="str">
            <v>0832</v>
          </cell>
          <cell r="C401" t="str">
            <v>Montachusett Regional Vocational Technical</v>
          </cell>
          <cell r="D401">
            <v>252537</v>
          </cell>
          <cell r="E401">
            <v>324</v>
          </cell>
          <cell r="F401">
            <v>252861</v>
          </cell>
        </row>
        <row r="402">
          <cell r="B402" t="str">
            <v>0855</v>
          </cell>
          <cell r="C402" t="str">
            <v>Old Colony Regional Vocational Technical</v>
          </cell>
          <cell r="D402">
            <v>43974</v>
          </cell>
          <cell r="E402">
            <v>50</v>
          </cell>
          <cell r="F402">
            <v>44024</v>
          </cell>
        </row>
        <row r="403">
          <cell r="B403" t="str">
            <v>0873</v>
          </cell>
          <cell r="C403" t="str">
            <v>South Shore Regional Vocational Technical</v>
          </cell>
          <cell r="D403">
            <v>80432</v>
          </cell>
          <cell r="E403">
            <v>110</v>
          </cell>
          <cell r="F403">
            <v>80542</v>
          </cell>
        </row>
        <row r="404">
          <cell r="B404" t="str">
            <v>0876</v>
          </cell>
          <cell r="C404" t="str">
            <v>Southern Worcester County Regional Vocational Technical</v>
          </cell>
          <cell r="D404">
            <v>170016</v>
          </cell>
          <cell r="E404">
            <v>207</v>
          </cell>
          <cell r="F404">
            <v>170223</v>
          </cell>
        </row>
        <row r="405">
          <cell r="B405" t="str">
            <v>0879</v>
          </cell>
          <cell r="C405" t="str">
            <v>Upper Cape Cod Regional Vocational Technical</v>
          </cell>
          <cell r="D405">
            <v>95897</v>
          </cell>
          <cell r="E405">
            <v>126</v>
          </cell>
          <cell r="F405">
            <v>96022</v>
          </cell>
        </row>
        <row r="406">
          <cell r="B406" t="str">
            <v>3501</v>
          </cell>
          <cell r="C406" t="str">
            <v>Paulo Freire Social Justice Charter School (District)</v>
          </cell>
          <cell r="D406">
            <v>245500</v>
          </cell>
          <cell r="E406">
            <v>272</v>
          </cell>
          <cell r="F406">
            <v>245772</v>
          </cell>
        </row>
        <row r="407">
          <cell r="B407" t="str">
            <v>0326</v>
          </cell>
          <cell r="C407" t="str">
            <v>Westford / error on adjust</v>
          </cell>
          <cell r="D407">
            <v>0</v>
          </cell>
          <cell r="E407">
            <v>95</v>
          </cell>
          <cell r="F407">
            <v>95</v>
          </cell>
        </row>
        <row r="408">
          <cell r="B408" t="str">
            <v>0051</v>
          </cell>
          <cell r="C408" t="str">
            <v>Carlisle</v>
          </cell>
          <cell r="D408">
            <v>0</v>
          </cell>
          <cell r="E408">
            <v>0</v>
          </cell>
          <cell r="F408">
            <v>0</v>
          </cell>
        </row>
        <row r="409">
          <cell r="B409" t="str">
            <v>0109</v>
          </cell>
          <cell r="C409" t="str">
            <v>Gosnold</v>
          </cell>
          <cell r="D409">
            <v>0</v>
          </cell>
          <cell r="E409">
            <v>0</v>
          </cell>
          <cell r="F409">
            <v>0</v>
          </cell>
        </row>
        <row r="410">
          <cell r="B410" t="str">
            <v>0148</v>
          </cell>
          <cell r="C410" t="str">
            <v>Lanesborough</v>
          </cell>
          <cell r="D410">
            <v>0</v>
          </cell>
          <cell r="E410">
            <v>0</v>
          </cell>
          <cell r="F410">
            <v>0</v>
          </cell>
        </row>
        <row r="411">
          <cell r="B411" t="str">
            <v>0154</v>
          </cell>
          <cell r="C411" t="str">
            <v>Leverett</v>
          </cell>
          <cell r="D411">
            <v>0</v>
          </cell>
          <cell r="E411">
            <v>0</v>
          </cell>
          <cell r="F411">
            <v>0</v>
          </cell>
        </row>
        <row r="412">
          <cell r="B412" t="str">
            <v>0175</v>
          </cell>
          <cell r="C412" t="str">
            <v>Medfield</v>
          </cell>
          <cell r="D412">
            <v>0</v>
          </cell>
          <cell r="E412">
            <v>0</v>
          </cell>
          <cell r="F412">
            <v>0</v>
          </cell>
        </row>
        <row r="413">
          <cell r="B413" t="str">
            <v>0230</v>
          </cell>
          <cell r="C413" t="str">
            <v>Pelham</v>
          </cell>
          <cell r="D413">
            <v>0</v>
          </cell>
          <cell r="E413">
            <v>0</v>
          </cell>
          <cell r="F413">
            <v>0</v>
          </cell>
        </row>
        <row r="414">
          <cell r="B414" t="str">
            <v>0234</v>
          </cell>
          <cell r="C414" t="str">
            <v>Petersham</v>
          </cell>
          <cell r="D414">
            <v>0</v>
          </cell>
          <cell r="E414">
            <v>0</v>
          </cell>
          <cell r="F414">
            <v>0</v>
          </cell>
        </row>
        <row r="415">
          <cell r="B415" t="str">
            <v>0249</v>
          </cell>
          <cell r="C415" t="str">
            <v>Richmond</v>
          </cell>
          <cell r="D415">
            <v>0</v>
          </cell>
          <cell r="E415">
            <v>0</v>
          </cell>
          <cell r="F415">
            <v>0</v>
          </cell>
        </row>
        <row r="416">
          <cell r="B416" t="str">
            <v>0327</v>
          </cell>
          <cell r="C416" t="str">
            <v>Westhampton</v>
          </cell>
          <cell r="D416">
            <v>0</v>
          </cell>
          <cell r="E416">
            <v>0</v>
          </cell>
          <cell r="F416">
            <v>0</v>
          </cell>
        </row>
        <row r="417">
          <cell r="B417" t="str">
            <v>0335</v>
          </cell>
          <cell r="C417" t="str">
            <v>Westwood</v>
          </cell>
          <cell r="D417">
            <v>0</v>
          </cell>
          <cell r="E417">
            <v>0</v>
          </cell>
          <cell r="F417">
            <v>0</v>
          </cell>
        </row>
        <row r="418">
          <cell r="B418" t="str">
            <v>0337</v>
          </cell>
          <cell r="C418" t="str">
            <v>Whately</v>
          </cell>
          <cell r="D418">
            <v>0</v>
          </cell>
          <cell r="E418">
            <v>0</v>
          </cell>
          <cell r="F418">
            <v>0</v>
          </cell>
        </row>
        <row r="419">
          <cell r="B419" t="str">
            <v>0341</v>
          </cell>
          <cell r="C419" t="str">
            <v>Williamstown</v>
          </cell>
          <cell r="D419">
            <v>0</v>
          </cell>
          <cell r="E419">
            <v>0</v>
          </cell>
          <cell r="F419">
            <v>0</v>
          </cell>
        </row>
        <row r="420">
          <cell r="B420" t="str">
            <v>0468</v>
          </cell>
          <cell r="C420" t="str">
            <v>Ma Academy for Math and Science</v>
          </cell>
          <cell r="D420">
            <v>0</v>
          </cell>
          <cell r="E420">
            <v>0</v>
          </cell>
          <cell r="F420">
            <v>0</v>
          </cell>
        </row>
        <row r="421">
          <cell r="B421" t="str">
            <v>0632</v>
          </cell>
          <cell r="C421" t="str">
            <v>Chesterfield-Goshen</v>
          </cell>
          <cell r="D421">
            <v>0</v>
          </cell>
          <cell r="E421">
            <v>0</v>
          </cell>
          <cell r="F421">
            <v>0</v>
          </cell>
        </row>
        <row r="422">
          <cell r="B422" t="str">
            <v>0673</v>
          </cell>
          <cell r="C422" t="str">
            <v>Groton-Dunstable</v>
          </cell>
          <cell r="D422">
            <v>0</v>
          </cell>
          <cell r="E422">
            <v>0</v>
          </cell>
          <cell r="F422">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26"/>
  <sheetViews>
    <sheetView showRowColHeaders="0" tabSelected="1" zoomScaleNormal="100" workbookViewId="0">
      <selection activeCell="B2" sqref="B2:H2"/>
    </sheetView>
  </sheetViews>
  <sheetFormatPr defaultColWidth="9.140625" defaultRowHeight="12.75" x14ac:dyDescent="0.2"/>
  <cols>
    <col min="1" max="1" width="2.140625" style="1" customWidth="1"/>
    <col min="2" max="2" width="17.85546875" style="1" customWidth="1"/>
    <col min="3" max="3" width="19.85546875" style="1" customWidth="1"/>
    <col min="4" max="5" width="17.85546875" style="1" customWidth="1"/>
    <col min="6" max="8" width="14.85546875" style="1" customWidth="1"/>
    <col min="9" max="16384" width="9.140625" style="1"/>
  </cols>
  <sheetData>
    <row r="2" spans="2:14" ht="15" x14ac:dyDescent="0.2">
      <c r="B2" s="147" t="s">
        <v>936</v>
      </c>
      <c r="C2" s="147"/>
      <c r="D2" s="147"/>
      <c r="E2" s="147"/>
      <c r="F2" s="147"/>
      <c r="G2" s="147"/>
      <c r="H2" s="147"/>
    </row>
    <row r="4" spans="2:14" ht="46.35" customHeight="1" x14ac:dyDescent="0.2">
      <c r="B4" s="148" t="s">
        <v>937</v>
      </c>
      <c r="C4" s="149"/>
      <c r="D4" s="149"/>
      <c r="E4" s="149"/>
      <c r="F4" s="149"/>
      <c r="G4" s="149"/>
      <c r="H4" s="149"/>
    </row>
    <row r="6" spans="2:14" ht="16.5" customHeight="1" x14ac:dyDescent="0.2">
      <c r="B6" s="2" t="s">
        <v>446</v>
      </c>
    </row>
    <row r="7" spans="2:14" ht="92.25" customHeight="1" x14ac:dyDescent="0.2">
      <c r="B7" s="150" t="s">
        <v>938</v>
      </c>
      <c r="C7" s="146"/>
      <c r="D7" s="146"/>
      <c r="E7" s="146"/>
      <c r="F7" s="146"/>
      <c r="G7" s="146"/>
      <c r="H7" s="146"/>
    </row>
    <row r="9" spans="2:14" ht="16.5" customHeight="1" x14ac:dyDescent="0.2">
      <c r="B9" s="2" t="s">
        <v>447</v>
      </c>
    </row>
    <row r="10" spans="2:14" ht="18" customHeight="1" x14ac:dyDescent="0.2">
      <c r="B10" s="151" t="s">
        <v>448</v>
      </c>
      <c r="C10" s="152"/>
      <c r="D10" s="152"/>
      <c r="E10" s="152"/>
      <c r="F10" s="152"/>
      <c r="G10" s="152"/>
      <c r="H10" s="152"/>
      <c r="I10" s="3"/>
      <c r="J10" s="3"/>
      <c r="K10" s="3"/>
      <c r="L10" s="3"/>
      <c r="M10" s="3"/>
      <c r="N10" s="3"/>
    </row>
    <row r="11" spans="2:14" ht="18" customHeight="1" x14ac:dyDescent="0.2">
      <c r="B11" s="151" t="s">
        <v>831</v>
      </c>
      <c r="C11" s="152"/>
      <c r="D11" s="152"/>
      <c r="E11" s="152"/>
      <c r="F11" s="152"/>
      <c r="G11" s="152"/>
      <c r="H11" s="152"/>
      <c r="I11" s="4"/>
      <c r="J11" s="4"/>
      <c r="K11" s="5"/>
      <c r="L11" s="5"/>
      <c r="M11" s="5"/>
      <c r="N11" s="5"/>
    </row>
    <row r="12" spans="2:14" ht="18" customHeight="1" x14ac:dyDescent="0.2">
      <c r="B12" s="151" t="s">
        <v>449</v>
      </c>
      <c r="C12" s="152"/>
      <c r="D12" s="152"/>
      <c r="E12" s="152"/>
      <c r="F12" s="152"/>
      <c r="G12" s="152"/>
      <c r="H12" s="152"/>
      <c r="I12" s="4"/>
      <c r="J12" s="4"/>
      <c r="K12" s="4"/>
      <c r="L12" s="4"/>
      <c r="M12" s="4"/>
      <c r="N12" s="4"/>
    </row>
    <row r="13" spans="2:14" ht="18" customHeight="1" x14ac:dyDescent="0.2">
      <c r="B13" s="151" t="s">
        <v>450</v>
      </c>
      <c r="C13" s="152"/>
      <c r="D13" s="152"/>
      <c r="E13" s="152"/>
      <c r="F13" s="152"/>
      <c r="G13" s="152"/>
      <c r="H13" s="152"/>
      <c r="I13" s="4"/>
      <c r="J13" s="4"/>
      <c r="K13" s="4"/>
      <c r="L13" s="4"/>
      <c r="M13" s="4"/>
      <c r="N13" s="4"/>
    </row>
    <row r="14" spans="2:14" x14ac:dyDescent="0.2">
      <c r="B14" s="5"/>
      <c r="C14" s="5"/>
      <c r="D14" s="5"/>
      <c r="E14" s="5"/>
      <c r="F14" s="5"/>
      <c r="G14" s="5"/>
      <c r="H14" s="5"/>
      <c r="I14" s="5"/>
      <c r="J14" s="5"/>
      <c r="K14" s="5"/>
      <c r="L14" s="5"/>
      <c r="M14" s="5"/>
      <c r="N14" s="5"/>
    </row>
    <row r="15" spans="2:14" x14ac:dyDescent="0.2">
      <c r="B15" s="6" t="s">
        <v>451</v>
      </c>
    </row>
    <row r="16" spans="2:14" ht="133.5" customHeight="1" x14ac:dyDescent="0.2">
      <c r="B16" s="150" t="s">
        <v>910</v>
      </c>
      <c r="C16" s="146"/>
      <c r="D16" s="146"/>
      <c r="E16" s="146"/>
      <c r="F16" s="146"/>
      <c r="G16" s="146"/>
      <c r="H16" s="146"/>
    </row>
    <row r="18" spans="2:14" ht="16.5" customHeight="1" x14ac:dyDescent="0.2">
      <c r="B18" s="153" t="s">
        <v>452</v>
      </c>
      <c r="C18" s="153"/>
      <c r="D18" s="153"/>
      <c r="E18" s="5"/>
      <c r="F18" s="5"/>
      <c r="G18" s="5"/>
      <c r="H18" s="5"/>
      <c r="I18" s="5"/>
      <c r="J18" s="5"/>
      <c r="K18" s="5"/>
      <c r="L18" s="5"/>
      <c r="M18" s="5"/>
      <c r="N18" s="5"/>
    </row>
    <row r="19" spans="2:14" ht="69" customHeight="1" x14ac:dyDescent="0.2">
      <c r="B19" s="150" t="s">
        <v>939</v>
      </c>
      <c r="C19" s="154"/>
      <c r="D19" s="154"/>
      <c r="E19" s="154"/>
      <c r="F19" s="154"/>
      <c r="G19" s="154"/>
      <c r="H19" s="154"/>
      <c r="I19" s="4"/>
      <c r="J19" s="4"/>
      <c r="K19" s="4"/>
      <c r="L19" s="4"/>
      <c r="M19" s="4"/>
      <c r="N19" s="4"/>
    </row>
    <row r="20" spans="2:14" x14ac:dyDescent="0.2">
      <c r="B20" s="4"/>
      <c r="C20" s="4"/>
      <c r="D20" s="4"/>
      <c r="E20" s="4"/>
      <c r="F20" s="4"/>
      <c r="G20" s="4"/>
      <c r="H20" s="4"/>
      <c r="I20" s="4"/>
      <c r="J20" s="4"/>
      <c r="K20" s="4"/>
      <c r="L20" s="4"/>
      <c r="M20" s="4"/>
      <c r="N20" s="4"/>
    </row>
    <row r="21" spans="2:14" ht="39" customHeight="1" x14ac:dyDescent="0.2">
      <c r="D21" s="7" t="s">
        <v>453</v>
      </c>
      <c r="E21" s="7" t="s">
        <v>940</v>
      </c>
      <c r="F21" s="8"/>
    </row>
    <row r="22" spans="2:14" ht="24" customHeight="1" x14ac:dyDescent="0.2">
      <c r="D22" s="22" t="s">
        <v>765</v>
      </c>
      <c r="E22" s="9">
        <v>0.85</v>
      </c>
      <c r="F22" s="8"/>
    </row>
    <row r="23" spans="2:14" ht="24" customHeight="1" x14ac:dyDescent="0.2">
      <c r="D23" s="22" t="s">
        <v>766</v>
      </c>
      <c r="E23" s="9">
        <v>0.9</v>
      </c>
      <c r="F23" s="8"/>
    </row>
    <row r="24" spans="2:14" ht="24" customHeight="1" x14ac:dyDescent="0.2">
      <c r="D24" s="10" t="s">
        <v>454</v>
      </c>
      <c r="E24" s="9">
        <v>0.95</v>
      </c>
      <c r="F24" s="8"/>
    </row>
    <row r="26" spans="2:14" ht="12.75" customHeight="1" x14ac:dyDescent="0.2">
      <c r="B26" s="146"/>
      <c r="C26" s="146"/>
      <c r="D26" s="146"/>
      <c r="E26" s="146"/>
      <c r="F26" s="146"/>
      <c r="G26" s="146"/>
      <c r="H26" s="146"/>
    </row>
  </sheetData>
  <mergeCells count="11">
    <mergeCell ref="B26:H26"/>
    <mergeCell ref="B2:H2"/>
    <mergeCell ref="B4:H4"/>
    <mergeCell ref="B7:H7"/>
    <mergeCell ref="B10:H10"/>
    <mergeCell ref="B11:H11"/>
    <mergeCell ref="B12:H12"/>
    <mergeCell ref="B13:H13"/>
    <mergeCell ref="B16:H16"/>
    <mergeCell ref="B18:D18"/>
    <mergeCell ref="B19:H19"/>
  </mergeCells>
  <printOptions horizontalCentered="1"/>
  <pageMargins left="0.25" right="0.25" top="0.5" bottom="0.5" header="0.25" footer="0.25"/>
  <pageSetup scale="87" orientation="portrait" r:id="rId1"/>
  <headerFooter alignWithMargins="0">
    <oddFooter>&amp;LMassachusetts Department of Elementary and Secondary Education&amp;RJuly 2017</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E30"/>
  <sheetViews>
    <sheetView showGridLines="0" showRowColHeaders="0" zoomScaleNormal="100" workbookViewId="0"/>
  </sheetViews>
  <sheetFormatPr defaultColWidth="9.140625" defaultRowHeight="15" x14ac:dyDescent="0.25"/>
  <cols>
    <col min="1" max="1" width="2.85546875" style="13" customWidth="1"/>
    <col min="2" max="2" width="36" style="21" customWidth="1"/>
    <col min="3" max="3" width="73.85546875" style="12" customWidth="1"/>
    <col min="4" max="16384" width="9.140625" style="13"/>
  </cols>
  <sheetData>
    <row r="2" spans="2:5" x14ac:dyDescent="0.25">
      <c r="B2" s="11" t="s">
        <v>455</v>
      </c>
    </row>
    <row r="4" spans="2:5" s="16" customFormat="1" ht="17.25" customHeight="1" x14ac:dyDescent="0.2">
      <c r="B4" s="14" t="s">
        <v>456</v>
      </c>
      <c r="C4" s="15" t="s">
        <v>457</v>
      </c>
    </row>
    <row r="5" spans="2:5" s="16" customFormat="1" ht="10.5" customHeight="1" x14ac:dyDescent="0.2">
      <c r="B5" s="14"/>
      <c r="C5" s="15"/>
    </row>
    <row r="6" spans="2:5" s="16" customFormat="1" ht="33" customHeight="1" x14ac:dyDescent="0.2">
      <c r="B6" s="17" t="s">
        <v>374</v>
      </c>
      <c r="C6" s="23" t="s">
        <v>941</v>
      </c>
    </row>
    <row r="7" spans="2:5" s="19" customFormat="1" ht="33.75" customHeight="1" x14ac:dyDescent="0.2">
      <c r="B7" s="17" t="s">
        <v>376</v>
      </c>
      <c r="C7" s="23" t="s">
        <v>942</v>
      </c>
    </row>
    <row r="8" spans="2:5" s="19" customFormat="1" ht="22.7" customHeight="1" x14ac:dyDescent="0.2">
      <c r="B8" s="17" t="s">
        <v>377</v>
      </c>
      <c r="C8" s="18" t="s">
        <v>458</v>
      </c>
    </row>
    <row r="9" spans="2:5" s="19" customFormat="1" ht="23.25" customHeight="1" x14ac:dyDescent="0.2">
      <c r="B9" s="17" t="s">
        <v>459</v>
      </c>
      <c r="C9" s="18" t="s">
        <v>762</v>
      </c>
    </row>
    <row r="10" spans="2:5" s="19" customFormat="1" ht="67.7" customHeight="1" x14ac:dyDescent="0.2">
      <c r="B10" s="17" t="s">
        <v>460</v>
      </c>
      <c r="C10" s="18" t="s">
        <v>461</v>
      </c>
    </row>
    <row r="11" spans="2:5" s="19" customFormat="1" ht="44.25" customHeight="1" x14ac:dyDescent="0.2">
      <c r="B11" s="17" t="s">
        <v>378</v>
      </c>
      <c r="C11" s="18" t="s">
        <v>763</v>
      </c>
      <c r="D11" s="155"/>
      <c r="E11" s="155"/>
    </row>
    <row r="12" spans="2:5" s="19" customFormat="1" ht="28.5" customHeight="1" x14ac:dyDescent="0.2">
      <c r="B12" s="17" t="s">
        <v>375</v>
      </c>
      <c r="C12" s="18" t="s">
        <v>764</v>
      </c>
    </row>
    <row r="13" spans="2:5" s="19" customFormat="1" ht="30" customHeight="1" x14ac:dyDescent="0.2">
      <c r="B13" s="20" t="s">
        <v>462</v>
      </c>
      <c r="C13" s="18" t="s">
        <v>764</v>
      </c>
    </row>
    <row r="14" spans="2:5" s="19" customFormat="1" ht="26.25" customHeight="1" x14ac:dyDescent="0.2">
      <c r="B14" s="24" t="s">
        <v>943</v>
      </c>
      <c r="C14" s="18" t="s">
        <v>463</v>
      </c>
    </row>
    <row r="15" spans="2:5" s="19" customFormat="1" ht="11.45" customHeight="1" x14ac:dyDescent="0.2">
      <c r="B15" s="24"/>
      <c r="C15" s="18"/>
    </row>
    <row r="16" spans="2:5" s="19" customFormat="1" ht="45" customHeight="1" x14ac:dyDescent="0.2">
      <c r="B16" s="17" t="s">
        <v>464</v>
      </c>
      <c r="C16" s="18" t="s">
        <v>465</v>
      </c>
    </row>
    <row r="17" spans="2:3" s="19" customFormat="1" ht="9" customHeight="1" x14ac:dyDescent="0.2">
      <c r="B17" s="17"/>
      <c r="C17" s="18"/>
    </row>
    <row r="18" spans="2:3" s="19" customFormat="1" ht="39.75" customHeight="1" x14ac:dyDescent="0.2">
      <c r="B18" s="17" t="s">
        <v>476</v>
      </c>
      <c r="C18" s="23" t="s">
        <v>944</v>
      </c>
    </row>
    <row r="19" spans="2:3" s="19" customFormat="1" ht="12" customHeight="1" x14ac:dyDescent="0.2">
      <c r="B19" s="17"/>
      <c r="C19" s="18"/>
    </row>
    <row r="20" spans="2:3" s="19" customFormat="1" ht="23.25" customHeight="1" x14ac:dyDescent="0.2">
      <c r="B20" s="156" t="s">
        <v>466</v>
      </c>
      <c r="C20" s="157"/>
    </row>
    <row r="21" spans="2:3" s="19" customFormat="1" ht="17.25" customHeight="1" x14ac:dyDescent="0.2">
      <c r="B21" s="17" t="s">
        <v>467</v>
      </c>
      <c r="C21" s="18" t="s">
        <v>468</v>
      </c>
    </row>
    <row r="22" spans="2:3" s="19" customFormat="1" ht="28.5" customHeight="1" x14ac:dyDescent="0.2">
      <c r="B22" s="17" t="s">
        <v>469</v>
      </c>
      <c r="C22" s="18" t="s">
        <v>470</v>
      </c>
    </row>
    <row r="23" spans="2:3" s="19" customFormat="1" ht="18" customHeight="1" x14ac:dyDescent="0.2">
      <c r="B23" s="17" t="s">
        <v>471</v>
      </c>
      <c r="C23" s="18" t="s">
        <v>472</v>
      </c>
    </row>
    <row r="24" spans="2:3" s="19" customFormat="1" ht="25.5" x14ac:dyDescent="0.2">
      <c r="B24" s="17" t="s">
        <v>473</v>
      </c>
      <c r="C24" s="18" t="s">
        <v>474</v>
      </c>
    </row>
    <row r="25" spans="2:3" s="19" customFormat="1" ht="9.75" customHeight="1" x14ac:dyDescent="0.2">
      <c r="B25" s="17"/>
      <c r="C25" s="18"/>
    </row>
    <row r="26" spans="2:3" s="19" customFormat="1" ht="11.25" customHeight="1" x14ac:dyDescent="0.2">
      <c r="B26" s="17"/>
      <c r="C26" s="18"/>
    </row>
    <row r="27" spans="2:3" s="65" customFormat="1" ht="21" customHeight="1" x14ac:dyDescent="0.2">
      <c r="B27" s="158" t="s">
        <v>874</v>
      </c>
      <c r="C27" s="159"/>
    </row>
    <row r="28" spans="2:3" s="65" customFormat="1" ht="9.75" customHeight="1" x14ac:dyDescent="0.2">
      <c r="B28" s="66"/>
      <c r="C28" s="66"/>
    </row>
    <row r="29" spans="2:3" s="65" customFormat="1" ht="33.75" customHeight="1" x14ac:dyDescent="0.2">
      <c r="B29" s="67" t="s">
        <v>945</v>
      </c>
      <c r="C29" s="68" t="s">
        <v>946</v>
      </c>
    </row>
    <row r="30" spans="2:3" s="65" customFormat="1" ht="58.7" customHeight="1" x14ac:dyDescent="0.2">
      <c r="B30" s="69" t="s">
        <v>947</v>
      </c>
      <c r="C30" s="68" t="s">
        <v>948</v>
      </c>
    </row>
  </sheetData>
  <mergeCells count="3">
    <mergeCell ref="D11:E11"/>
    <mergeCell ref="B20:C20"/>
    <mergeCell ref="B27:C27"/>
  </mergeCells>
  <printOptions horizontalCentered="1" verticalCentered="1"/>
  <pageMargins left="0.5" right="0.75" top="0.5" bottom="0.5" header="0.25" footer="0.25"/>
  <pageSetup scale="85" orientation="portrait" r:id="rId1"/>
  <headerFooter alignWithMargins="0">
    <oddHeader>&amp;L&amp;"Arial,Bold"&amp;12FY 2017 Title I, Parts A and D Grant Allocations</oddHeader>
    <oddFooter>&amp;LMassachusetts Department of Elementary and Secondary Education &amp;RJuly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03"/>
  <sheetViews>
    <sheetView zoomScaleNormal="100" workbookViewId="0">
      <pane xSplit="2" ySplit="3" topLeftCell="C4" activePane="bottomRight" state="frozen"/>
      <selection pane="topRight" activeCell="D1" sqref="D1"/>
      <selection pane="bottomLeft" activeCell="A4" sqref="A4"/>
      <selection pane="bottomRight"/>
    </sheetView>
  </sheetViews>
  <sheetFormatPr defaultColWidth="9.140625" defaultRowHeight="15" x14ac:dyDescent="0.25"/>
  <cols>
    <col min="1" max="1" width="5.85546875" style="25" customWidth="1"/>
    <col min="2" max="2" width="55.7109375" style="25" customWidth="1"/>
    <col min="3" max="5" width="10.85546875" style="43" customWidth="1"/>
    <col min="6" max="7" width="12.85546875" style="43" customWidth="1"/>
    <col min="8" max="8" width="14.5703125" style="43" customWidth="1"/>
    <col min="9" max="9" width="12.85546875" style="43" customWidth="1"/>
    <col min="10" max="11" width="14.42578125" style="43" customWidth="1"/>
    <col min="12" max="12" width="16" style="25" customWidth="1"/>
    <col min="13" max="13" width="16.85546875" style="43" customWidth="1"/>
    <col min="14" max="14" width="25.85546875" style="25" customWidth="1"/>
    <col min="15" max="16384" width="9.140625" style="25"/>
  </cols>
  <sheetData>
    <row r="1" spans="1:14" ht="22.7" customHeight="1" x14ac:dyDescent="0.25">
      <c r="A1" s="37" t="s">
        <v>949</v>
      </c>
    </row>
    <row r="2" spans="1:14" x14ac:dyDescent="0.25">
      <c r="A2" s="43" t="s">
        <v>950</v>
      </c>
      <c r="C2" s="160" t="s">
        <v>951</v>
      </c>
      <c r="D2" s="160"/>
      <c r="E2" s="160"/>
      <c r="F2" s="71" t="s">
        <v>952</v>
      </c>
      <c r="G2" s="71"/>
      <c r="H2" s="71"/>
      <c r="I2" s="71"/>
      <c r="J2" s="71"/>
      <c r="K2" s="71"/>
      <c r="L2" s="71"/>
      <c r="M2" s="70"/>
    </row>
    <row r="3" spans="1:14" s="33" customFormat="1" ht="105" customHeight="1" x14ac:dyDescent="0.2">
      <c r="A3" s="85" t="s">
        <v>2</v>
      </c>
      <c r="B3" s="39" t="s">
        <v>475</v>
      </c>
      <c r="C3" s="47" t="s">
        <v>374</v>
      </c>
      <c r="D3" s="48" t="s">
        <v>376</v>
      </c>
      <c r="E3" s="49" t="s">
        <v>377</v>
      </c>
      <c r="F3" s="50" t="s">
        <v>459</v>
      </c>
      <c r="G3" s="50" t="s">
        <v>875</v>
      </c>
      <c r="H3" s="50" t="s">
        <v>378</v>
      </c>
      <c r="I3" s="50" t="s">
        <v>375</v>
      </c>
      <c r="J3" s="50" t="s">
        <v>876</v>
      </c>
      <c r="K3" s="50" t="s">
        <v>953</v>
      </c>
      <c r="L3" s="40" t="s">
        <v>830</v>
      </c>
      <c r="M3" s="41" t="s">
        <v>954</v>
      </c>
      <c r="N3" s="52" t="s">
        <v>853</v>
      </c>
    </row>
    <row r="4" spans="1:14" x14ac:dyDescent="0.25">
      <c r="A4" t="s">
        <v>5</v>
      </c>
      <c r="B4" t="s">
        <v>482</v>
      </c>
      <c r="C4" s="133">
        <v>181.2503888024884</v>
      </c>
      <c r="D4" s="134">
        <v>2366</v>
      </c>
      <c r="E4" s="135">
        <v>7.6606250550502279</v>
      </c>
      <c r="F4" s="136">
        <v>139511</v>
      </c>
      <c r="G4" s="136"/>
      <c r="H4" s="136">
        <v>0</v>
      </c>
      <c r="I4" s="136">
        <v>64442</v>
      </c>
      <c r="J4" s="136">
        <v>67623</v>
      </c>
      <c r="K4" s="136">
        <v>271576</v>
      </c>
      <c r="L4" s="92"/>
      <c r="M4" s="93">
        <f>+K4+L4</f>
        <v>271576</v>
      </c>
      <c r="N4" s="53"/>
    </row>
    <row r="5" spans="1:14" x14ac:dyDescent="0.25">
      <c r="A5" t="s">
        <v>6</v>
      </c>
      <c r="B5" t="s">
        <v>483</v>
      </c>
      <c r="C5" s="133">
        <v>77.092857142857142</v>
      </c>
      <c r="D5" s="134">
        <v>833</v>
      </c>
      <c r="E5" s="135">
        <v>9.2548447950608814</v>
      </c>
      <c r="F5" s="136">
        <v>59408</v>
      </c>
      <c r="G5" s="136"/>
      <c r="H5" s="136">
        <v>0</v>
      </c>
      <c r="I5" s="136">
        <v>27441</v>
      </c>
      <c r="J5" s="136">
        <v>28814</v>
      </c>
      <c r="K5" s="136">
        <v>115663</v>
      </c>
      <c r="L5" s="92"/>
      <c r="M5" s="93">
        <f t="shared" ref="M5:M68" si="0">+K5+L5</f>
        <v>115663</v>
      </c>
      <c r="N5" s="54"/>
    </row>
    <row r="6" spans="1:14" x14ac:dyDescent="0.25">
      <c r="A6" t="s">
        <v>7</v>
      </c>
      <c r="B6" t="s">
        <v>484</v>
      </c>
      <c r="C6" s="133">
        <v>362.26865671641815</v>
      </c>
      <c r="D6" s="134">
        <v>3922</v>
      </c>
      <c r="E6" s="135">
        <v>9.2368346944522735</v>
      </c>
      <c r="F6" s="136">
        <v>334636</v>
      </c>
      <c r="G6" s="136"/>
      <c r="H6" s="136">
        <v>0</v>
      </c>
      <c r="I6" s="136">
        <v>129372</v>
      </c>
      <c r="J6" s="136">
        <v>139910</v>
      </c>
      <c r="K6" s="136">
        <v>603918</v>
      </c>
      <c r="L6" s="92"/>
      <c r="M6" s="93">
        <f t="shared" si="0"/>
        <v>603918</v>
      </c>
      <c r="N6" s="54"/>
    </row>
    <row r="7" spans="1:14" x14ac:dyDescent="0.25">
      <c r="A7" t="s">
        <v>8</v>
      </c>
      <c r="B7" t="s">
        <v>485</v>
      </c>
      <c r="C7" s="133">
        <v>161.36842105263165</v>
      </c>
      <c r="D7" s="134">
        <v>2319</v>
      </c>
      <c r="E7" s="135">
        <v>6.9585347586300834</v>
      </c>
      <c r="F7" s="136">
        <v>138775</v>
      </c>
      <c r="G7" s="136"/>
      <c r="H7" s="136">
        <v>0</v>
      </c>
      <c r="I7" s="136">
        <v>58021</v>
      </c>
      <c r="J7" s="136">
        <v>60997</v>
      </c>
      <c r="K7" s="136">
        <v>257793</v>
      </c>
      <c r="L7" s="92"/>
      <c r="M7" s="93">
        <f t="shared" si="0"/>
        <v>257793</v>
      </c>
      <c r="N7" s="54"/>
    </row>
    <row r="8" spans="1:14" x14ac:dyDescent="0.25">
      <c r="A8" t="s">
        <v>9</v>
      </c>
      <c r="B8" t="s">
        <v>486</v>
      </c>
      <c r="C8" s="133">
        <v>133.93063583815027</v>
      </c>
      <c r="D8" s="134">
        <v>1193</v>
      </c>
      <c r="E8" s="135">
        <v>11.226373498587616</v>
      </c>
      <c r="F8" s="136">
        <v>110025</v>
      </c>
      <c r="G8" s="136"/>
      <c r="H8" s="136">
        <v>0</v>
      </c>
      <c r="I8" s="136">
        <v>47739</v>
      </c>
      <c r="J8" s="136">
        <v>50164</v>
      </c>
      <c r="K8" s="136">
        <v>207928</v>
      </c>
      <c r="L8" s="92"/>
      <c r="M8" s="93">
        <f t="shared" si="0"/>
        <v>207928</v>
      </c>
      <c r="N8" s="54"/>
    </row>
    <row r="9" spans="1:14" x14ac:dyDescent="0.25">
      <c r="A9" t="s">
        <v>10</v>
      </c>
      <c r="B9" t="s">
        <v>487</v>
      </c>
      <c r="C9" s="133">
        <v>168.70810810810812</v>
      </c>
      <c r="D9" s="134">
        <v>6636</v>
      </c>
      <c r="E9" s="135">
        <v>2.5423162764934921</v>
      </c>
      <c r="F9" s="136">
        <v>150884</v>
      </c>
      <c r="G9" s="136"/>
      <c r="H9" s="136">
        <v>0</v>
      </c>
      <c r="I9" s="136">
        <v>0</v>
      </c>
      <c r="J9" s="136">
        <v>0</v>
      </c>
      <c r="K9" s="136">
        <v>150884</v>
      </c>
      <c r="L9" s="92"/>
      <c r="M9" s="93">
        <f t="shared" si="0"/>
        <v>150884</v>
      </c>
      <c r="N9" s="54"/>
    </row>
    <row r="10" spans="1:14" x14ac:dyDescent="0.25">
      <c r="A10" t="s">
        <v>11</v>
      </c>
      <c r="B10" t="s">
        <v>386</v>
      </c>
      <c r="C10" s="133">
        <v>153.85474860335205</v>
      </c>
      <c r="D10" s="134">
        <v>5771</v>
      </c>
      <c r="E10" s="135">
        <v>2.6659980697167223</v>
      </c>
      <c r="F10" s="136">
        <v>137822</v>
      </c>
      <c r="G10" s="136"/>
      <c r="H10" s="136">
        <v>0</v>
      </c>
      <c r="I10" s="136">
        <v>0</v>
      </c>
      <c r="J10" s="136">
        <v>0</v>
      </c>
      <c r="K10" s="136">
        <v>137822</v>
      </c>
      <c r="L10" s="92"/>
      <c r="M10" s="93">
        <f t="shared" si="0"/>
        <v>137822</v>
      </c>
      <c r="N10" s="54"/>
    </row>
    <row r="11" spans="1:14" x14ac:dyDescent="0.25">
      <c r="A11" t="s">
        <v>12</v>
      </c>
      <c r="B11" t="s">
        <v>488</v>
      </c>
      <c r="C11" s="133">
        <v>113.4433962264151</v>
      </c>
      <c r="D11" s="134">
        <v>2836</v>
      </c>
      <c r="E11" s="135">
        <v>4.0001197541049045</v>
      </c>
      <c r="F11" s="136">
        <v>100624</v>
      </c>
      <c r="G11" s="136"/>
      <c r="H11" s="136">
        <v>0</v>
      </c>
      <c r="I11" s="136">
        <v>0</v>
      </c>
      <c r="J11" s="136">
        <v>0</v>
      </c>
      <c r="K11" s="136">
        <v>100624</v>
      </c>
      <c r="L11" s="92"/>
      <c r="M11" s="93">
        <f t="shared" si="0"/>
        <v>100624</v>
      </c>
      <c r="N11" s="54"/>
    </row>
    <row r="12" spans="1:14" x14ac:dyDescent="0.25">
      <c r="A12" t="s">
        <v>13</v>
      </c>
      <c r="B12" t="s">
        <v>489</v>
      </c>
      <c r="C12" s="133">
        <v>667.6425269645614</v>
      </c>
      <c r="D12" s="134">
        <v>6307</v>
      </c>
      <c r="E12" s="135">
        <v>10.585738496346304</v>
      </c>
      <c r="F12" s="136">
        <v>515062</v>
      </c>
      <c r="G12" s="136">
        <v>8486.1011262404718</v>
      </c>
      <c r="H12" s="136">
        <v>0</v>
      </c>
      <c r="I12" s="136">
        <v>239295</v>
      </c>
      <c r="J12" s="136">
        <v>251330</v>
      </c>
      <c r="K12" s="136">
        <v>1005687</v>
      </c>
      <c r="L12" s="92"/>
      <c r="M12" s="93">
        <f t="shared" si="0"/>
        <v>1005687</v>
      </c>
      <c r="N12" s="54"/>
    </row>
    <row r="13" spans="1:14" x14ac:dyDescent="0.25">
      <c r="A13" t="s">
        <v>14</v>
      </c>
      <c r="B13" t="s">
        <v>490</v>
      </c>
      <c r="C13" s="133">
        <v>156.35563380281698</v>
      </c>
      <c r="D13" s="134">
        <v>2277</v>
      </c>
      <c r="E13" s="135">
        <v>6.8667384190960465</v>
      </c>
      <c r="F13" s="136">
        <v>120469</v>
      </c>
      <c r="G13" s="136"/>
      <c r="H13" s="136">
        <v>0</v>
      </c>
      <c r="I13" s="136">
        <v>55670</v>
      </c>
      <c r="J13" s="136">
        <v>58462</v>
      </c>
      <c r="K13" s="136">
        <v>234601</v>
      </c>
      <c r="L13" s="92"/>
      <c r="M13" s="93">
        <f t="shared" si="0"/>
        <v>234601</v>
      </c>
      <c r="N13" s="54"/>
    </row>
    <row r="14" spans="1:14" x14ac:dyDescent="0.25">
      <c r="A14" t="s">
        <v>15</v>
      </c>
      <c r="B14" t="s">
        <v>491</v>
      </c>
      <c r="C14" s="133">
        <v>47.806451612903203</v>
      </c>
      <c r="D14" s="134">
        <v>566</v>
      </c>
      <c r="E14" s="135">
        <v>8.446369542915761</v>
      </c>
      <c r="F14" s="136">
        <v>36903</v>
      </c>
      <c r="G14" s="136"/>
      <c r="H14" s="136">
        <v>0</v>
      </c>
      <c r="I14" s="136">
        <v>17039</v>
      </c>
      <c r="J14" s="136">
        <v>17903</v>
      </c>
      <c r="K14" s="136">
        <v>71845</v>
      </c>
      <c r="L14" s="92"/>
      <c r="M14" s="93">
        <f t="shared" si="0"/>
        <v>71845</v>
      </c>
      <c r="N14" s="54"/>
    </row>
    <row r="15" spans="1:14" x14ac:dyDescent="0.25">
      <c r="A15" t="s">
        <v>16</v>
      </c>
      <c r="B15" t="s">
        <v>492</v>
      </c>
      <c r="C15" s="133">
        <v>555.29469069654124</v>
      </c>
      <c r="D15" s="134">
        <v>4680</v>
      </c>
      <c r="E15" s="135">
        <v>11.865271168729514</v>
      </c>
      <c r="F15" s="136">
        <v>428499</v>
      </c>
      <c r="G15" s="136"/>
      <c r="H15" s="136">
        <v>0</v>
      </c>
      <c r="I15" s="136">
        <v>201515</v>
      </c>
      <c r="J15" s="136">
        <v>211733</v>
      </c>
      <c r="K15" s="136">
        <v>841747</v>
      </c>
      <c r="L15" s="92"/>
      <c r="M15" s="93">
        <f t="shared" si="0"/>
        <v>841747</v>
      </c>
      <c r="N15" s="54"/>
    </row>
    <row r="16" spans="1:14" x14ac:dyDescent="0.25">
      <c r="A16" t="s">
        <v>17</v>
      </c>
      <c r="B16" t="s">
        <v>493</v>
      </c>
      <c r="C16" s="133">
        <v>59.793594306049826</v>
      </c>
      <c r="D16" s="134">
        <v>2308</v>
      </c>
      <c r="E16" s="135">
        <v>2.5907103252187964</v>
      </c>
      <c r="F16" s="136">
        <v>53385</v>
      </c>
      <c r="G16" s="136"/>
      <c r="H16" s="136">
        <v>0</v>
      </c>
      <c r="I16" s="136">
        <v>0</v>
      </c>
      <c r="J16" s="136">
        <v>0</v>
      </c>
      <c r="K16" s="136">
        <v>53385</v>
      </c>
      <c r="L16" s="92"/>
      <c r="M16" s="93">
        <f t="shared" si="0"/>
        <v>53385</v>
      </c>
      <c r="N16" s="54"/>
    </row>
    <row r="17" spans="1:14" x14ac:dyDescent="0.25">
      <c r="A17" t="s">
        <v>18</v>
      </c>
      <c r="B17" t="s">
        <v>494</v>
      </c>
      <c r="C17" s="133">
        <v>158.4333996023858</v>
      </c>
      <c r="D17" s="134">
        <v>2341</v>
      </c>
      <c r="E17" s="135">
        <v>6.7677658950186164</v>
      </c>
      <c r="F17" s="136">
        <v>121971</v>
      </c>
      <c r="G17" s="136"/>
      <c r="H17" s="136">
        <v>0</v>
      </c>
      <c r="I17" s="136">
        <v>56377</v>
      </c>
      <c r="J17" s="136">
        <v>59184</v>
      </c>
      <c r="K17" s="136">
        <v>237532</v>
      </c>
      <c r="L17" s="92"/>
      <c r="M17" s="93">
        <f t="shared" si="0"/>
        <v>237532</v>
      </c>
      <c r="N17" s="54"/>
    </row>
    <row r="18" spans="1:14" x14ac:dyDescent="0.25">
      <c r="A18" t="s">
        <v>19</v>
      </c>
      <c r="B18" t="s">
        <v>495</v>
      </c>
      <c r="C18" s="133">
        <v>144.68235294117645</v>
      </c>
      <c r="D18" s="134">
        <v>2439</v>
      </c>
      <c r="E18" s="135">
        <v>5.9320357909461441</v>
      </c>
      <c r="F18" s="136">
        <v>110976</v>
      </c>
      <c r="G18" s="136"/>
      <c r="H18" s="136">
        <v>0</v>
      </c>
      <c r="I18" s="136">
        <v>54792</v>
      </c>
      <c r="J18" s="136">
        <v>57546</v>
      </c>
      <c r="K18" s="136">
        <v>223314</v>
      </c>
      <c r="L18" s="92"/>
      <c r="M18" s="93">
        <f t="shared" si="0"/>
        <v>223314</v>
      </c>
      <c r="N18" s="54"/>
    </row>
    <row r="19" spans="1:14" x14ac:dyDescent="0.25">
      <c r="A19" t="s">
        <v>20</v>
      </c>
      <c r="B19" t="s">
        <v>496</v>
      </c>
      <c r="C19" s="133">
        <v>134.63414634146335</v>
      </c>
      <c r="D19" s="134">
        <v>4393</v>
      </c>
      <c r="E19" s="135">
        <v>3.064742689311708</v>
      </c>
      <c r="F19" s="136">
        <v>120416</v>
      </c>
      <c r="G19" s="136"/>
      <c r="H19" s="136">
        <v>0</v>
      </c>
      <c r="I19" s="136">
        <v>0</v>
      </c>
      <c r="J19" s="136">
        <v>0</v>
      </c>
      <c r="K19" s="136">
        <v>120416</v>
      </c>
      <c r="L19" s="92"/>
      <c r="M19" s="93">
        <f t="shared" si="0"/>
        <v>120416</v>
      </c>
      <c r="N19" s="54"/>
    </row>
    <row r="20" spans="1:14" x14ac:dyDescent="0.25">
      <c r="A20" t="s">
        <v>21</v>
      </c>
      <c r="B20" t="s">
        <v>387</v>
      </c>
      <c r="C20" s="133">
        <v>61</v>
      </c>
      <c r="D20" s="134">
        <v>822</v>
      </c>
      <c r="E20" s="135">
        <v>7.4209245742092467</v>
      </c>
      <c r="F20" s="136">
        <v>53801</v>
      </c>
      <c r="G20" s="136">
        <v>13229.754098360656</v>
      </c>
      <c r="H20" s="136">
        <v>0</v>
      </c>
      <c r="I20" s="136">
        <v>21766</v>
      </c>
      <c r="J20" s="136">
        <v>22885</v>
      </c>
      <c r="K20" s="136">
        <v>98452</v>
      </c>
      <c r="L20" s="92"/>
      <c r="M20" s="93">
        <f t="shared" si="0"/>
        <v>98452</v>
      </c>
      <c r="N20" s="54"/>
    </row>
    <row r="21" spans="1:14" x14ac:dyDescent="0.25">
      <c r="A21" t="s">
        <v>22</v>
      </c>
      <c r="B21" t="s">
        <v>497</v>
      </c>
      <c r="C21" s="133">
        <v>405.20305343511433</v>
      </c>
      <c r="D21" s="134">
        <v>5183</v>
      </c>
      <c r="E21" s="135">
        <v>7.8179250132184892</v>
      </c>
      <c r="F21" s="136">
        <v>358595</v>
      </c>
      <c r="G21" s="136"/>
      <c r="H21" s="136">
        <v>0</v>
      </c>
      <c r="I21" s="136">
        <v>144571</v>
      </c>
      <c r="J21" s="136">
        <v>151992</v>
      </c>
      <c r="K21" s="136">
        <v>655158</v>
      </c>
      <c r="L21" s="92"/>
      <c r="M21" s="93">
        <f t="shared" si="0"/>
        <v>655158</v>
      </c>
      <c r="N21" s="54"/>
    </row>
    <row r="22" spans="1:14" x14ac:dyDescent="0.25">
      <c r="A22" t="s">
        <v>23</v>
      </c>
      <c r="B22" t="s">
        <v>498</v>
      </c>
      <c r="C22" s="133">
        <v>260.96896217264828</v>
      </c>
      <c r="D22" s="134">
        <v>6382</v>
      </c>
      <c r="E22" s="135">
        <v>4.0891407422853066</v>
      </c>
      <c r="F22" s="136">
        <v>233131</v>
      </c>
      <c r="G22" s="136"/>
      <c r="H22" s="136">
        <v>0</v>
      </c>
      <c r="I22" s="136">
        <v>0</v>
      </c>
      <c r="J22" s="136">
        <v>0</v>
      </c>
      <c r="K22" s="136">
        <v>233131</v>
      </c>
      <c r="L22" s="92"/>
      <c r="M22" s="93">
        <f t="shared" si="0"/>
        <v>233131</v>
      </c>
      <c r="N22" s="54"/>
    </row>
    <row r="23" spans="1:14" x14ac:dyDescent="0.25">
      <c r="A23" t="s">
        <v>24</v>
      </c>
      <c r="B23" t="s">
        <v>388</v>
      </c>
      <c r="C23" s="133">
        <v>15632.87402446604</v>
      </c>
      <c r="D23" s="134">
        <v>60829</v>
      </c>
      <c r="E23" s="135">
        <v>25.699705772684151</v>
      </c>
      <c r="F23" s="136">
        <v>10397480</v>
      </c>
      <c r="G23" s="136">
        <v>21283.313578762394</v>
      </c>
      <c r="H23" s="136">
        <v>3561561</v>
      </c>
      <c r="I23" s="136">
        <v>12438920</v>
      </c>
      <c r="J23" s="136">
        <v>16605704</v>
      </c>
      <c r="K23" s="136">
        <v>43003665</v>
      </c>
      <c r="L23" s="92"/>
      <c r="M23" s="93">
        <f t="shared" si="0"/>
        <v>43003665</v>
      </c>
      <c r="N23" s="54"/>
    </row>
    <row r="24" spans="1:14" x14ac:dyDescent="0.25">
      <c r="A24" t="s">
        <v>25</v>
      </c>
      <c r="B24" t="s">
        <v>499</v>
      </c>
      <c r="C24" s="133">
        <v>138.55172413793113</v>
      </c>
      <c r="D24" s="134">
        <v>2000</v>
      </c>
      <c r="E24" s="135">
        <v>6.9275862068965566</v>
      </c>
      <c r="F24" s="136">
        <v>128810</v>
      </c>
      <c r="G24" s="136"/>
      <c r="H24" s="136">
        <v>0</v>
      </c>
      <c r="I24" s="136">
        <v>51153</v>
      </c>
      <c r="J24" s="136">
        <v>53767</v>
      </c>
      <c r="K24" s="136">
        <v>233730</v>
      </c>
      <c r="L24" s="92"/>
      <c r="M24" s="93">
        <f t="shared" si="0"/>
        <v>233730</v>
      </c>
      <c r="N24" s="54"/>
    </row>
    <row r="25" spans="1:14" x14ac:dyDescent="0.25">
      <c r="A25" t="s">
        <v>26</v>
      </c>
      <c r="B25" t="s">
        <v>500</v>
      </c>
      <c r="C25" s="133">
        <v>21</v>
      </c>
      <c r="D25" s="134">
        <v>865</v>
      </c>
      <c r="E25" s="135">
        <v>2.4277456647398843</v>
      </c>
      <c r="F25" s="136">
        <v>47968</v>
      </c>
      <c r="G25" s="136"/>
      <c r="H25" s="136">
        <v>0</v>
      </c>
      <c r="I25" s="136">
        <v>0</v>
      </c>
      <c r="J25" s="136">
        <v>0</v>
      </c>
      <c r="K25" s="136">
        <v>47968</v>
      </c>
      <c r="L25" s="92"/>
      <c r="M25" s="93">
        <f t="shared" si="0"/>
        <v>47968</v>
      </c>
      <c r="N25" s="54"/>
    </row>
    <row r="26" spans="1:14" x14ac:dyDescent="0.25">
      <c r="A26" t="s">
        <v>27</v>
      </c>
      <c r="B26" t="s">
        <v>501</v>
      </c>
      <c r="C26" s="133">
        <v>315.83142389525352</v>
      </c>
      <c r="D26" s="134">
        <v>5625</v>
      </c>
      <c r="E26" s="135">
        <v>5.6147808692489516</v>
      </c>
      <c r="F26" s="136">
        <v>249531</v>
      </c>
      <c r="G26" s="136"/>
      <c r="H26" s="136">
        <v>0</v>
      </c>
      <c r="I26" s="136">
        <v>112560</v>
      </c>
      <c r="J26" s="136">
        <v>118268</v>
      </c>
      <c r="K26" s="136">
        <v>480359</v>
      </c>
      <c r="L26" s="92"/>
      <c r="M26" s="93">
        <f t="shared" si="0"/>
        <v>480359</v>
      </c>
      <c r="N26" s="54"/>
    </row>
    <row r="27" spans="1:14" x14ac:dyDescent="0.25">
      <c r="A27" t="s">
        <v>28</v>
      </c>
      <c r="B27" t="s">
        <v>502</v>
      </c>
      <c r="C27" s="133">
        <v>66</v>
      </c>
      <c r="D27" s="134">
        <v>410</v>
      </c>
      <c r="E27" s="135">
        <v>16.097560975609756</v>
      </c>
      <c r="F27" s="136">
        <v>49623</v>
      </c>
      <c r="G27" s="136"/>
      <c r="H27" s="136">
        <v>14637</v>
      </c>
      <c r="I27" s="136">
        <v>24057</v>
      </c>
      <c r="J27" s="136">
        <v>25109</v>
      </c>
      <c r="K27" s="136">
        <v>113426</v>
      </c>
      <c r="L27" s="92"/>
      <c r="M27" s="93">
        <f t="shared" si="0"/>
        <v>113426</v>
      </c>
      <c r="N27" s="54"/>
    </row>
    <row r="28" spans="1:14" x14ac:dyDescent="0.25">
      <c r="A28" t="s">
        <v>29</v>
      </c>
      <c r="B28" t="s">
        <v>503</v>
      </c>
      <c r="C28" s="133">
        <v>31</v>
      </c>
      <c r="D28" s="134">
        <v>265</v>
      </c>
      <c r="E28" s="135">
        <v>11.69811320754717</v>
      </c>
      <c r="F28" s="136">
        <v>27469</v>
      </c>
      <c r="G28" s="136"/>
      <c r="H28" s="136">
        <v>0</v>
      </c>
      <c r="I28" s="136">
        <v>11061</v>
      </c>
      <c r="J28" s="136">
        <v>11629</v>
      </c>
      <c r="K28" s="136">
        <v>50159</v>
      </c>
      <c r="L28" s="92"/>
      <c r="M28" s="93">
        <f t="shared" si="0"/>
        <v>50159</v>
      </c>
      <c r="N28" s="54"/>
    </row>
    <row r="29" spans="1:14" x14ac:dyDescent="0.25">
      <c r="A29" t="s">
        <v>30</v>
      </c>
      <c r="B29" t="s">
        <v>389</v>
      </c>
      <c r="C29" s="133">
        <v>2685.3191873589185</v>
      </c>
      <c r="D29" s="134">
        <v>13305</v>
      </c>
      <c r="E29" s="135">
        <v>20.182782317616823</v>
      </c>
      <c r="F29" s="136">
        <v>1939743</v>
      </c>
      <c r="G29" s="136"/>
      <c r="H29" s="136">
        <v>629835</v>
      </c>
      <c r="I29" s="136">
        <v>1442011</v>
      </c>
      <c r="J29" s="136">
        <v>1576156</v>
      </c>
      <c r="K29" s="136">
        <v>5587745</v>
      </c>
      <c r="L29" s="92"/>
      <c r="M29" s="93">
        <f t="shared" si="0"/>
        <v>5587745</v>
      </c>
      <c r="N29" s="54"/>
    </row>
    <row r="30" spans="1:14" x14ac:dyDescent="0.25">
      <c r="A30" t="s">
        <v>31</v>
      </c>
      <c r="B30" t="s">
        <v>504</v>
      </c>
      <c r="C30" s="133">
        <v>16.776315789473685</v>
      </c>
      <c r="D30" s="134">
        <v>234</v>
      </c>
      <c r="E30" s="135">
        <v>7.1693657219973002</v>
      </c>
      <c r="F30" s="136">
        <v>30186</v>
      </c>
      <c r="G30" s="136"/>
      <c r="H30" s="136">
        <v>7600</v>
      </c>
      <c r="I30" s="136">
        <v>12754</v>
      </c>
      <c r="J30" s="136">
        <v>13042</v>
      </c>
      <c r="K30" s="136">
        <v>63582</v>
      </c>
      <c r="L30" s="92"/>
      <c r="M30" s="93">
        <f t="shared" si="0"/>
        <v>63582</v>
      </c>
      <c r="N30" s="54"/>
    </row>
    <row r="31" spans="1:14" x14ac:dyDescent="0.25">
      <c r="A31" t="s">
        <v>32</v>
      </c>
      <c r="B31" t="s">
        <v>505</v>
      </c>
      <c r="C31" s="133">
        <v>328.17931034482757</v>
      </c>
      <c r="D31" s="134">
        <v>6848</v>
      </c>
      <c r="E31" s="135">
        <v>4.7923380599419909</v>
      </c>
      <c r="F31" s="136">
        <v>292823</v>
      </c>
      <c r="G31" s="136"/>
      <c r="H31" s="136">
        <v>0</v>
      </c>
      <c r="I31" s="136">
        <v>0</v>
      </c>
      <c r="J31" s="136">
        <v>0</v>
      </c>
      <c r="K31" s="136">
        <v>292823</v>
      </c>
      <c r="L31" s="92"/>
      <c r="M31" s="93">
        <f t="shared" si="0"/>
        <v>292823</v>
      </c>
      <c r="N31" s="54"/>
    </row>
    <row r="32" spans="1:14" x14ac:dyDescent="0.25">
      <c r="A32" t="s">
        <v>33</v>
      </c>
      <c r="B32" t="s">
        <v>506</v>
      </c>
      <c r="C32" s="133">
        <v>152.22368421052627</v>
      </c>
      <c r="D32" s="134">
        <v>3774</v>
      </c>
      <c r="E32" s="135">
        <v>4.0334839483446281</v>
      </c>
      <c r="F32" s="136">
        <v>126372</v>
      </c>
      <c r="G32" s="136"/>
      <c r="H32" s="136">
        <v>0</v>
      </c>
      <c r="I32" s="136">
        <v>0</v>
      </c>
      <c r="J32" s="136">
        <v>0</v>
      </c>
      <c r="K32" s="136">
        <v>126372</v>
      </c>
      <c r="L32" s="92"/>
      <c r="M32" s="93">
        <f t="shared" si="0"/>
        <v>126372</v>
      </c>
      <c r="N32" s="54"/>
    </row>
    <row r="33" spans="1:14" x14ac:dyDescent="0.25">
      <c r="A33" t="s">
        <v>34</v>
      </c>
      <c r="B33" t="s">
        <v>507</v>
      </c>
      <c r="C33" s="133">
        <v>679.77100565955618</v>
      </c>
      <c r="D33" s="134">
        <v>6852</v>
      </c>
      <c r="E33" s="135">
        <v>9.9207677416747835</v>
      </c>
      <c r="F33" s="136">
        <v>576759</v>
      </c>
      <c r="G33" s="136"/>
      <c r="H33" s="136">
        <v>0</v>
      </c>
      <c r="I33" s="136">
        <v>257755</v>
      </c>
      <c r="J33" s="136">
        <v>270895</v>
      </c>
      <c r="K33" s="136">
        <v>1105409</v>
      </c>
      <c r="L33" s="92"/>
      <c r="M33" s="93">
        <f t="shared" si="0"/>
        <v>1105409</v>
      </c>
      <c r="N33" s="54"/>
    </row>
    <row r="34" spans="1:14" x14ac:dyDescent="0.25">
      <c r="A34" t="s">
        <v>35</v>
      </c>
      <c r="B34" t="s">
        <v>508</v>
      </c>
      <c r="C34" s="133">
        <v>166.77215189873422</v>
      </c>
      <c r="D34" s="134">
        <v>3587</v>
      </c>
      <c r="E34" s="135">
        <v>4.6493490911272435</v>
      </c>
      <c r="F34" s="136">
        <v>138310</v>
      </c>
      <c r="G34" s="136"/>
      <c r="H34" s="136">
        <v>0</v>
      </c>
      <c r="I34" s="136">
        <v>0</v>
      </c>
      <c r="J34" s="136">
        <v>0</v>
      </c>
      <c r="K34" s="136">
        <v>138310</v>
      </c>
      <c r="L34" s="92"/>
      <c r="M34" s="93">
        <f t="shared" si="0"/>
        <v>138310</v>
      </c>
      <c r="N34" s="54"/>
    </row>
    <row r="35" spans="1:14" x14ac:dyDescent="0.25">
      <c r="A35" t="s">
        <v>36</v>
      </c>
      <c r="B35" t="s">
        <v>509</v>
      </c>
      <c r="C35" s="133">
        <v>18</v>
      </c>
      <c r="D35" s="134">
        <v>703</v>
      </c>
      <c r="E35" s="135">
        <v>2.5604551920341394</v>
      </c>
      <c r="F35" s="136">
        <v>15191</v>
      </c>
      <c r="G35" s="136"/>
      <c r="H35" s="136">
        <v>0</v>
      </c>
      <c r="I35" s="136">
        <v>0</v>
      </c>
      <c r="J35" s="136">
        <v>0</v>
      </c>
      <c r="K35" s="136">
        <v>15191</v>
      </c>
      <c r="L35" s="92"/>
      <c r="M35" s="93">
        <f t="shared" si="0"/>
        <v>15191</v>
      </c>
      <c r="N35" s="54"/>
    </row>
    <row r="36" spans="1:14" x14ac:dyDescent="0.25">
      <c r="A36" t="s">
        <v>37</v>
      </c>
      <c r="B36" t="s">
        <v>510</v>
      </c>
      <c r="C36" s="133">
        <v>117.76000000000005</v>
      </c>
      <c r="D36" s="134">
        <v>1658</v>
      </c>
      <c r="E36" s="135">
        <v>7.1025331724969876</v>
      </c>
      <c r="F36" s="136">
        <v>90864</v>
      </c>
      <c r="G36" s="136"/>
      <c r="H36" s="136">
        <v>0</v>
      </c>
      <c r="I36" s="136">
        <v>42083</v>
      </c>
      <c r="J36" s="136">
        <v>44218</v>
      </c>
      <c r="K36" s="136">
        <v>177165</v>
      </c>
      <c r="L36" s="92"/>
      <c r="M36" s="93">
        <f t="shared" si="0"/>
        <v>177165</v>
      </c>
      <c r="N36" s="54"/>
    </row>
    <row r="37" spans="1:14" x14ac:dyDescent="0.25">
      <c r="A37" t="s">
        <v>38</v>
      </c>
      <c r="B37" t="s">
        <v>511</v>
      </c>
      <c r="C37" s="133">
        <v>226.14686248331122</v>
      </c>
      <c r="D37" s="134">
        <v>5601</v>
      </c>
      <c r="E37" s="135">
        <v>4.0376158272328375</v>
      </c>
      <c r="F37" s="136">
        <v>198356</v>
      </c>
      <c r="G37" s="136"/>
      <c r="H37" s="136">
        <v>0</v>
      </c>
      <c r="I37" s="136">
        <v>0</v>
      </c>
      <c r="J37" s="136">
        <v>0</v>
      </c>
      <c r="K37" s="136">
        <v>198356</v>
      </c>
      <c r="L37" s="92"/>
      <c r="M37" s="93">
        <f t="shared" si="0"/>
        <v>198356</v>
      </c>
      <c r="N37" s="55"/>
    </row>
    <row r="38" spans="1:14" x14ac:dyDescent="0.25">
      <c r="A38" t="s">
        <v>39</v>
      </c>
      <c r="B38" t="s">
        <v>512</v>
      </c>
      <c r="C38" s="133">
        <v>1478.5497512437826</v>
      </c>
      <c r="D38" s="134">
        <v>4811</v>
      </c>
      <c r="E38" s="135">
        <v>30.732690734645239</v>
      </c>
      <c r="F38" s="136">
        <v>1111646</v>
      </c>
      <c r="G38" s="136"/>
      <c r="H38" s="136">
        <v>337514</v>
      </c>
      <c r="I38" s="136">
        <v>793410</v>
      </c>
      <c r="J38" s="136">
        <v>863731</v>
      </c>
      <c r="K38" s="136">
        <v>3106301</v>
      </c>
      <c r="L38" s="92"/>
      <c r="M38" s="93">
        <f t="shared" si="0"/>
        <v>3106301</v>
      </c>
      <c r="N38" s="54"/>
    </row>
    <row r="39" spans="1:14" x14ac:dyDescent="0.25">
      <c r="A39" t="s">
        <v>40</v>
      </c>
      <c r="B39" t="s">
        <v>513</v>
      </c>
      <c r="C39" s="133">
        <v>1227.2220351214796</v>
      </c>
      <c r="D39" s="134">
        <v>7191</v>
      </c>
      <c r="E39" s="135">
        <v>17.066083091662907</v>
      </c>
      <c r="F39" s="136">
        <v>1318950</v>
      </c>
      <c r="G39" s="136">
        <v>16121.165880175551</v>
      </c>
      <c r="H39" s="136">
        <v>336745</v>
      </c>
      <c r="I39" s="136">
        <v>682413</v>
      </c>
      <c r="J39" s="136">
        <v>729163</v>
      </c>
      <c r="K39" s="136">
        <v>3067271</v>
      </c>
      <c r="L39" s="92"/>
      <c r="M39" s="93">
        <f t="shared" si="0"/>
        <v>3067271</v>
      </c>
      <c r="N39" s="54"/>
    </row>
    <row r="40" spans="1:14" x14ac:dyDescent="0.25">
      <c r="A40" t="s">
        <v>41</v>
      </c>
      <c r="B40" t="s">
        <v>514</v>
      </c>
      <c r="C40" s="133">
        <v>11.083333333333332</v>
      </c>
      <c r="D40" s="134">
        <v>115</v>
      </c>
      <c r="E40" s="135">
        <v>9.6376811594202891</v>
      </c>
      <c r="F40" s="136">
        <v>11132</v>
      </c>
      <c r="G40" s="136"/>
      <c r="H40" s="136">
        <v>0</v>
      </c>
      <c r="I40" s="136">
        <v>4013</v>
      </c>
      <c r="J40" s="136">
        <v>4307</v>
      </c>
      <c r="K40" s="136">
        <v>19452</v>
      </c>
      <c r="L40" s="92"/>
      <c r="M40" s="93">
        <f t="shared" si="0"/>
        <v>19452</v>
      </c>
      <c r="N40" s="54"/>
    </row>
    <row r="41" spans="1:14" x14ac:dyDescent="0.25">
      <c r="A41" t="s">
        <v>42</v>
      </c>
      <c r="B41" t="s">
        <v>515</v>
      </c>
      <c r="C41" s="133">
        <v>225.54216867469867</v>
      </c>
      <c r="D41" s="134">
        <v>1730</v>
      </c>
      <c r="E41" s="135">
        <v>13.037119576572179</v>
      </c>
      <c r="F41" s="136">
        <v>171411</v>
      </c>
      <c r="G41" s="136"/>
      <c r="H41" s="136">
        <v>28867</v>
      </c>
      <c r="I41" s="136">
        <v>81362</v>
      </c>
      <c r="J41" s="136">
        <v>85394</v>
      </c>
      <c r="K41" s="136">
        <v>367034</v>
      </c>
      <c r="L41" s="92"/>
      <c r="M41" s="93">
        <f t="shared" si="0"/>
        <v>367034</v>
      </c>
      <c r="N41" s="54"/>
    </row>
    <row r="42" spans="1:14" x14ac:dyDescent="0.25">
      <c r="A42" t="s">
        <v>43</v>
      </c>
      <c r="B42" t="s">
        <v>516</v>
      </c>
      <c r="C42" s="133">
        <v>59.42045454545454</v>
      </c>
      <c r="D42" s="134">
        <v>1662</v>
      </c>
      <c r="E42" s="135">
        <v>3.57523793895635</v>
      </c>
      <c r="F42" s="136">
        <v>53064</v>
      </c>
      <c r="G42" s="136"/>
      <c r="H42" s="136">
        <v>0</v>
      </c>
      <c r="I42" s="136">
        <v>0</v>
      </c>
      <c r="J42" s="136">
        <v>0</v>
      </c>
      <c r="K42" s="136">
        <v>53064</v>
      </c>
      <c r="L42" s="92"/>
      <c r="M42" s="93">
        <f t="shared" si="0"/>
        <v>53064</v>
      </c>
      <c r="N42" s="54"/>
    </row>
    <row r="43" spans="1:14" x14ac:dyDescent="0.25">
      <c r="A43" t="s">
        <v>44</v>
      </c>
      <c r="B43" t="s">
        <v>390</v>
      </c>
      <c r="C43" s="133">
        <v>75.5421686746988</v>
      </c>
      <c r="D43" s="134">
        <v>2074</v>
      </c>
      <c r="E43" s="135">
        <v>3.6423417875939634</v>
      </c>
      <c r="F43" s="136">
        <v>81875</v>
      </c>
      <c r="G43" s="136"/>
      <c r="H43" s="136">
        <v>0</v>
      </c>
      <c r="I43" s="136">
        <v>0</v>
      </c>
      <c r="J43" s="136">
        <v>0</v>
      </c>
      <c r="K43" s="136">
        <v>81875</v>
      </c>
      <c r="L43" s="92"/>
      <c r="M43" s="93">
        <f t="shared" si="0"/>
        <v>81875</v>
      </c>
      <c r="N43" s="54"/>
    </row>
    <row r="44" spans="1:14" x14ac:dyDescent="0.25">
      <c r="A44" t="s">
        <v>45</v>
      </c>
      <c r="B44" t="s">
        <v>517</v>
      </c>
      <c r="C44" s="133">
        <v>9</v>
      </c>
      <c r="D44" s="134">
        <v>132</v>
      </c>
      <c r="E44" s="135">
        <v>6.8181818181818175</v>
      </c>
      <c r="F44" s="136">
        <v>0</v>
      </c>
      <c r="G44" s="136"/>
      <c r="H44" s="136">
        <v>0</v>
      </c>
      <c r="I44" s="136">
        <v>0</v>
      </c>
      <c r="J44" s="136">
        <v>0</v>
      </c>
      <c r="K44" s="136">
        <v>0</v>
      </c>
      <c r="L44" s="92"/>
      <c r="M44" s="93">
        <f t="shared" si="0"/>
        <v>0</v>
      </c>
      <c r="N44" s="54"/>
    </row>
    <row r="45" spans="1:14" x14ac:dyDescent="0.25">
      <c r="A45" t="s">
        <v>46</v>
      </c>
      <c r="B45" t="s">
        <v>518</v>
      </c>
      <c r="C45" s="133">
        <v>205.71428571428569</v>
      </c>
      <c r="D45" s="134">
        <v>3802</v>
      </c>
      <c r="E45" s="135">
        <v>5.4106861050574873</v>
      </c>
      <c r="F45" s="136">
        <v>171358</v>
      </c>
      <c r="G45" s="136"/>
      <c r="H45" s="136">
        <v>0</v>
      </c>
      <c r="I45" s="136">
        <v>73383</v>
      </c>
      <c r="J45" s="136">
        <v>77143</v>
      </c>
      <c r="K45" s="136">
        <v>321884</v>
      </c>
      <c r="L45" s="92"/>
      <c r="M45" s="93">
        <f t="shared" si="0"/>
        <v>321884</v>
      </c>
      <c r="N45" s="54"/>
    </row>
    <row r="46" spans="1:14" x14ac:dyDescent="0.25">
      <c r="A46" t="s">
        <v>47</v>
      </c>
      <c r="B46" t="s">
        <v>519</v>
      </c>
      <c r="C46" s="133">
        <v>298.10560344827604</v>
      </c>
      <c r="D46" s="134">
        <v>4107</v>
      </c>
      <c r="E46" s="135">
        <v>7.2584758570313133</v>
      </c>
      <c r="F46" s="136">
        <v>229882</v>
      </c>
      <c r="G46" s="136"/>
      <c r="H46" s="136">
        <v>0</v>
      </c>
      <c r="I46" s="136">
        <v>106205</v>
      </c>
      <c r="J46" s="136">
        <v>111569</v>
      </c>
      <c r="K46" s="136">
        <v>447656</v>
      </c>
      <c r="L46" s="92"/>
      <c r="M46" s="93">
        <f t="shared" si="0"/>
        <v>447656</v>
      </c>
      <c r="N46" s="54"/>
    </row>
    <row r="47" spans="1:14" x14ac:dyDescent="0.25">
      <c r="A47" t="s">
        <v>48</v>
      </c>
      <c r="B47" t="s">
        <v>520</v>
      </c>
      <c r="C47" s="133">
        <v>237.04109589041101</v>
      </c>
      <c r="D47" s="134">
        <v>3493</v>
      </c>
      <c r="E47" s="135">
        <v>6.7861750899058411</v>
      </c>
      <c r="F47" s="136">
        <v>182888</v>
      </c>
      <c r="G47" s="136"/>
      <c r="H47" s="136">
        <v>0</v>
      </c>
      <c r="I47" s="136">
        <v>84415</v>
      </c>
      <c r="J47" s="136">
        <v>88658</v>
      </c>
      <c r="K47" s="136">
        <v>355961</v>
      </c>
      <c r="L47" s="92"/>
      <c r="M47" s="93">
        <f t="shared" si="0"/>
        <v>355961</v>
      </c>
      <c r="N47" s="54"/>
    </row>
    <row r="48" spans="1:14" x14ac:dyDescent="0.25">
      <c r="A48" t="s">
        <v>49</v>
      </c>
      <c r="B48" t="s">
        <v>521</v>
      </c>
      <c r="C48" s="133">
        <v>26</v>
      </c>
      <c r="D48" s="134">
        <v>380</v>
      </c>
      <c r="E48" s="135">
        <v>6.8421052631578956</v>
      </c>
      <c r="F48" s="136">
        <v>20054</v>
      </c>
      <c r="G48" s="136"/>
      <c r="H48" s="136">
        <v>0</v>
      </c>
      <c r="I48" s="136">
        <v>9264</v>
      </c>
      <c r="J48" s="136">
        <v>9733</v>
      </c>
      <c r="K48" s="136">
        <v>39051</v>
      </c>
      <c r="L48" s="92"/>
      <c r="M48" s="93">
        <f t="shared" si="0"/>
        <v>39051</v>
      </c>
      <c r="N48" s="54"/>
    </row>
    <row r="49" spans="1:14" x14ac:dyDescent="0.25">
      <c r="A49" t="s">
        <v>50</v>
      </c>
      <c r="B49" t="s">
        <v>522</v>
      </c>
      <c r="C49" s="133">
        <v>69.698275862068996</v>
      </c>
      <c r="D49" s="134">
        <v>1480</v>
      </c>
      <c r="E49" s="135">
        <v>4.7093429636533104</v>
      </c>
      <c r="F49" s="136">
        <v>57832</v>
      </c>
      <c r="G49" s="136"/>
      <c r="H49" s="136">
        <v>0</v>
      </c>
      <c r="I49" s="136">
        <v>0</v>
      </c>
      <c r="J49" s="136">
        <v>0</v>
      </c>
      <c r="K49" s="136">
        <v>57832</v>
      </c>
      <c r="L49" s="92"/>
      <c r="M49" s="93">
        <f t="shared" si="0"/>
        <v>57832</v>
      </c>
      <c r="N49" s="54"/>
    </row>
    <row r="50" spans="1:14" x14ac:dyDescent="0.25">
      <c r="A50" t="s">
        <v>51</v>
      </c>
      <c r="B50" t="s">
        <v>523</v>
      </c>
      <c r="C50" s="133">
        <v>13</v>
      </c>
      <c r="D50" s="134">
        <v>598</v>
      </c>
      <c r="E50" s="135">
        <v>2.1739130434782608</v>
      </c>
      <c r="F50" s="136">
        <v>12792</v>
      </c>
      <c r="G50" s="136"/>
      <c r="H50" s="136">
        <v>0</v>
      </c>
      <c r="I50" s="136">
        <v>0</v>
      </c>
      <c r="J50" s="136">
        <v>0</v>
      </c>
      <c r="K50" s="136">
        <v>12792</v>
      </c>
      <c r="L50" s="92"/>
      <c r="M50" s="93">
        <f t="shared" si="0"/>
        <v>12792</v>
      </c>
      <c r="N50" s="54"/>
    </row>
    <row r="51" spans="1:14" x14ac:dyDescent="0.25">
      <c r="A51" t="s">
        <v>52</v>
      </c>
      <c r="B51" t="s">
        <v>524</v>
      </c>
      <c r="C51" s="133">
        <v>325.08424599831551</v>
      </c>
      <c r="D51" s="134">
        <v>4339</v>
      </c>
      <c r="E51" s="135">
        <v>7.4921467157943189</v>
      </c>
      <c r="F51" s="136">
        <v>251031</v>
      </c>
      <c r="G51" s="136">
        <v>10810.840707482977</v>
      </c>
      <c r="H51" s="136">
        <v>0</v>
      </c>
      <c r="I51" s="136">
        <v>115916</v>
      </c>
      <c r="J51" s="136">
        <v>121827</v>
      </c>
      <c r="K51" s="136">
        <v>488774</v>
      </c>
      <c r="L51" s="92"/>
      <c r="M51" s="93">
        <f t="shared" si="0"/>
        <v>488774</v>
      </c>
      <c r="N51" s="54"/>
    </row>
    <row r="52" spans="1:14" x14ac:dyDescent="0.25">
      <c r="A52" t="s">
        <v>53</v>
      </c>
      <c r="B52" t="s">
        <v>525</v>
      </c>
      <c r="C52" s="133">
        <v>117.35869565217394</v>
      </c>
      <c r="D52" s="134">
        <v>3191</v>
      </c>
      <c r="E52" s="135">
        <v>3.6778030602373528</v>
      </c>
      <c r="F52" s="136">
        <v>97072</v>
      </c>
      <c r="G52" s="136"/>
      <c r="H52" s="136">
        <v>0</v>
      </c>
      <c r="I52" s="136">
        <v>0</v>
      </c>
      <c r="J52" s="136">
        <v>0</v>
      </c>
      <c r="K52" s="136">
        <v>97072</v>
      </c>
      <c r="L52" s="92"/>
      <c r="M52" s="93">
        <f t="shared" si="0"/>
        <v>97072</v>
      </c>
      <c r="N52" s="54"/>
    </row>
    <row r="53" spans="1:14" x14ac:dyDescent="0.25">
      <c r="A53" t="s">
        <v>54</v>
      </c>
      <c r="B53" t="s">
        <v>526</v>
      </c>
      <c r="C53" s="133">
        <v>147.7596566523606</v>
      </c>
      <c r="D53" s="134">
        <v>2291</v>
      </c>
      <c r="E53" s="135">
        <v>6.4495703471130774</v>
      </c>
      <c r="F53" s="136">
        <v>113883</v>
      </c>
      <c r="G53" s="136"/>
      <c r="H53" s="136">
        <v>0</v>
      </c>
      <c r="I53" s="136">
        <v>52577</v>
      </c>
      <c r="J53" s="136">
        <v>55196</v>
      </c>
      <c r="K53" s="136">
        <v>221656</v>
      </c>
      <c r="L53" s="92"/>
      <c r="M53" s="93">
        <f t="shared" si="0"/>
        <v>221656</v>
      </c>
      <c r="N53" s="54"/>
    </row>
    <row r="54" spans="1:14" x14ac:dyDescent="0.25">
      <c r="A54" t="s">
        <v>55</v>
      </c>
      <c r="B54" t="s">
        <v>527</v>
      </c>
      <c r="C54" s="133">
        <v>48</v>
      </c>
      <c r="D54" s="134">
        <v>177</v>
      </c>
      <c r="E54" s="135">
        <v>27.118644067796609</v>
      </c>
      <c r="F54" s="136">
        <v>34713</v>
      </c>
      <c r="G54" s="136"/>
      <c r="H54" s="136">
        <v>10825</v>
      </c>
      <c r="I54" s="136">
        <v>24837</v>
      </c>
      <c r="J54" s="136">
        <v>26610</v>
      </c>
      <c r="K54" s="136">
        <v>96985</v>
      </c>
      <c r="L54" s="92"/>
      <c r="M54" s="93">
        <f t="shared" si="0"/>
        <v>96985</v>
      </c>
      <c r="N54" s="54"/>
    </row>
    <row r="55" spans="1:14" x14ac:dyDescent="0.25">
      <c r="A55" t="s">
        <v>56</v>
      </c>
      <c r="B55" t="s">
        <v>528</v>
      </c>
      <c r="C55" s="133">
        <v>174.20879120879107</v>
      </c>
      <c r="D55" s="134">
        <v>1659</v>
      </c>
      <c r="E55" s="135">
        <v>10.500831296491324</v>
      </c>
      <c r="F55" s="136">
        <v>134340</v>
      </c>
      <c r="G55" s="136"/>
      <c r="H55" s="136">
        <v>0</v>
      </c>
      <c r="I55" s="136">
        <v>62009</v>
      </c>
      <c r="J55" s="136">
        <v>65109</v>
      </c>
      <c r="K55" s="136">
        <v>261458</v>
      </c>
      <c r="L55" s="92"/>
      <c r="M55" s="93">
        <f t="shared" si="0"/>
        <v>261458</v>
      </c>
      <c r="N55" s="54"/>
    </row>
    <row r="56" spans="1:14" x14ac:dyDescent="0.25">
      <c r="A56" t="s">
        <v>57</v>
      </c>
      <c r="B56" t="s">
        <v>529</v>
      </c>
      <c r="C56" s="133">
        <v>175.37614678899084</v>
      </c>
      <c r="D56" s="134">
        <v>2601</v>
      </c>
      <c r="E56" s="135">
        <v>6.7426430906955339</v>
      </c>
      <c r="F56" s="136">
        <v>155366</v>
      </c>
      <c r="G56" s="136"/>
      <c r="H56" s="136">
        <v>0</v>
      </c>
      <c r="I56" s="136">
        <v>62567</v>
      </c>
      <c r="J56" s="136">
        <v>65777</v>
      </c>
      <c r="K56" s="136">
        <v>283710</v>
      </c>
      <c r="L56" s="92"/>
      <c r="M56" s="93">
        <f t="shared" si="0"/>
        <v>283710</v>
      </c>
      <c r="N56" s="54"/>
    </row>
    <row r="57" spans="1:14" x14ac:dyDescent="0.25">
      <c r="A57" t="s">
        <v>58</v>
      </c>
      <c r="B57" t="s">
        <v>530</v>
      </c>
      <c r="C57" s="133">
        <v>156.79437609841816</v>
      </c>
      <c r="D57" s="134">
        <v>3815</v>
      </c>
      <c r="E57" s="135">
        <v>4.109944327612534</v>
      </c>
      <c r="F57" s="136">
        <v>140037</v>
      </c>
      <c r="G57" s="136"/>
      <c r="H57" s="136">
        <v>0</v>
      </c>
      <c r="I57" s="136">
        <v>0</v>
      </c>
      <c r="J57" s="136">
        <v>0</v>
      </c>
      <c r="K57" s="136">
        <v>140037</v>
      </c>
      <c r="L57" s="92"/>
      <c r="M57" s="93">
        <f t="shared" si="0"/>
        <v>140037</v>
      </c>
      <c r="N57" s="54"/>
    </row>
    <row r="58" spans="1:14" x14ac:dyDescent="0.25">
      <c r="A58" t="s">
        <v>59</v>
      </c>
      <c r="B58" t="s">
        <v>531</v>
      </c>
      <c r="C58" s="133">
        <v>19.490196078431378</v>
      </c>
      <c r="D58" s="134">
        <v>351</v>
      </c>
      <c r="E58" s="135">
        <v>5.552762415507515</v>
      </c>
      <c r="F58" s="136">
        <v>16098</v>
      </c>
      <c r="G58" s="136"/>
      <c r="H58" s="136">
        <v>0</v>
      </c>
      <c r="I58" s="136">
        <v>6948</v>
      </c>
      <c r="J58" s="136">
        <v>7302</v>
      </c>
      <c r="K58" s="136">
        <v>30348</v>
      </c>
      <c r="L58" s="92"/>
      <c r="M58" s="93">
        <f t="shared" si="0"/>
        <v>30348</v>
      </c>
      <c r="N58" s="54"/>
    </row>
    <row r="59" spans="1:14" x14ac:dyDescent="0.25">
      <c r="A59" t="s">
        <v>60</v>
      </c>
      <c r="B59" t="s">
        <v>532</v>
      </c>
      <c r="C59" s="133">
        <v>10.947368421052632</v>
      </c>
      <c r="D59" s="134">
        <v>119</v>
      </c>
      <c r="E59" s="135">
        <v>9.1994692613887672</v>
      </c>
      <c r="F59" s="136">
        <v>11453</v>
      </c>
      <c r="G59" s="136"/>
      <c r="H59" s="136">
        <v>2904</v>
      </c>
      <c r="I59" s="136">
        <v>4733</v>
      </c>
      <c r="J59" s="136">
        <v>4805</v>
      </c>
      <c r="K59" s="136">
        <v>23895</v>
      </c>
      <c r="L59" s="92"/>
      <c r="M59" s="93">
        <f t="shared" si="0"/>
        <v>23895</v>
      </c>
      <c r="N59" s="54"/>
    </row>
    <row r="60" spans="1:14" x14ac:dyDescent="0.25">
      <c r="A60" t="s">
        <v>61</v>
      </c>
      <c r="B60" t="s">
        <v>533</v>
      </c>
      <c r="C60" s="133">
        <v>964.97777777777787</v>
      </c>
      <c r="D60" s="134">
        <v>5865</v>
      </c>
      <c r="E60" s="135">
        <v>16.45315904139434</v>
      </c>
      <c r="F60" s="136">
        <v>808762</v>
      </c>
      <c r="G60" s="136"/>
      <c r="H60" s="136">
        <v>222975</v>
      </c>
      <c r="I60" s="136">
        <v>400364</v>
      </c>
      <c r="J60" s="136">
        <v>420973</v>
      </c>
      <c r="K60" s="136">
        <v>1853074</v>
      </c>
      <c r="L60" s="92"/>
      <c r="M60" s="93">
        <f t="shared" si="0"/>
        <v>1853074</v>
      </c>
      <c r="N60" s="54"/>
    </row>
    <row r="61" spans="1:14" x14ac:dyDescent="0.25">
      <c r="A61" t="s">
        <v>62</v>
      </c>
      <c r="B61" t="s">
        <v>534</v>
      </c>
      <c r="C61" s="133">
        <v>228.71324599708888</v>
      </c>
      <c r="D61" s="134">
        <v>2480</v>
      </c>
      <c r="E61" s="135">
        <v>9.222308306334229</v>
      </c>
      <c r="F61" s="136">
        <v>199514</v>
      </c>
      <c r="G61" s="136"/>
      <c r="H61" s="136">
        <v>0</v>
      </c>
      <c r="I61" s="136">
        <v>81459</v>
      </c>
      <c r="J61" s="136">
        <v>85659</v>
      </c>
      <c r="K61" s="136">
        <v>366632</v>
      </c>
      <c r="L61" s="92"/>
      <c r="M61" s="93">
        <f t="shared" si="0"/>
        <v>366632</v>
      </c>
      <c r="N61" s="54"/>
    </row>
    <row r="62" spans="1:14" x14ac:dyDescent="0.25">
      <c r="A62" t="s">
        <v>63</v>
      </c>
      <c r="B62" t="s">
        <v>391</v>
      </c>
      <c r="C62" s="133">
        <v>2904.8489282068731</v>
      </c>
      <c r="D62" s="134">
        <v>9646</v>
      </c>
      <c r="E62" s="135">
        <v>30.114544144794454</v>
      </c>
      <c r="F62" s="136">
        <v>2108238</v>
      </c>
      <c r="G62" s="136">
        <v>58061.208747303463</v>
      </c>
      <c r="H62" s="136">
        <v>664083</v>
      </c>
      <c r="I62" s="136">
        <v>1638697</v>
      </c>
      <c r="J62" s="136">
        <v>1819804</v>
      </c>
      <c r="K62" s="136">
        <v>6230822</v>
      </c>
      <c r="L62" s="92"/>
      <c r="M62" s="93">
        <f t="shared" si="0"/>
        <v>6230822</v>
      </c>
      <c r="N62" s="54"/>
    </row>
    <row r="63" spans="1:14" x14ac:dyDescent="0.25">
      <c r="A63" t="s">
        <v>64</v>
      </c>
      <c r="B63" t="s">
        <v>535</v>
      </c>
      <c r="C63" s="133">
        <v>255.9601113172541</v>
      </c>
      <c r="D63" s="134">
        <v>3194</v>
      </c>
      <c r="E63" s="135">
        <v>8.0137793148795904</v>
      </c>
      <c r="F63" s="136">
        <v>226829</v>
      </c>
      <c r="G63" s="136"/>
      <c r="H63" s="136">
        <v>0</v>
      </c>
      <c r="I63" s="136">
        <v>93516</v>
      </c>
      <c r="J63" s="136">
        <v>98339</v>
      </c>
      <c r="K63" s="136">
        <v>418684</v>
      </c>
      <c r="L63" s="92"/>
      <c r="M63" s="93">
        <f t="shared" si="0"/>
        <v>418684</v>
      </c>
      <c r="N63" s="54"/>
    </row>
    <row r="64" spans="1:14" x14ac:dyDescent="0.25">
      <c r="A64" t="s">
        <v>65</v>
      </c>
      <c r="B64" t="s">
        <v>392</v>
      </c>
      <c r="C64" s="133">
        <v>1377.2656467315705</v>
      </c>
      <c r="D64" s="134">
        <v>5376</v>
      </c>
      <c r="E64" s="135">
        <v>25.61878063116761</v>
      </c>
      <c r="F64" s="136">
        <v>1009115</v>
      </c>
      <c r="G64" s="136">
        <v>18317.363146223106</v>
      </c>
      <c r="H64" s="136">
        <v>326767</v>
      </c>
      <c r="I64" s="136">
        <v>669642</v>
      </c>
      <c r="J64" s="136">
        <v>698106</v>
      </c>
      <c r="K64" s="136">
        <v>2703630</v>
      </c>
      <c r="L64" s="92"/>
      <c r="M64" s="93">
        <f t="shared" si="0"/>
        <v>2703630</v>
      </c>
      <c r="N64" s="54"/>
    </row>
    <row r="65" spans="1:14" x14ac:dyDescent="0.25">
      <c r="A65" t="s">
        <v>66</v>
      </c>
      <c r="B65" t="s">
        <v>536</v>
      </c>
      <c r="C65" s="133">
        <v>11.911764705882351</v>
      </c>
      <c r="D65" s="134">
        <v>50</v>
      </c>
      <c r="E65" s="135">
        <v>23.823529411764703</v>
      </c>
      <c r="F65" s="136">
        <v>8873</v>
      </c>
      <c r="G65" s="136"/>
      <c r="H65" s="136">
        <v>2720</v>
      </c>
      <c r="I65" s="136">
        <v>5052</v>
      </c>
      <c r="J65" s="136">
        <v>5029</v>
      </c>
      <c r="K65" s="136">
        <v>21674</v>
      </c>
      <c r="L65" s="92"/>
      <c r="M65" s="93">
        <f t="shared" si="0"/>
        <v>21674</v>
      </c>
      <c r="N65" s="72"/>
    </row>
    <row r="66" spans="1:14" x14ac:dyDescent="0.25">
      <c r="A66" t="s">
        <v>67</v>
      </c>
      <c r="B66" t="s">
        <v>537</v>
      </c>
      <c r="C66" s="133">
        <v>130.7777777777778</v>
      </c>
      <c r="D66" s="134">
        <v>2857</v>
      </c>
      <c r="E66" s="135">
        <v>4.5774510947769613</v>
      </c>
      <c r="F66" s="136">
        <v>108491</v>
      </c>
      <c r="G66" s="136"/>
      <c r="H66" s="136">
        <v>0</v>
      </c>
      <c r="I66" s="136">
        <v>0</v>
      </c>
      <c r="J66" s="136">
        <v>0</v>
      </c>
      <c r="K66" s="136">
        <v>108491</v>
      </c>
      <c r="L66" s="92"/>
      <c r="M66" s="93">
        <f t="shared" si="0"/>
        <v>108491</v>
      </c>
      <c r="N66" s="54"/>
    </row>
    <row r="67" spans="1:14" x14ac:dyDescent="0.25">
      <c r="A67" t="s">
        <v>68</v>
      </c>
      <c r="B67" t="s">
        <v>393</v>
      </c>
      <c r="C67" s="133">
        <v>1008.2521279043016</v>
      </c>
      <c r="D67" s="134">
        <v>8558</v>
      </c>
      <c r="E67" s="135">
        <v>11.781399017344024</v>
      </c>
      <c r="F67" s="136">
        <v>889424</v>
      </c>
      <c r="G67" s="136">
        <v>77628.709956393912</v>
      </c>
      <c r="H67" s="136">
        <v>200190</v>
      </c>
      <c r="I67" s="136">
        <v>430587</v>
      </c>
      <c r="J67" s="136">
        <v>452694</v>
      </c>
      <c r="K67" s="136">
        <v>1972895</v>
      </c>
      <c r="L67" s="92"/>
      <c r="M67" s="93">
        <f t="shared" si="0"/>
        <v>1972895</v>
      </c>
      <c r="N67" s="54"/>
    </row>
    <row r="68" spans="1:14" x14ac:dyDescent="0.25">
      <c r="A68" t="s">
        <v>69</v>
      </c>
      <c r="B68" t="s">
        <v>538</v>
      </c>
      <c r="C68" s="133">
        <v>179.32998324958132</v>
      </c>
      <c r="D68" s="134">
        <v>6193</v>
      </c>
      <c r="E68" s="135">
        <v>2.8956884102951932</v>
      </c>
      <c r="F68" s="136">
        <v>149134</v>
      </c>
      <c r="G68" s="136"/>
      <c r="H68" s="136">
        <v>0</v>
      </c>
      <c r="I68" s="136">
        <v>0</v>
      </c>
      <c r="J68" s="136">
        <v>0</v>
      </c>
      <c r="K68" s="136">
        <v>149134</v>
      </c>
      <c r="L68" s="92"/>
      <c r="M68" s="93">
        <f t="shared" si="0"/>
        <v>149134</v>
      </c>
      <c r="N68" s="54"/>
    </row>
    <row r="69" spans="1:14" x14ac:dyDescent="0.25">
      <c r="A69" t="s">
        <v>70</v>
      </c>
      <c r="B69" t="s">
        <v>539</v>
      </c>
      <c r="C69" s="133">
        <v>475.77035330261106</v>
      </c>
      <c r="D69" s="134">
        <v>2522</v>
      </c>
      <c r="E69" s="135">
        <v>18.864803858152698</v>
      </c>
      <c r="F69" s="136">
        <v>355858</v>
      </c>
      <c r="G69" s="136"/>
      <c r="H69" s="136">
        <v>113857</v>
      </c>
      <c r="I69" s="136">
        <v>190084</v>
      </c>
      <c r="J69" s="136">
        <v>192758</v>
      </c>
      <c r="K69" s="136">
        <v>852557</v>
      </c>
      <c r="L69" s="92"/>
      <c r="M69" s="93">
        <f t="shared" ref="M69:M132" si="1">+K69+L69</f>
        <v>852557</v>
      </c>
      <c r="N69" s="54"/>
    </row>
    <row r="70" spans="1:14" x14ac:dyDescent="0.25">
      <c r="A70" t="s">
        <v>71</v>
      </c>
      <c r="B70" t="s">
        <v>540</v>
      </c>
      <c r="C70" s="133">
        <v>59.399999999999984</v>
      </c>
      <c r="D70" s="134">
        <v>1584</v>
      </c>
      <c r="E70" s="135">
        <v>3.7499999999999991</v>
      </c>
      <c r="F70" s="136">
        <v>49266</v>
      </c>
      <c r="G70" s="136"/>
      <c r="H70" s="136">
        <v>0</v>
      </c>
      <c r="I70" s="136">
        <v>0</v>
      </c>
      <c r="J70" s="136">
        <v>0</v>
      </c>
      <c r="K70" s="136">
        <v>49266</v>
      </c>
      <c r="L70" s="92"/>
      <c r="M70" s="93">
        <f t="shared" si="1"/>
        <v>49266</v>
      </c>
      <c r="N70" s="54"/>
    </row>
    <row r="71" spans="1:14" x14ac:dyDescent="0.25">
      <c r="A71" t="s">
        <v>72</v>
      </c>
      <c r="B71" t="s">
        <v>541</v>
      </c>
      <c r="C71" s="133">
        <v>415.90788308237376</v>
      </c>
      <c r="D71" s="134">
        <v>3762</v>
      </c>
      <c r="E71" s="135">
        <v>11.055499284486277</v>
      </c>
      <c r="F71" s="136">
        <v>321099</v>
      </c>
      <c r="G71" s="136"/>
      <c r="H71" s="136">
        <v>0</v>
      </c>
      <c r="I71" s="136">
        <v>148296</v>
      </c>
      <c r="J71" s="136">
        <v>155854</v>
      </c>
      <c r="K71" s="136">
        <v>625249</v>
      </c>
      <c r="L71" s="92"/>
      <c r="M71" s="93">
        <f t="shared" si="1"/>
        <v>625249</v>
      </c>
      <c r="N71" s="54"/>
    </row>
    <row r="72" spans="1:14" x14ac:dyDescent="0.25">
      <c r="A72" t="s">
        <v>73</v>
      </c>
      <c r="B72" t="s">
        <v>542</v>
      </c>
      <c r="C72" s="133">
        <v>1</v>
      </c>
      <c r="D72" s="134">
        <v>6</v>
      </c>
      <c r="E72" s="135">
        <v>16.666666666666664</v>
      </c>
      <c r="F72" s="136">
        <v>0</v>
      </c>
      <c r="G72" s="136"/>
      <c r="H72" s="136">
        <v>0</v>
      </c>
      <c r="I72" s="136">
        <v>0</v>
      </c>
      <c r="J72" s="136">
        <v>0</v>
      </c>
      <c r="K72" s="136">
        <v>0</v>
      </c>
      <c r="L72" s="92"/>
      <c r="M72" s="93">
        <f t="shared" si="1"/>
        <v>0</v>
      </c>
      <c r="N72" s="54"/>
    </row>
    <row r="73" spans="1:14" x14ac:dyDescent="0.25">
      <c r="A73" t="s">
        <v>74</v>
      </c>
      <c r="B73" t="s">
        <v>394</v>
      </c>
      <c r="C73" s="133">
        <v>126.60130718954254</v>
      </c>
      <c r="D73" s="134">
        <v>2987</v>
      </c>
      <c r="E73" s="135">
        <v>4.2384100163891043</v>
      </c>
      <c r="F73" s="136">
        <v>104937</v>
      </c>
      <c r="G73" s="136">
        <v>4144.3884873515726</v>
      </c>
      <c r="H73" s="136">
        <v>0</v>
      </c>
      <c r="I73" s="136">
        <v>0</v>
      </c>
      <c r="J73" s="136">
        <v>0</v>
      </c>
      <c r="K73" s="136">
        <v>104937</v>
      </c>
      <c r="L73" s="92"/>
      <c r="M73" s="93">
        <f t="shared" si="1"/>
        <v>104937</v>
      </c>
      <c r="N73" s="54"/>
    </row>
    <row r="74" spans="1:14" x14ac:dyDescent="0.25">
      <c r="A74" t="s">
        <v>75</v>
      </c>
      <c r="B74" t="s">
        <v>543</v>
      </c>
      <c r="C74" s="133">
        <v>72.906122448979602</v>
      </c>
      <c r="D74" s="134">
        <v>946</v>
      </c>
      <c r="E74" s="135">
        <v>7.7067782715623254</v>
      </c>
      <c r="F74" s="136">
        <v>56173</v>
      </c>
      <c r="G74" s="136"/>
      <c r="H74" s="136">
        <v>0</v>
      </c>
      <c r="I74" s="136">
        <v>25958</v>
      </c>
      <c r="J74" s="136">
        <v>27260</v>
      </c>
      <c r="K74" s="136">
        <v>109391</v>
      </c>
      <c r="L74" s="92"/>
      <c r="M74" s="93">
        <f t="shared" si="1"/>
        <v>109391</v>
      </c>
      <c r="N74" s="54"/>
    </row>
    <row r="75" spans="1:14" x14ac:dyDescent="0.25">
      <c r="A75" t="s">
        <v>76</v>
      </c>
      <c r="B75" t="s">
        <v>423</v>
      </c>
      <c r="C75" s="133">
        <v>300.4646251319956</v>
      </c>
      <c r="D75" s="134">
        <v>1821</v>
      </c>
      <c r="E75" s="135">
        <v>16.499979414167797</v>
      </c>
      <c r="F75" s="136">
        <v>265166</v>
      </c>
      <c r="G75" s="136"/>
      <c r="H75" s="136">
        <v>69489</v>
      </c>
      <c r="I75" s="136">
        <v>112903</v>
      </c>
      <c r="J75" s="136">
        <v>116760</v>
      </c>
      <c r="K75" s="136">
        <v>564318</v>
      </c>
      <c r="L75" s="92"/>
      <c r="M75" s="93">
        <f t="shared" si="1"/>
        <v>564318</v>
      </c>
      <c r="N75" s="54"/>
    </row>
    <row r="76" spans="1:14" x14ac:dyDescent="0.25">
      <c r="A76" t="s">
        <v>77</v>
      </c>
      <c r="B76" t="s">
        <v>544</v>
      </c>
      <c r="C76" s="133">
        <v>43.166666666666657</v>
      </c>
      <c r="D76" s="134">
        <v>595</v>
      </c>
      <c r="E76" s="135">
        <v>7.2549019607843119</v>
      </c>
      <c r="F76" s="136">
        <v>33317</v>
      </c>
      <c r="G76" s="136"/>
      <c r="H76" s="136">
        <v>0</v>
      </c>
      <c r="I76" s="136">
        <v>15373</v>
      </c>
      <c r="J76" s="136">
        <v>16147</v>
      </c>
      <c r="K76" s="136">
        <v>64837</v>
      </c>
      <c r="L76" s="92"/>
      <c r="M76" s="93">
        <f t="shared" si="1"/>
        <v>64837</v>
      </c>
      <c r="N76" s="54"/>
    </row>
    <row r="77" spans="1:14" x14ac:dyDescent="0.25">
      <c r="A77" t="s">
        <v>78</v>
      </c>
      <c r="B77" t="s">
        <v>545</v>
      </c>
      <c r="C77" s="133">
        <v>37.401574803149607</v>
      </c>
      <c r="D77" s="134">
        <v>627</v>
      </c>
      <c r="E77" s="135">
        <v>5.9651634454784057</v>
      </c>
      <c r="F77" s="136">
        <v>28893</v>
      </c>
      <c r="G77" s="136"/>
      <c r="H77" s="136">
        <v>0</v>
      </c>
      <c r="I77" s="136">
        <v>13231</v>
      </c>
      <c r="J77" s="136">
        <v>13846</v>
      </c>
      <c r="K77" s="136">
        <v>55970</v>
      </c>
      <c r="L77" s="92"/>
      <c r="M77" s="93">
        <f t="shared" si="1"/>
        <v>55970</v>
      </c>
      <c r="N77" s="54"/>
    </row>
    <row r="78" spans="1:14" x14ac:dyDescent="0.25">
      <c r="A78" t="s">
        <v>79</v>
      </c>
      <c r="B78" t="s">
        <v>546</v>
      </c>
      <c r="C78" s="133">
        <v>3.2941176470588234</v>
      </c>
      <c r="D78" s="134">
        <v>41</v>
      </c>
      <c r="E78" s="135">
        <v>8.0344332855093246</v>
      </c>
      <c r="F78" s="136">
        <v>0</v>
      </c>
      <c r="G78" s="136"/>
      <c r="H78" s="136">
        <v>0</v>
      </c>
      <c r="I78" s="136">
        <v>0</v>
      </c>
      <c r="J78" s="136">
        <v>0</v>
      </c>
      <c r="K78" s="136">
        <v>0</v>
      </c>
      <c r="L78" s="92"/>
      <c r="M78" s="93">
        <f t="shared" si="1"/>
        <v>0</v>
      </c>
      <c r="N78" s="54"/>
    </row>
    <row r="79" spans="1:14" x14ac:dyDescent="0.25">
      <c r="A79" t="s">
        <v>80</v>
      </c>
      <c r="B79" t="s">
        <v>547</v>
      </c>
      <c r="C79" s="133">
        <v>86.739130434782567</v>
      </c>
      <c r="D79" s="134">
        <v>2748</v>
      </c>
      <c r="E79" s="135">
        <v>3.1564457945699629</v>
      </c>
      <c r="F79" s="136">
        <v>71872</v>
      </c>
      <c r="G79" s="136"/>
      <c r="H79" s="136">
        <v>0</v>
      </c>
      <c r="I79" s="136">
        <v>0</v>
      </c>
      <c r="J79" s="136">
        <v>0</v>
      </c>
      <c r="K79" s="136">
        <v>71872</v>
      </c>
      <c r="L79" s="92"/>
      <c r="M79" s="93">
        <f t="shared" si="1"/>
        <v>71872</v>
      </c>
      <c r="N79" s="54"/>
    </row>
    <row r="80" spans="1:14" x14ac:dyDescent="0.25">
      <c r="A80" t="s">
        <v>81</v>
      </c>
      <c r="B80" t="s">
        <v>548</v>
      </c>
      <c r="C80" s="133">
        <v>43.809523809523803</v>
      </c>
      <c r="D80" s="134">
        <v>1156</v>
      </c>
      <c r="E80" s="135">
        <v>3.7897511945954845</v>
      </c>
      <c r="F80" s="136">
        <v>57272</v>
      </c>
      <c r="G80" s="136"/>
      <c r="H80" s="136">
        <v>0</v>
      </c>
      <c r="I80" s="136">
        <v>0</v>
      </c>
      <c r="J80" s="136">
        <v>0</v>
      </c>
      <c r="K80" s="136">
        <v>57272</v>
      </c>
      <c r="L80" s="92"/>
      <c r="M80" s="93">
        <f t="shared" si="1"/>
        <v>57272</v>
      </c>
      <c r="N80" s="54"/>
    </row>
    <row r="81" spans="1:14" x14ac:dyDescent="0.25">
      <c r="A81" t="s">
        <v>82</v>
      </c>
      <c r="B81" t="s">
        <v>549</v>
      </c>
      <c r="C81" s="133">
        <v>14.823529411764703</v>
      </c>
      <c r="D81" s="134">
        <v>350</v>
      </c>
      <c r="E81" s="135">
        <v>4.235294117647058</v>
      </c>
      <c r="F81" s="136">
        <v>15551</v>
      </c>
      <c r="G81" s="136"/>
      <c r="H81" s="136">
        <v>0</v>
      </c>
      <c r="I81" s="136">
        <v>0</v>
      </c>
      <c r="J81" s="136">
        <v>0</v>
      </c>
      <c r="K81" s="136">
        <v>15551</v>
      </c>
      <c r="L81" s="92"/>
      <c r="M81" s="93">
        <f t="shared" si="1"/>
        <v>15551</v>
      </c>
      <c r="N81" s="54"/>
    </row>
    <row r="82" spans="1:14" x14ac:dyDescent="0.25">
      <c r="A82" t="s">
        <v>83</v>
      </c>
      <c r="B82" t="s">
        <v>550</v>
      </c>
      <c r="C82" s="133">
        <v>1183.8526037069721</v>
      </c>
      <c r="D82" s="134">
        <v>8006</v>
      </c>
      <c r="E82" s="135">
        <v>14.787067245902724</v>
      </c>
      <c r="F82" s="136">
        <v>1042153</v>
      </c>
      <c r="G82" s="136"/>
      <c r="H82" s="136">
        <v>249377</v>
      </c>
      <c r="I82" s="136">
        <v>524230</v>
      </c>
      <c r="J82" s="136">
        <v>551210</v>
      </c>
      <c r="K82" s="136">
        <v>2366970</v>
      </c>
      <c r="L82" s="92"/>
      <c r="M82" s="93">
        <f t="shared" si="1"/>
        <v>2366970</v>
      </c>
      <c r="N82" s="54"/>
    </row>
    <row r="83" spans="1:14" x14ac:dyDescent="0.25">
      <c r="A83" t="s">
        <v>84</v>
      </c>
      <c r="B83" t="s">
        <v>551</v>
      </c>
      <c r="C83" s="133">
        <v>99.370967741935544</v>
      </c>
      <c r="D83" s="134">
        <v>4188</v>
      </c>
      <c r="E83" s="135">
        <v>2.3727547216316989</v>
      </c>
      <c r="F83" s="136">
        <v>112823</v>
      </c>
      <c r="G83" s="136"/>
      <c r="H83" s="136">
        <v>0</v>
      </c>
      <c r="I83" s="136">
        <v>0</v>
      </c>
      <c r="J83" s="136">
        <v>0</v>
      </c>
      <c r="K83" s="136">
        <v>112823</v>
      </c>
      <c r="L83" s="92"/>
      <c r="M83" s="93">
        <f t="shared" si="1"/>
        <v>112823</v>
      </c>
      <c r="N83" s="54"/>
    </row>
    <row r="84" spans="1:14" x14ac:dyDescent="0.25">
      <c r="A84" t="s">
        <v>85</v>
      </c>
      <c r="B84" t="s">
        <v>552</v>
      </c>
      <c r="C84" s="133">
        <v>130</v>
      </c>
      <c r="D84" s="134">
        <v>1485</v>
      </c>
      <c r="E84" s="135">
        <v>8.7542087542087543</v>
      </c>
      <c r="F84" s="136">
        <v>115095</v>
      </c>
      <c r="G84" s="136"/>
      <c r="H84" s="136">
        <v>0</v>
      </c>
      <c r="I84" s="136">
        <v>46411</v>
      </c>
      <c r="J84" s="136">
        <v>48810</v>
      </c>
      <c r="K84" s="136">
        <v>210316</v>
      </c>
      <c r="L84" s="92"/>
      <c r="M84" s="93">
        <f t="shared" si="1"/>
        <v>210316</v>
      </c>
      <c r="N84" s="54"/>
    </row>
    <row r="85" spans="1:14" x14ac:dyDescent="0.25">
      <c r="A85" t="s">
        <v>86</v>
      </c>
      <c r="B85" t="s">
        <v>553</v>
      </c>
      <c r="C85" s="133">
        <v>14</v>
      </c>
      <c r="D85" s="134">
        <v>187</v>
      </c>
      <c r="E85" s="135">
        <v>7.4866310160427805</v>
      </c>
      <c r="F85" s="136">
        <v>14786</v>
      </c>
      <c r="G85" s="136"/>
      <c r="H85" s="136">
        <v>0</v>
      </c>
      <c r="I85" s="136">
        <v>5706</v>
      </c>
      <c r="J85" s="136">
        <v>6183</v>
      </c>
      <c r="K85" s="136">
        <v>26675</v>
      </c>
      <c r="L85" s="92"/>
      <c r="M85" s="93">
        <f t="shared" si="1"/>
        <v>26675</v>
      </c>
      <c r="N85" s="54"/>
    </row>
    <row r="86" spans="1:14" x14ac:dyDescent="0.25">
      <c r="A86" t="s">
        <v>87</v>
      </c>
      <c r="B86" t="s">
        <v>554</v>
      </c>
      <c r="C86" s="133">
        <v>62.778688524590123</v>
      </c>
      <c r="D86" s="134">
        <v>2705</v>
      </c>
      <c r="E86" s="135">
        <v>2.3208387624617419</v>
      </c>
      <c r="F86" s="136">
        <v>56101</v>
      </c>
      <c r="G86" s="136"/>
      <c r="H86" s="136">
        <v>0</v>
      </c>
      <c r="I86" s="136">
        <v>0</v>
      </c>
      <c r="J86" s="136">
        <v>0</v>
      </c>
      <c r="K86" s="136">
        <v>56101</v>
      </c>
      <c r="L86" s="92"/>
      <c r="M86" s="93">
        <f t="shared" si="1"/>
        <v>56101</v>
      </c>
      <c r="N86" s="54"/>
    </row>
    <row r="87" spans="1:14" x14ac:dyDescent="0.25">
      <c r="A87" t="s">
        <v>88</v>
      </c>
      <c r="B87" t="s">
        <v>395</v>
      </c>
      <c r="C87" s="133">
        <v>1557.6289682539677</v>
      </c>
      <c r="D87" s="134">
        <v>5922</v>
      </c>
      <c r="E87" s="135">
        <v>26.302414188685709</v>
      </c>
      <c r="F87" s="136">
        <v>1652041</v>
      </c>
      <c r="G87" s="136">
        <v>16969.802525969855</v>
      </c>
      <c r="H87" s="136">
        <v>421751</v>
      </c>
      <c r="I87" s="136">
        <v>1212157</v>
      </c>
      <c r="J87" s="136">
        <v>1524186</v>
      </c>
      <c r="K87" s="136">
        <v>4810135</v>
      </c>
      <c r="L87" s="92"/>
      <c r="M87" s="93">
        <f t="shared" si="1"/>
        <v>4810135</v>
      </c>
      <c r="N87" s="54"/>
    </row>
    <row r="88" spans="1:14" x14ac:dyDescent="0.25">
      <c r="A88" t="s">
        <v>89</v>
      </c>
      <c r="B88" t="s">
        <v>555</v>
      </c>
      <c r="C88" s="133">
        <v>58.955307262569825</v>
      </c>
      <c r="D88" s="134">
        <v>1037</v>
      </c>
      <c r="E88" s="135">
        <v>5.6851790995727898</v>
      </c>
      <c r="F88" s="136">
        <v>45388</v>
      </c>
      <c r="G88" s="136"/>
      <c r="H88" s="136">
        <v>0</v>
      </c>
      <c r="I88" s="136">
        <v>21484</v>
      </c>
      <c r="J88" s="136">
        <v>22566</v>
      </c>
      <c r="K88" s="136">
        <v>89438</v>
      </c>
      <c r="L88" s="92"/>
      <c r="M88" s="93">
        <f t="shared" si="1"/>
        <v>89438</v>
      </c>
      <c r="N88" s="54"/>
    </row>
    <row r="89" spans="1:14" x14ac:dyDescent="0.25">
      <c r="A89" t="s">
        <v>90</v>
      </c>
      <c r="B89" t="s">
        <v>556</v>
      </c>
      <c r="C89" s="133">
        <v>108.96428571428572</v>
      </c>
      <c r="D89" s="134">
        <v>3764</v>
      </c>
      <c r="E89" s="135">
        <v>2.8949066342796419</v>
      </c>
      <c r="F89" s="136">
        <v>90160</v>
      </c>
      <c r="G89" s="136"/>
      <c r="H89" s="136">
        <v>0</v>
      </c>
      <c r="I89" s="136">
        <v>0</v>
      </c>
      <c r="J89" s="136">
        <v>0</v>
      </c>
      <c r="K89" s="136">
        <v>90160</v>
      </c>
      <c r="L89" s="92"/>
      <c r="M89" s="93">
        <f t="shared" si="1"/>
        <v>90160</v>
      </c>
      <c r="N89" s="54"/>
    </row>
    <row r="90" spans="1:14" x14ac:dyDescent="0.25">
      <c r="A90" t="s">
        <v>91</v>
      </c>
      <c r="B90" t="s">
        <v>557</v>
      </c>
      <c r="C90" s="133">
        <v>169.8440366972477</v>
      </c>
      <c r="D90" s="134">
        <v>2723</v>
      </c>
      <c r="E90" s="135">
        <v>6.2373865845482079</v>
      </c>
      <c r="F90" s="136">
        <v>150422</v>
      </c>
      <c r="G90" s="136"/>
      <c r="H90" s="136">
        <v>0</v>
      </c>
      <c r="I90" s="136">
        <v>62213</v>
      </c>
      <c r="J90" s="136">
        <v>65430</v>
      </c>
      <c r="K90" s="136">
        <v>278065</v>
      </c>
      <c r="L90" s="92"/>
      <c r="M90" s="93">
        <f t="shared" si="1"/>
        <v>278065</v>
      </c>
      <c r="N90" s="54"/>
    </row>
    <row r="91" spans="1:14" x14ac:dyDescent="0.25">
      <c r="A91" t="s">
        <v>92</v>
      </c>
      <c r="B91" t="s">
        <v>558</v>
      </c>
      <c r="C91" s="133">
        <v>102.35877862595424</v>
      </c>
      <c r="D91" s="134">
        <v>1201</v>
      </c>
      <c r="E91" s="135">
        <v>8.5227958889220865</v>
      </c>
      <c r="F91" s="136">
        <v>78959</v>
      </c>
      <c r="G91" s="136"/>
      <c r="H91" s="136">
        <v>0</v>
      </c>
      <c r="I91" s="136">
        <v>36432</v>
      </c>
      <c r="J91" s="136">
        <v>38252</v>
      </c>
      <c r="K91" s="136">
        <v>153643</v>
      </c>
      <c r="L91" s="92"/>
      <c r="M91" s="93">
        <f t="shared" si="1"/>
        <v>153643</v>
      </c>
      <c r="N91" s="54"/>
    </row>
    <row r="92" spans="1:14" x14ac:dyDescent="0.25">
      <c r="A92" t="s">
        <v>93</v>
      </c>
      <c r="B92" t="s">
        <v>559</v>
      </c>
      <c r="C92" s="133">
        <v>106.76335877862596</v>
      </c>
      <c r="D92" s="134">
        <v>2049</v>
      </c>
      <c r="E92" s="135">
        <v>5.2105104333150782</v>
      </c>
      <c r="F92" s="136">
        <v>85070</v>
      </c>
      <c r="G92" s="136"/>
      <c r="H92" s="136">
        <v>0</v>
      </c>
      <c r="I92" s="136">
        <v>38055</v>
      </c>
      <c r="J92" s="136">
        <v>39988</v>
      </c>
      <c r="K92" s="136">
        <v>163113</v>
      </c>
      <c r="L92" s="92"/>
      <c r="M92" s="93">
        <f t="shared" si="1"/>
        <v>163113</v>
      </c>
      <c r="N92" s="54"/>
    </row>
    <row r="93" spans="1:14" x14ac:dyDescent="0.25">
      <c r="A93" t="s">
        <v>94</v>
      </c>
      <c r="B93" t="s">
        <v>560</v>
      </c>
      <c r="C93" s="133">
        <v>74.531400966183568</v>
      </c>
      <c r="D93" s="134">
        <v>1185</v>
      </c>
      <c r="E93" s="135">
        <v>6.2895697017876424</v>
      </c>
      <c r="F93" s="136">
        <v>57385</v>
      </c>
      <c r="G93" s="136"/>
      <c r="H93" s="136">
        <v>0</v>
      </c>
      <c r="I93" s="136">
        <v>26367</v>
      </c>
      <c r="J93" s="136">
        <v>27592</v>
      </c>
      <c r="K93" s="136">
        <v>111344</v>
      </c>
      <c r="L93" s="92"/>
      <c r="M93" s="93">
        <f t="shared" si="1"/>
        <v>111344</v>
      </c>
      <c r="N93" s="54"/>
    </row>
    <row r="94" spans="1:14" x14ac:dyDescent="0.25">
      <c r="A94" t="s">
        <v>95</v>
      </c>
      <c r="B94" t="s">
        <v>561</v>
      </c>
      <c r="C94" s="133">
        <v>2920.6768997216795</v>
      </c>
      <c r="D94" s="134">
        <v>11900</v>
      </c>
      <c r="E94" s="135">
        <v>24.543503359005712</v>
      </c>
      <c r="F94" s="136">
        <v>2589826</v>
      </c>
      <c r="G94" s="136"/>
      <c r="H94" s="136">
        <v>670166</v>
      </c>
      <c r="I94" s="136">
        <v>1666604</v>
      </c>
      <c r="J94" s="136">
        <v>1932737</v>
      </c>
      <c r="K94" s="136">
        <v>6859333</v>
      </c>
      <c r="L94" s="92"/>
      <c r="M94" s="93">
        <f t="shared" si="1"/>
        <v>6859333</v>
      </c>
      <c r="N94" s="54"/>
    </row>
    <row r="95" spans="1:14" x14ac:dyDescent="0.25">
      <c r="A95" t="s">
        <v>96</v>
      </c>
      <c r="B95" t="s">
        <v>562</v>
      </c>
      <c r="C95" s="133">
        <v>82.677165354330711</v>
      </c>
      <c r="D95" s="134">
        <v>725</v>
      </c>
      <c r="E95" s="135">
        <v>11.403746945424926</v>
      </c>
      <c r="F95" s="136">
        <v>62205</v>
      </c>
      <c r="G95" s="136"/>
      <c r="H95" s="136">
        <v>0</v>
      </c>
      <c r="I95" s="136">
        <v>28744</v>
      </c>
      <c r="J95" s="136">
        <v>30189</v>
      </c>
      <c r="K95" s="136">
        <v>121138</v>
      </c>
      <c r="L95" s="92"/>
      <c r="M95" s="93">
        <f t="shared" si="1"/>
        <v>121138</v>
      </c>
      <c r="N95" s="54"/>
    </row>
    <row r="96" spans="1:14" x14ac:dyDescent="0.25">
      <c r="A96" t="s">
        <v>97</v>
      </c>
      <c r="B96" t="s">
        <v>396</v>
      </c>
      <c r="C96" s="133">
        <v>202.36406619385343</v>
      </c>
      <c r="D96" s="134">
        <v>1711</v>
      </c>
      <c r="E96" s="135">
        <v>11.827239403498155</v>
      </c>
      <c r="F96" s="136">
        <v>155900</v>
      </c>
      <c r="G96" s="136">
        <v>5392.755841121495</v>
      </c>
      <c r="H96" s="136">
        <v>0</v>
      </c>
      <c r="I96" s="136">
        <v>72049</v>
      </c>
      <c r="J96" s="136">
        <v>75661</v>
      </c>
      <c r="K96" s="136">
        <v>303610</v>
      </c>
      <c r="L96" s="92"/>
      <c r="M96" s="93">
        <f t="shared" si="1"/>
        <v>303610</v>
      </c>
      <c r="N96" s="54"/>
    </row>
    <row r="97" spans="1:14" x14ac:dyDescent="0.25">
      <c r="A97" t="s">
        <v>98</v>
      </c>
      <c r="B97" t="s">
        <v>563</v>
      </c>
      <c r="C97" s="133">
        <v>101.48529411764706</v>
      </c>
      <c r="D97" s="134">
        <v>642</v>
      </c>
      <c r="E97" s="135">
        <v>15.807678211471504</v>
      </c>
      <c r="F97" s="136">
        <v>76456</v>
      </c>
      <c r="G97" s="136">
        <v>44448.843935661498</v>
      </c>
      <c r="H97" s="136">
        <v>23062</v>
      </c>
      <c r="I97" s="136">
        <v>36813</v>
      </c>
      <c r="J97" s="136">
        <v>38441</v>
      </c>
      <c r="K97" s="136">
        <v>174772</v>
      </c>
      <c r="L97" s="92"/>
      <c r="M97" s="93">
        <f t="shared" si="1"/>
        <v>174772</v>
      </c>
      <c r="N97" s="54"/>
    </row>
    <row r="98" spans="1:14" x14ac:dyDescent="0.25">
      <c r="A98" t="s">
        <v>99</v>
      </c>
      <c r="B98" t="s">
        <v>564</v>
      </c>
      <c r="C98" s="133">
        <v>1080.5567388909287</v>
      </c>
      <c r="D98" s="134">
        <v>6184</v>
      </c>
      <c r="E98" s="135">
        <v>17.473427213630803</v>
      </c>
      <c r="F98" s="136">
        <v>801542</v>
      </c>
      <c r="G98" s="136"/>
      <c r="H98" s="136">
        <v>246258</v>
      </c>
      <c r="I98" s="136">
        <v>456527</v>
      </c>
      <c r="J98" s="136">
        <v>479443</v>
      </c>
      <c r="K98" s="136">
        <v>1983770</v>
      </c>
      <c r="L98" s="92"/>
      <c r="M98" s="93">
        <f t="shared" si="1"/>
        <v>1983770</v>
      </c>
      <c r="N98" s="54"/>
    </row>
    <row r="99" spans="1:14" x14ac:dyDescent="0.25">
      <c r="A99" t="s">
        <v>100</v>
      </c>
      <c r="B99" t="s">
        <v>565</v>
      </c>
      <c r="C99" s="133">
        <v>6</v>
      </c>
      <c r="D99" s="134">
        <v>116</v>
      </c>
      <c r="E99" s="135">
        <v>5.1724137931034484</v>
      </c>
      <c r="F99" s="136">
        <v>0</v>
      </c>
      <c r="G99" s="136"/>
      <c r="H99" s="136">
        <v>0</v>
      </c>
      <c r="I99" s="136">
        <v>0</v>
      </c>
      <c r="J99" s="136">
        <v>0</v>
      </c>
      <c r="K99" s="136">
        <v>0</v>
      </c>
      <c r="L99" s="92"/>
      <c r="M99" s="93">
        <f t="shared" si="1"/>
        <v>0</v>
      </c>
      <c r="N99" s="54"/>
    </row>
    <row r="100" spans="1:14" x14ac:dyDescent="0.25">
      <c r="A100" t="s">
        <v>101</v>
      </c>
      <c r="B100" t="s">
        <v>397</v>
      </c>
      <c r="C100" s="133">
        <v>243.31034482758614</v>
      </c>
      <c r="D100" s="134">
        <v>6582</v>
      </c>
      <c r="E100" s="135">
        <v>3.6966020180429373</v>
      </c>
      <c r="F100" s="136">
        <v>201866</v>
      </c>
      <c r="G100" s="136">
        <v>22400.946428571435</v>
      </c>
      <c r="H100" s="136">
        <v>0</v>
      </c>
      <c r="I100" s="136">
        <v>0</v>
      </c>
      <c r="J100" s="136">
        <v>0</v>
      </c>
      <c r="K100" s="136">
        <v>201866</v>
      </c>
      <c r="L100" s="92"/>
      <c r="M100" s="93">
        <f t="shared" si="1"/>
        <v>201866</v>
      </c>
      <c r="N100" s="54"/>
    </row>
    <row r="101" spans="1:14" x14ac:dyDescent="0.25">
      <c r="A101" t="s">
        <v>102</v>
      </c>
      <c r="B101" t="s">
        <v>566</v>
      </c>
      <c r="C101" s="133">
        <v>29</v>
      </c>
      <c r="D101" s="134">
        <v>941</v>
      </c>
      <c r="E101" s="135">
        <v>3.0818278427205104</v>
      </c>
      <c r="F101" s="136">
        <v>24038</v>
      </c>
      <c r="G101" s="136"/>
      <c r="H101" s="136">
        <v>0</v>
      </c>
      <c r="I101" s="136">
        <v>0</v>
      </c>
      <c r="J101" s="136">
        <v>0</v>
      </c>
      <c r="K101" s="136">
        <v>24038</v>
      </c>
      <c r="L101" s="92"/>
      <c r="M101" s="93">
        <f t="shared" si="1"/>
        <v>24038</v>
      </c>
      <c r="N101" s="54"/>
    </row>
    <row r="102" spans="1:14" x14ac:dyDescent="0.25">
      <c r="A102" t="s">
        <v>103</v>
      </c>
      <c r="B102" t="s">
        <v>567</v>
      </c>
      <c r="C102" s="133">
        <v>72.857142857142875</v>
      </c>
      <c r="D102" s="134">
        <v>1703</v>
      </c>
      <c r="E102" s="135">
        <v>4.2781645835080964</v>
      </c>
      <c r="F102" s="136">
        <v>60461</v>
      </c>
      <c r="G102" s="136">
        <v>11617.99607843137</v>
      </c>
      <c r="H102" s="136">
        <v>0</v>
      </c>
      <c r="I102" s="136">
        <v>0</v>
      </c>
      <c r="J102" s="136">
        <v>0</v>
      </c>
      <c r="K102" s="136">
        <v>60461</v>
      </c>
      <c r="L102" s="92"/>
      <c r="M102" s="93">
        <f t="shared" si="1"/>
        <v>60461</v>
      </c>
      <c r="N102" s="54"/>
    </row>
    <row r="103" spans="1:14" x14ac:dyDescent="0.25">
      <c r="A103" t="s">
        <v>104</v>
      </c>
      <c r="B103" t="s">
        <v>568</v>
      </c>
      <c r="C103" s="133">
        <v>96.304659498207897</v>
      </c>
      <c r="D103" s="134">
        <v>2935</v>
      </c>
      <c r="E103" s="135">
        <v>3.281249045935533</v>
      </c>
      <c r="F103" s="136">
        <v>132300</v>
      </c>
      <c r="G103" s="136"/>
      <c r="H103" s="136">
        <v>0</v>
      </c>
      <c r="I103" s="136">
        <v>0</v>
      </c>
      <c r="J103" s="136">
        <v>0</v>
      </c>
      <c r="K103" s="136">
        <v>132300</v>
      </c>
      <c r="L103" s="92"/>
      <c r="M103" s="93">
        <f t="shared" si="1"/>
        <v>132300</v>
      </c>
      <c r="N103" s="54"/>
    </row>
    <row r="104" spans="1:14" x14ac:dyDescent="0.25">
      <c r="A104" t="s">
        <v>105</v>
      </c>
      <c r="B104" t="s">
        <v>398</v>
      </c>
      <c r="C104" s="133">
        <v>2557.5337711069433</v>
      </c>
      <c r="D104" s="134">
        <v>13345</v>
      </c>
      <c r="E104" s="135">
        <v>19.164734140928765</v>
      </c>
      <c r="F104" s="136">
        <v>2052580</v>
      </c>
      <c r="G104" s="136"/>
      <c r="H104" s="136">
        <v>590474</v>
      </c>
      <c r="I104" s="136">
        <v>1399141</v>
      </c>
      <c r="J104" s="136">
        <v>1539429</v>
      </c>
      <c r="K104" s="136">
        <v>5581624</v>
      </c>
      <c r="L104" s="92"/>
      <c r="M104" s="93">
        <f t="shared" si="1"/>
        <v>5581624</v>
      </c>
      <c r="N104" s="54"/>
    </row>
    <row r="105" spans="1:14" x14ac:dyDescent="0.25">
      <c r="A105" t="s">
        <v>106</v>
      </c>
      <c r="B105" t="s">
        <v>569</v>
      </c>
      <c r="C105" s="133">
        <v>269.07265521796575</v>
      </c>
      <c r="D105" s="134">
        <v>2815</v>
      </c>
      <c r="E105" s="135">
        <v>9.5585312688442539</v>
      </c>
      <c r="F105" s="136">
        <v>230142</v>
      </c>
      <c r="G105" s="136"/>
      <c r="H105" s="136">
        <v>0</v>
      </c>
      <c r="I105" s="136">
        <v>95992</v>
      </c>
      <c r="J105" s="136">
        <v>100914</v>
      </c>
      <c r="K105" s="136">
        <v>427048</v>
      </c>
      <c r="L105" s="92"/>
      <c r="M105" s="93">
        <f t="shared" si="1"/>
        <v>427048</v>
      </c>
      <c r="N105" s="54"/>
    </row>
    <row r="106" spans="1:14" x14ac:dyDescent="0.25">
      <c r="A106" t="s">
        <v>107</v>
      </c>
      <c r="B106" t="s">
        <v>570</v>
      </c>
      <c r="C106" s="133">
        <v>117.8230088495575</v>
      </c>
      <c r="D106" s="134">
        <v>1558</v>
      </c>
      <c r="E106" s="135">
        <v>7.5624524293682605</v>
      </c>
      <c r="F106" s="136">
        <v>94252</v>
      </c>
      <c r="G106" s="136"/>
      <c r="H106" s="136">
        <v>0</v>
      </c>
      <c r="I106" s="136">
        <v>41976</v>
      </c>
      <c r="J106" s="136">
        <v>44086</v>
      </c>
      <c r="K106" s="136">
        <v>180314</v>
      </c>
      <c r="L106" s="92"/>
      <c r="M106" s="93">
        <f t="shared" si="1"/>
        <v>180314</v>
      </c>
      <c r="N106" s="54"/>
    </row>
    <row r="107" spans="1:14" x14ac:dyDescent="0.25">
      <c r="A107" t="s">
        <v>108</v>
      </c>
      <c r="B107" t="s">
        <v>571</v>
      </c>
      <c r="C107" s="133">
        <v>2603.1742704851426</v>
      </c>
      <c r="D107" s="134">
        <v>13057</v>
      </c>
      <c r="E107" s="135">
        <v>19.937001382286457</v>
      </c>
      <c r="F107" s="136">
        <v>2286136</v>
      </c>
      <c r="G107" s="136"/>
      <c r="H107" s="136">
        <v>598858</v>
      </c>
      <c r="I107" s="136">
        <v>1382365</v>
      </c>
      <c r="J107" s="136">
        <v>1552470</v>
      </c>
      <c r="K107" s="136">
        <v>5819829</v>
      </c>
      <c r="L107" s="92"/>
      <c r="M107" s="93">
        <f t="shared" si="1"/>
        <v>5819829</v>
      </c>
      <c r="N107" s="54"/>
    </row>
    <row r="108" spans="1:14" x14ac:dyDescent="0.25">
      <c r="A108" t="s">
        <v>109</v>
      </c>
      <c r="B108" t="s">
        <v>572</v>
      </c>
      <c r="C108" s="133">
        <v>67.927884615384627</v>
      </c>
      <c r="D108" s="134">
        <v>2249</v>
      </c>
      <c r="E108" s="135">
        <v>3.0203594760064307</v>
      </c>
      <c r="F108" s="136">
        <v>58898</v>
      </c>
      <c r="G108" s="136"/>
      <c r="H108" s="136">
        <v>0</v>
      </c>
      <c r="I108" s="136">
        <v>0</v>
      </c>
      <c r="J108" s="136">
        <v>0</v>
      </c>
      <c r="K108" s="136">
        <v>58898</v>
      </c>
      <c r="L108" s="92"/>
      <c r="M108" s="93">
        <f t="shared" si="1"/>
        <v>58898</v>
      </c>
      <c r="N108" s="54"/>
    </row>
    <row r="109" spans="1:14" x14ac:dyDescent="0.25">
      <c r="A109" t="s">
        <v>110</v>
      </c>
      <c r="B109" t="s">
        <v>573</v>
      </c>
      <c r="C109" s="133">
        <v>1032.8244274809151</v>
      </c>
      <c r="D109" s="134">
        <v>6827</v>
      </c>
      <c r="E109" s="135">
        <v>15.128525376899299</v>
      </c>
      <c r="F109" s="136">
        <v>911486</v>
      </c>
      <c r="G109" s="136"/>
      <c r="H109" s="136">
        <v>224492</v>
      </c>
      <c r="I109" s="136">
        <v>441595</v>
      </c>
      <c r="J109" s="136">
        <v>464286</v>
      </c>
      <c r="K109" s="136">
        <v>2041859</v>
      </c>
      <c r="L109" s="92"/>
      <c r="M109" s="93">
        <f t="shared" si="1"/>
        <v>2041859</v>
      </c>
      <c r="N109" s="54"/>
    </row>
    <row r="110" spans="1:14" x14ac:dyDescent="0.25">
      <c r="A110" t="s">
        <v>111</v>
      </c>
      <c r="B110" t="s">
        <v>574</v>
      </c>
      <c r="C110" s="133">
        <v>204.72340425531914</v>
      </c>
      <c r="D110" s="134">
        <v>4962</v>
      </c>
      <c r="E110" s="135">
        <v>4.1258243501676573</v>
      </c>
      <c r="F110" s="136">
        <v>169847</v>
      </c>
      <c r="G110" s="136"/>
      <c r="H110" s="136">
        <v>0</v>
      </c>
      <c r="I110" s="136">
        <v>0</v>
      </c>
      <c r="J110" s="136">
        <v>0</v>
      </c>
      <c r="K110" s="136">
        <v>169847</v>
      </c>
      <c r="L110" s="92"/>
      <c r="M110" s="93">
        <f t="shared" si="1"/>
        <v>169847</v>
      </c>
      <c r="N110" s="54"/>
    </row>
    <row r="111" spans="1:14" x14ac:dyDescent="0.25">
      <c r="A111" t="s">
        <v>112</v>
      </c>
      <c r="B111" t="s">
        <v>575</v>
      </c>
      <c r="C111" s="133">
        <v>126.0284810126582</v>
      </c>
      <c r="D111" s="134">
        <v>3579</v>
      </c>
      <c r="E111" s="135">
        <v>3.5213322439971559</v>
      </c>
      <c r="F111" s="136">
        <v>110648</v>
      </c>
      <c r="G111" s="136"/>
      <c r="H111" s="136">
        <v>0</v>
      </c>
      <c r="I111" s="136">
        <v>0</v>
      </c>
      <c r="J111" s="136">
        <v>0</v>
      </c>
      <c r="K111" s="136">
        <v>110648</v>
      </c>
      <c r="L111" s="92"/>
      <c r="M111" s="93">
        <f t="shared" si="1"/>
        <v>110648</v>
      </c>
      <c r="N111" s="54"/>
    </row>
    <row r="112" spans="1:14" x14ac:dyDescent="0.25">
      <c r="A112" t="s">
        <v>113</v>
      </c>
      <c r="B112" t="s">
        <v>576</v>
      </c>
      <c r="C112" s="133">
        <v>33</v>
      </c>
      <c r="D112" s="134">
        <v>423</v>
      </c>
      <c r="E112" s="135">
        <v>7.8014184397163122</v>
      </c>
      <c r="F112" s="136">
        <v>25453</v>
      </c>
      <c r="G112" s="136"/>
      <c r="H112" s="136">
        <v>0</v>
      </c>
      <c r="I112" s="136">
        <v>11744</v>
      </c>
      <c r="J112" s="136">
        <v>12330</v>
      </c>
      <c r="K112" s="136">
        <v>49527</v>
      </c>
      <c r="L112" s="92"/>
      <c r="M112" s="93">
        <f t="shared" si="1"/>
        <v>49527</v>
      </c>
      <c r="N112" s="54"/>
    </row>
    <row r="113" spans="1:14" x14ac:dyDescent="0.25">
      <c r="A113" t="s">
        <v>114</v>
      </c>
      <c r="B113" t="s">
        <v>577</v>
      </c>
      <c r="C113" s="133">
        <v>589.85275010827183</v>
      </c>
      <c r="D113" s="134">
        <v>4736</v>
      </c>
      <c r="E113" s="135">
        <v>12.454661108705064</v>
      </c>
      <c r="F113" s="136">
        <v>457398</v>
      </c>
      <c r="G113" s="136">
        <v>21712.44263530034</v>
      </c>
      <c r="H113" s="136">
        <v>0</v>
      </c>
      <c r="I113" s="136">
        <v>215814</v>
      </c>
      <c r="J113" s="136">
        <v>226841</v>
      </c>
      <c r="K113" s="136">
        <v>900053</v>
      </c>
      <c r="L113" s="92"/>
      <c r="M113" s="93">
        <f t="shared" si="1"/>
        <v>900053</v>
      </c>
      <c r="N113" s="54"/>
    </row>
    <row r="114" spans="1:14" x14ac:dyDescent="0.25">
      <c r="A114" t="s">
        <v>115</v>
      </c>
      <c r="B114" t="s">
        <v>578</v>
      </c>
      <c r="C114" s="133">
        <v>335.30898876404518</v>
      </c>
      <c r="D114" s="134">
        <v>4416</v>
      </c>
      <c r="E114" s="135">
        <v>7.5930477528089941</v>
      </c>
      <c r="F114" s="136">
        <v>258240</v>
      </c>
      <c r="G114" s="136"/>
      <c r="H114" s="136">
        <v>0</v>
      </c>
      <c r="I114" s="136">
        <v>119351</v>
      </c>
      <c r="J114" s="136">
        <v>125317</v>
      </c>
      <c r="K114" s="136">
        <v>502908</v>
      </c>
      <c r="L114" s="92"/>
      <c r="M114" s="93">
        <f t="shared" si="1"/>
        <v>502908</v>
      </c>
      <c r="N114" s="54"/>
    </row>
    <row r="115" spans="1:14" x14ac:dyDescent="0.25">
      <c r="A115" t="s">
        <v>116</v>
      </c>
      <c r="B115" t="s">
        <v>579</v>
      </c>
      <c r="C115" s="133">
        <v>119.7428571428572</v>
      </c>
      <c r="D115" s="134">
        <v>1610</v>
      </c>
      <c r="E115" s="135">
        <v>7.4374445430346086</v>
      </c>
      <c r="F115" s="136">
        <v>105971</v>
      </c>
      <c r="G115" s="136"/>
      <c r="H115" s="136">
        <v>0</v>
      </c>
      <c r="I115" s="136">
        <v>42909</v>
      </c>
      <c r="J115" s="136">
        <v>45119</v>
      </c>
      <c r="K115" s="136">
        <v>193999</v>
      </c>
      <c r="L115" s="92"/>
      <c r="M115" s="93">
        <f t="shared" si="1"/>
        <v>193999</v>
      </c>
      <c r="N115" s="54"/>
    </row>
    <row r="116" spans="1:14" x14ac:dyDescent="0.25">
      <c r="A116" t="s">
        <v>117</v>
      </c>
      <c r="B116" t="s">
        <v>580</v>
      </c>
      <c r="C116" s="133">
        <v>24</v>
      </c>
      <c r="D116" s="134">
        <v>457</v>
      </c>
      <c r="E116" s="135">
        <v>5.2516411378555796</v>
      </c>
      <c r="F116" s="136">
        <v>18525</v>
      </c>
      <c r="G116" s="136"/>
      <c r="H116" s="136">
        <v>0</v>
      </c>
      <c r="I116" s="136">
        <v>8554</v>
      </c>
      <c r="J116" s="136">
        <v>8989</v>
      </c>
      <c r="K116" s="136">
        <v>36068</v>
      </c>
      <c r="L116" s="92"/>
      <c r="M116" s="93">
        <f t="shared" si="1"/>
        <v>36068</v>
      </c>
      <c r="N116" s="54"/>
    </row>
    <row r="117" spans="1:14" x14ac:dyDescent="0.25">
      <c r="A117" t="s">
        <v>118</v>
      </c>
      <c r="B117" t="s">
        <v>581</v>
      </c>
      <c r="C117" s="133">
        <v>72.31060606060602</v>
      </c>
      <c r="D117" s="134">
        <v>1355</v>
      </c>
      <c r="E117" s="135">
        <v>5.3365760930336545</v>
      </c>
      <c r="F117" s="136">
        <v>74619</v>
      </c>
      <c r="G117" s="136"/>
      <c r="H117" s="136">
        <v>0</v>
      </c>
      <c r="I117" s="136">
        <v>28120</v>
      </c>
      <c r="J117" s="136">
        <v>30173</v>
      </c>
      <c r="K117" s="136">
        <v>132912</v>
      </c>
      <c r="L117" s="92"/>
      <c r="M117" s="93">
        <f t="shared" si="1"/>
        <v>132912</v>
      </c>
      <c r="N117" s="54"/>
    </row>
    <row r="118" spans="1:14" x14ac:dyDescent="0.25">
      <c r="A118" t="s">
        <v>119</v>
      </c>
      <c r="B118" t="s">
        <v>582</v>
      </c>
      <c r="C118" s="133">
        <v>62.012422360248472</v>
      </c>
      <c r="D118" s="134">
        <v>2987</v>
      </c>
      <c r="E118" s="135">
        <v>2.0760770793521415</v>
      </c>
      <c r="F118" s="136">
        <v>51898</v>
      </c>
      <c r="G118" s="136"/>
      <c r="H118" s="136">
        <v>0</v>
      </c>
      <c r="I118" s="136">
        <v>0</v>
      </c>
      <c r="J118" s="136">
        <v>0</v>
      </c>
      <c r="K118" s="136">
        <v>51898</v>
      </c>
      <c r="L118" s="92"/>
      <c r="M118" s="93">
        <f t="shared" si="1"/>
        <v>51898</v>
      </c>
      <c r="N118" s="54"/>
    </row>
    <row r="119" spans="1:14" x14ac:dyDescent="0.25">
      <c r="A119" t="s">
        <v>120</v>
      </c>
      <c r="B119" t="s">
        <v>583</v>
      </c>
      <c r="C119" s="133">
        <v>465.67164179104395</v>
      </c>
      <c r="D119" s="134">
        <v>5833</v>
      </c>
      <c r="E119" s="135">
        <v>7.9833986249107483</v>
      </c>
      <c r="F119" s="136">
        <v>371659</v>
      </c>
      <c r="G119" s="136"/>
      <c r="H119" s="136">
        <v>0</v>
      </c>
      <c r="I119" s="136">
        <v>165983</v>
      </c>
      <c r="J119" s="136">
        <v>174412</v>
      </c>
      <c r="K119" s="136">
        <v>712054</v>
      </c>
      <c r="L119" s="92"/>
      <c r="M119" s="93">
        <f t="shared" si="1"/>
        <v>712054</v>
      </c>
      <c r="N119" s="54"/>
    </row>
    <row r="120" spans="1:14" x14ac:dyDescent="0.25">
      <c r="A120" t="s">
        <v>121</v>
      </c>
      <c r="B120" t="s">
        <v>584</v>
      </c>
      <c r="C120" s="133">
        <v>75.640816326530569</v>
      </c>
      <c r="D120" s="134">
        <v>2650</v>
      </c>
      <c r="E120" s="135">
        <v>2.854370427416248</v>
      </c>
      <c r="F120" s="136">
        <v>71004</v>
      </c>
      <c r="G120" s="136"/>
      <c r="H120" s="136">
        <v>0</v>
      </c>
      <c r="I120" s="136">
        <v>0</v>
      </c>
      <c r="J120" s="136">
        <v>0</v>
      </c>
      <c r="K120" s="136">
        <v>71004</v>
      </c>
      <c r="L120" s="92"/>
      <c r="M120" s="93">
        <f t="shared" si="1"/>
        <v>71004</v>
      </c>
      <c r="N120" s="54"/>
    </row>
    <row r="121" spans="1:14" x14ac:dyDescent="0.25">
      <c r="A121" t="s">
        <v>122</v>
      </c>
      <c r="B121" t="s">
        <v>585</v>
      </c>
      <c r="C121" s="133">
        <v>131.71539961013639</v>
      </c>
      <c r="D121" s="134">
        <v>3956</v>
      </c>
      <c r="E121" s="135">
        <v>3.3295095958072896</v>
      </c>
      <c r="F121" s="136">
        <v>117730</v>
      </c>
      <c r="G121" s="136"/>
      <c r="H121" s="136">
        <v>0</v>
      </c>
      <c r="I121" s="136">
        <v>0</v>
      </c>
      <c r="J121" s="136">
        <v>0</v>
      </c>
      <c r="K121" s="136">
        <v>117730</v>
      </c>
      <c r="L121" s="92"/>
      <c r="M121" s="93">
        <f t="shared" si="1"/>
        <v>117730</v>
      </c>
      <c r="N121" s="54"/>
    </row>
    <row r="122" spans="1:14" x14ac:dyDescent="0.25">
      <c r="A122" t="s">
        <v>123</v>
      </c>
      <c r="B122" t="s">
        <v>399</v>
      </c>
      <c r="C122" s="133">
        <v>929.09106708376851</v>
      </c>
      <c r="D122" s="134">
        <v>7534</v>
      </c>
      <c r="E122" s="135">
        <v>12.331975936869769</v>
      </c>
      <c r="F122" s="136">
        <v>767960</v>
      </c>
      <c r="G122" s="136">
        <v>70258.559481031523</v>
      </c>
      <c r="H122" s="136">
        <v>113616</v>
      </c>
      <c r="I122" s="136">
        <v>383011</v>
      </c>
      <c r="J122" s="136">
        <v>402653</v>
      </c>
      <c r="K122" s="136">
        <v>1667240</v>
      </c>
      <c r="L122" s="92"/>
      <c r="M122" s="93">
        <f t="shared" si="1"/>
        <v>1667240</v>
      </c>
      <c r="N122" s="54"/>
    </row>
    <row r="123" spans="1:14" x14ac:dyDescent="0.25">
      <c r="A123" t="s">
        <v>124</v>
      </c>
      <c r="B123" t="s">
        <v>586</v>
      </c>
      <c r="C123" s="133">
        <v>340.11089108910892</v>
      </c>
      <c r="D123" s="134">
        <v>3355</v>
      </c>
      <c r="E123" s="135">
        <v>10.137433415472694</v>
      </c>
      <c r="F123" s="136">
        <v>262144</v>
      </c>
      <c r="G123" s="136"/>
      <c r="H123" s="136">
        <v>0</v>
      </c>
      <c r="I123" s="136">
        <v>120986</v>
      </c>
      <c r="J123" s="136">
        <v>126992</v>
      </c>
      <c r="K123" s="138">
        <v>510122</v>
      </c>
      <c r="L123" s="92">
        <v>61890</v>
      </c>
      <c r="M123" s="93">
        <f t="shared" si="1"/>
        <v>572012</v>
      </c>
      <c r="N123" s="54"/>
    </row>
    <row r="124" spans="1:14" x14ac:dyDescent="0.25">
      <c r="A124" t="s">
        <v>125</v>
      </c>
      <c r="B124" t="s">
        <v>587</v>
      </c>
      <c r="C124" s="133">
        <v>27</v>
      </c>
      <c r="D124" s="134">
        <v>767</v>
      </c>
      <c r="E124" s="135">
        <v>3.5202086049543677</v>
      </c>
      <c r="F124" s="136">
        <v>26295</v>
      </c>
      <c r="G124" s="136"/>
      <c r="H124" s="136">
        <v>0</v>
      </c>
      <c r="I124" s="136">
        <v>0</v>
      </c>
      <c r="J124" s="136">
        <v>0</v>
      </c>
      <c r="K124" s="136">
        <v>26295</v>
      </c>
      <c r="L124" s="92"/>
      <c r="M124" s="93">
        <f t="shared" si="1"/>
        <v>26295</v>
      </c>
      <c r="N124" s="54"/>
    </row>
    <row r="125" spans="1:14" x14ac:dyDescent="0.25">
      <c r="A125" t="s">
        <v>126</v>
      </c>
      <c r="B125" t="s">
        <v>588</v>
      </c>
      <c r="C125" s="133">
        <v>531.02486047691502</v>
      </c>
      <c r="D125" s="134">
        <v>3897</v>
      </c>
      <c r="E125" s="135">
        <v>13.626503989656532</v>
      </c>
      <c r="F125" s="136">
        <v>408175</v>
      </c>
      <c r="G125" s="136"/>
      <c r="H125" s="136">
        <v>0</v>
      </c>
      <c r="I125" s="136">
        <v>194999</v>
      </c>
      <c r="J125" s="136">
        <v>204705</v>
      </c>
      <c r="K125" s="136">
        <v>807879</v>
      </c>
      <c r="L125" s="92"/>
      <c r="M125" s="93">
        <f t="shared" si="1"/>
        <v>807879</v>
      </c>
      <c r="N125" s="54"/>
    </row>
    <row r="126" spans="1:14" x14ac:dyDescent="0.25">
      <c r="A126" t="s">
        <v>127</v>
      </c>
      <c r="B126" t="s">
        <v>589</v>
      </c>
      <c r="C126" s="133">
        <v>149.4291581108829</v>
      </c>
      <c r="D126" s="134">
        <v>1811</v>
      </c>
      <c r="E126" s="135">
        <v>8.2511959199824894</v>
      </c>
      <c r="F126" s="136">
        <v>114903</v>
      </c>
      <c r="G126" s="136"/>
      <c r="H126" s="136">
        <v>0</v>
      </c>
      <c r="I126" s="136">
        <v>54955</v>
      </c>
      <c r="J126" s="136">
        <v>57704</v>
      </c>
      <c r="K126" s="136">
        <v>227562</v>
      </c>
      <c r="L126" s="92"/>
      <c r="M126" s="93">
        <f t="shared" si="1"/>
        <v>227562</v>
      </c>
      <c r="N126" s="54"/>
    </row>
    <row r="127" spans="1:14" x14ac:dyDescent="0.25">
      <c r="A127" t="s">
        <v>128</v>
      </c>
      <c r="B127" t="s">
        <v>590</v>
      </c>
      <c r="C127" s="133">
        <v>47.508196721311485</v>
      </c>
      <c r="D127" s="134">
        <v>1339</v>
      </c>
      <c r="E127" s="135">
        <v>3.5480356027865185</v>
      </c>
      <c r="F127" s="136">
        <v>39487</v>
      </c>
      <c r="G127" s="136"/>
      <c r="H127" s="136">
        <v>0</v>
      </c>
      <c r="I127" s="136">
        <v>0</v>
      </c>
      <c r="J127" s="136">
        <v>0</v>
      </c>
      <c r="K127" s="136">
        <v>39487</v>
      </c>
      <c r="L127" s="92"/>
      <c r="M127" s="93">
        <f t="shared" si="1"/>
        <v>39487</v>
      </c>
      <c r="N127" s="54"/>
    </row>
    <row r="128" spans="1:14" x14ac:dyDescent="0.25">
      <c r="A128" t="s">
        <v>129</v>
      </c>
      <c r="B128" t="s">
        <v>591</v>
      </c>
      <c r="C128" s="133">
        <v>154.4197530864198</v>
      </c>
      <c r="D128" s="134">
        <v>4845</v>
      </c>
      <c r="E128" s="135">
        <v>3.1871982061180559</v>
      </c>
      <c r="F128" s="136">
        <v>132184</v>
      </c>
      <c r="G128" s="136"/>
      <c r="H128" s="136">
        <v>0</v>
      </c>
      <c r="I128" s="136">
        <v>0</v>
      </c>
      <c r="J128" s="136">
        <v>0</v>
      </c>
      <c r="K128" s="136">
        <v>132184</v>
      </c>
      <c r="L128" s="92"/>
      <c r="M128" s="93">
        <f t="shared" si="1"/>
        <v>132184</v>
      </c>
      <c r="N128" s="54"/>
    </row>
    <row r="129" spans="1:14" x14ac:dyDescent="0.25">
      <c r="A129" t="s">
        <v>130</v>
      </c>
      <c r="B129" t="s">
        <v>592</v>
      </c>
      <c r="C129" s="133">
        <v>93.92203389830506</v>
      </c>
      <c r="D129" s="134">
        <v>1288</v>
      </c>
      <c r="E129" s="135">
        <v>7.2920833771975975</v>
      </c>
      <c r="F129" s="136">
        <v>84764</v>
      </c>
      <c r="G129" s="136"/>
      <c r="H129" s="136">
        <v>0</v>
      </c>
      <c r="I129" s="136">
        <v>33535</v>
      </c>
      <c r="J129" s="136">
        <v>35443</v>
      </c>
      <c r="K129" s="136">
        <v>153742</v>
      </c>
      <c r="L129" s="92"/>
      <c r="M129" s="93">
        <f t="shared" si="1"/>
        <v>153742</v>
      </c>
      <c r="N129" s="54"/>
    </row>
    <row r="130" spans="1:14" x14ac:dyDescent="0.25">
      <c r="A130" t="s">
        <v>131</v>
      </c>
      <c r="B130" t="s">
        <v>593</v>
      </c>
      <c r="C130" s="133">
        <v>10.054054054054054</v>
      </c>
      <c r="D130" s="134">
        <v>204</v>
      </c>
      <c r="E130" s="135">
        <v>4.9284578696343404</v>
      </c>
      <c r="F130" s="136">
        <v>9461</v>
      </c>
      <c r="G130" s="136"/>
      <c r="H130" s="136">
        <v>0</v>
      </c>
      <c r="I130" s="136">
        <v>0</v>
      </c>
      <c r="J130" s="136">
        <v>0</v>
      </c>
      <c r="K130" s="136">
        <v>9461</v>
      </c>
      <c r="L130" s="92"/>
      <c r="M130" s="93">
        <f t="shared" si="1"/>
        <v>9461</v>
      </c>
      <c r="N130" s="54"/>
    </row>
    <row r="131" spans="1:14" x14ac:dyDescent="0.25">
      <c r="A131" t="s">
        <v>132</v>
      </c>
      <c r="B131" t="s">
        <v>594</v>
      </c>
      <c r="C131" s="133">
        <v>88.236051502145912</v>
      </c>
      <c r="D131" s="134">
        <v>1610</v>
      </c>
      <c r="E131" s="135">
        <v>5.4805000933009884</v>
      </c>
      <c r="F131" s="136">
        <v>68156</v>
      </c>
      <c r="G131" s="136"/>
      <c r="H131" s="136">
        <v>0</v>
      </c>
      <c r="I131" s="136">
        <v>31447</v>
      </c>
      <c r="J131" s="136">
        <v>33042</v>
      </c>
      <c r="K131" s="136">
        <v>132645</v>
      </c>
      <c r="L131" s="92"/>
      <c r="M131" s="93">
        <f t="shared" si="1"/>
        <v>132645</v>
      </c>
      <c r="N131" s="54"/>
    </row>
    <row r="132" spans="1:14" x14ac:dyDescent="0.25">
      <c r="A132" t="s">
        <v>133</v>
      </c>
      <c r="B132" t="s">
        <v>400</v>
      </c>
      <c r="C132" s="133">
        <v>268.33333333333331</v>
      </c>
      <c r="D132" s="134">
        <v>5467</v>
      </c>
      <c r="E132" s="135">
        <v>4.9082373026034993</v>
      </c>
      <c r="F132" s="136">
        <v>206390</v>
      </c>
      <c r="G132" s="136">
        <v>57686.645962732917</v>
      </c>
      <c r="H132" s="136">
        <v>0</v>
      </c>
      <c r="I132" s="136">
        <v>0</v>
      </c>
      <c r="J132" s="136">
        <v>0</v>
      </c>
      <c r="K132" s="136">
        <v>206390</v>
      </c>
      <c r="L132" s="92"/>
      <c r="M132" s="93">
        <f t="shared" si="1"/>
        <v>206390</v>
      </c>
      <c r="N132" s="54"/>
    </row>
    <row r="133" spans="1:14" x14ac:dyDescent="0.25">
      <c r="A133" t="s">
        <v>134</v>
      </c>
      <c r="B133" t="s">
        <v>401</v>
      </c>
      <c r="C133" s="133">
        <v>149.13202247191015</v>
      </c>
      <c r="D133" s="134">
        <v>5965</v>
      </c>
      <c r="E133" s="135">
        <v>2.5001177279448474</v>
      </c>
      <c r="F133" s="136">
        <v>123806</v>
      </c>
      <c r="G133" s="136">
        <v>25735.492192650348</v>
      </c>
      <c r="H133" s="136">
        <v>0</v>
      </c>
      <c r="I133" s="136">
        <v>0</v>
      </c>
      <c r="J133" s="136">
        <v>0</v>
      </c>
      <c r="K133" s="136">
        <v>123806</v>
      </c>
      <c r="L133" s="92"/>
      <c r="M133" s="93">
        <f t="shared" ref="M133:M196" si="2">+K133+L133</f>
        <v>123806</v>
      </c>
      <c r="N133" s="54"/>
    </row>
    <row r="134" spans="1:14" x14ac:dyDescent="0.25">
      <c r="A134" t="s">
        <v>135</v>
      </c>
      <c r="B134" t="s">
        <v>595</v>
      </c>
      <c r="C134" s="133">
        <v>3295.4150505706571</v>
      </c>
      <c r="D134" s="134">
        <v>11673</v>
      </c>
      <c r="E134" s="135">
        <v>28.231089270715813</v>
      </c>
      <c r="F134" s="136">
        <v>2359142</v>
      </c>
      <c r="G134" s="136"/>
      <c r="H134" s="136">
        <v>752565</v>
      </c>
      <c r="I134" s="136">
        <v>1903988</v>
      </c>
      <c r="J134" s="136">
        <v>2129778</v>
      </c>
      <c r="K134" s="136">
        <v>7145473</v>
      </c>
      <c r="L134" s="92"/>
      <c r="M134" s="93">
        <f t="shared" si="2"/>
        <v>7145473</v>
      </c>
      <c r="N134" s="54"/>
    </row>
    <row r="135" spans="1:14" x14ac:dyDescent="0.25">
      <c r="A135" t="s">
        <v>136</v>
      </c>
      <c r="B135" t="s">
        <v>402</v>
      </c>
      <c r="C135" s="133">
        <v>139.33976833976837</v>
      </c>
      <c r="D135" s="134">
        <v>2382</v>
      </c>
      <c r="E135" s="135">
        <v>5.8496964038525761</v>
      </c>
      <c r="F135" s="136">
        <v>151800</v>
      </c>
      <c r="G135" s="136"/>
      <c r="H135" s="136">
        <v>0</v>
      </c>
      <c r="I135" s="136">
        <v>57060</v>
      </c>
      <c r="J135" s="136">
        <v>61229</v>
      </c>
      <c r="K135" s="136">
        <v>270089</v>
      </c>
      <c r="L135" s="92"/>
      <c r="M135" s="93">
        <f t="shared" si="2"/>
        <v>270089</v>
      </c>
      <c r="N135" s="54"/>
    </row>
    <row r="136" spans="1:14" x14ac:dyDescent="0.25">
      <c r="A136" t="s">
        <v>137</v>
      </c>
      <c r="B136" t="s">
        <v>403</v>
      </c>
      <c r="C136" s="133">
        <v>528.51718494271688</v>
      </c>
      <c r="D136" s="134">
        <v>13670</v>
      </c>
      <c r="E136" s="135">
        <v>3.8662559249650097</v>
      </c>
      <c r="F136" s="136">
        <v>471879</v>
      </c>
      <c r="G136" s="136">
        <v>4464.178398013154</v>
      </c>
      <c r="H136" s="136">
        <v>0</v>
      </c>
      <c r="I136" s="136">
        <v>0</v>
      </c>
      <c r="J136" s="136">
        <v>0</v>
      </c>
      <c r="K136" s="136">
        <v>471879</v>
      </c>
      <c r="L136" s="92"/>
      <c r="M136" s="93">
        <f t="shared" si="2"/>
        <v>471879</v>
      </c>
      <c r="N136" s="54"/>
    </row>
    <row r="137" spans="1:14" x14ac:dyDescent="0.25">
      <c r="A137" t="s">
        <v>138</v>
      </c>
      <c r="B137" t="s">
        <v>596</v>
      </c>
      <c r="C137" s="133">
        <v>24</v>
      </c>
      <c r="D137" s="134">
        <v>991</v>
      </c>
      <c r="E137" s="135">
        <v>2.4217961654894045</v>
      </c>
      <c r="F137" s="136">
        <v>19920</v>
      </c>
      <c r="G137" s="136"/>
      <c r="H137" s="136">
        <v>0</v>
      </c>
      <c r="I137" s="136">
        <v>0</v>
      </c>
      <c r="J137" s="136">
        <v>0</v>
      </c>
      <c r="K137" s="136">
        <v>19920</v>
      </c>
      <c r="L137" s="92"/>
      <c r="M137" s="93">
        <f t="shared" si="2"/>
        <v>19920</v>
      </c>
      <c r="N137" s="54"/>
    </row>
    <row r="138" spans="1:14" x14ac:dyDescent="0.25">
      <c r="A138" t="s">
        <v>139</v>
      </c>
      <c r="B138" t="s">
        <v>597</v>
      </c>
      <c r="C138" s="133">
        <v>361.09770114942518</v>
      </c>
      <c r="D138" s="134">
        <v>1390</v>
      </c>
      <c r="E138" s="135">
        <v>25.978251881253613</v>
      </c>
      <c r="F138" s="136">
        <v>263789</v>
      </c>
      <c r="G138" s="136"/>
      <c r="H138" s="136">
        <v>82247</v>
      </c>
      <c r="I138" s="136">
        <v>178921</v>
      </c>
      <c r="J138" s="136">
        <v>188180</v>
      </c>
      <c r="K138" s="136">
        <v>713137</v>
      </c>
      <c r="L138" s="92"/>
      <c r="M138" s="93">
        <f t="shared" si="2"/>
        <v>713137</v>
      </c>
      <c r="N138" s="54"/>
    </row>
    <row r="139" spans="1:14" x14ac:dyDescent="0.25">
      <c r="A139" t="s">
        <v>140</v>
      </c>
      <c r="B139" t="s">
        <v>598</v>
      </c>
      <c r="C139" s="133">
        <v>251.25773195876303</v>
      </c>
      <c r="D139" s="134">
        <v>2760</v>
      </c>
      <c r="E139" s="135">
        <v>9.1035410129986598</v>
      </c>
      <c r="F139" s="136">
        <v>221850</v>
      </c>
      <c r="G139" s="136"/>
      <c r="H139" s="136">
        <v>42204</v>
      </c>
      <c r="I139" s="136">
        <v>89659</v>
      </c>
      <c r="J139" s="136">
        <v>94268</v>
      </c>
      <c r="K139" s="136">
        <v>447981</v>
      </c>
      <c r="L139" s="92"/>
      <c r="M139" s="93">
        <f t="shared" si="2"/>
        <v>447981</v>
      </c>
      <c r="N139" s="54"/>
    </row>
    <row r="140" spans="1:14" x14ac:dyDescent="0.25">
      <c r="A140" t="s">
        <v>141</v>
      </c>
      <c r="B140" t="s">
        <v>599</v>
      </c>
      <c r="C140" s="133">
        <v>251.8640093786635</v>
      </c>
      <c r="D140" s="134">
        <v>5417</v>
      </c>
      <c r="E140" s="135">
        <v>4.6495109724693275</v>
      </c>
      <c r="F140" s="136">
        <v>224663</v>
      </c>
      <c r="G140" s="136"/>
      <c r="H140" s="136">
        <v>0</v>
      </c>
      <c r="I140" s="136">
        <v>0</v>
      </c>
      <c r="J140" s="136">
        <v>0</v>
      </c>
      <c r="K140" s="136">
        <v>224663</v>
      </c>
      <c r="L140" s="92"/>
      <c r="M140" s="93">
        <f t="shared" si="2"/>
        <v>224663</v>
      </c>
      <c r="N140" s="54"/>
    </row>
    <row r="141" spans="1:14" x14ac:dyDescent="0.25">
      <c r="A141" t="s">
        <v>142</v>
      </c>
      <c r="B141" t="s">
        <v>600</v>
      </c>
      <c r="C141" s="133">
        <v>440.444827586207</v>
      </c>
      <c r="D141" s="134">
        <v>4770</v>
      </c>
      <c r="E141" s="135">
        <v>9.2336441841972121</v>
      </c>
      <c r="F141" s="136">
        <v>339237</v>
      </c>
      <c r="G141" s="136"/>
      <c r="H141" s="136">
        <v>0</v>
      </c>
      <c r="I141" s="136">
        <v>156784</v>
      </c>
      <c r="J141" s="136">
        <v>164628</v>
      </c>
      <c r="K141" s="136">
        <v>660649</v>
      </c>
      <c r="L141" s="92"/>
      <c r="M141" s="93">
        <f t="shared" si="2"/>
        <v>660649</v>
      </c>
      <c r="N141" s="54"/>
    </row>
    <row r="142" spans="1:14" x14ac:dyDescent="0.25">
      <c r="A142" t="s">
        <v>143</v>
      </c>
      <c r="B142" t="s">
        <v>601</v>
      </c>
      <c r="C142" s="133">
        <v>82</v>
      </c>
      <c r="D142" s="134">
        <v>1921</v>
      </c>
      <c r="E142" s="135">
        <v>4.2686100989068194</v>
      </c>
      <c r="F142" s="136">
        <v>67864</v>
      </c>
      <c r="G142" s="136"/>
      <c r="H142" s="136">
        <v>0</v>
      </c>
      <c r="I142" s="136">
        <v>0</v>
      </c>
      <c r="J142" s="136">
        <v>0</v>
      </c>
      <c r="K142" s="136">
        <v>67864</v>
      </c>
      <c r="L142" s="92"/>
      <c r="M142" s="93">
        <f t="shared" si="2"/>
        <v>67864</v>
      </c>
      <c r="N142" s="54"/>
    </row>
    <row r="143" spans="1:14" x14ac:dyDescent="0.25">
      <c r="A143" t="s">
        <v>144</v>
      </c>
      <c r="B143" t="s">
        <v>602</v>
      </c>
      <c r="C143" s="133">
        <v>220.83609022556399</v>
      </c>
      <c r="D143" s="134">
        <v>2551</v>
      </c>
      <c r="E143" s="135">
        <v>8.6568439915940409</v>
      </c>
      <c r="F143" s="136">
        <v>170014</v>
      </c>
      <c r="G143" s="136"/>
      <c r="H143" s="136">
        <v>0</v>
      </c>
      <c r="I143" s="136">
        <v>81218</v>
      </c>
      <c r="J143" s="136">
        <v>85273</v>
      </c>
      <c r="K143" s="136">
        <v>336505</v>
      </c>
      <c r="L143" s="92"/>
      <c r="M143" s="93">
        <f t="shared" si="2"/>
        <v>336505</v>
      </c>
      <c r="N143" s="54"/>
    </row>
    <row r="144" spans="1:14" x14ac:dyDescent="0.25">
      <c r="A144" t="s">
        <v>145</v>
      </c>
      <c r="B144" t="s">
        <v>603</v>
      </c>
      <c r="C144" s="133">
        <v>74.3125</v>
      </c>
      <c r="D144" s="134">
        <v>661</v>
      </c>
      <c r="E144" s="135">
        <v>11.242435703479577</v>
      </c>
      <c r="F144" s="136">
        <v>57198</v>
      </c>
      <c r="G144" s="136"/>
      <c r="H144" s="136">
        <v>0</v>
      </c>
      <c r="I144" s="136">
        <v>26440</v>
      </c>
      <c r="J144" s="136">
        <v>27756</v>
      </c>
      <c r="K144" s="136">
        <v>111394</v>
      </c>
      <c r="L144" s="92"/>
      <c r="M144" s="93">
        <f t="shared" si="2"/>
        <v>111394</v>
      </c>
      <c r="N144" s="54"/>
    </row>
    <row r="145" spans="1:14" x14ac:dyDescent="0.25">
      <c r="A145" t="s">
        <v>146</v>
      </c>
      <c r="B145" t="s">
        <v>604</v>
      </c>
      <c r="C145" s="133">
        <v>76.165919282511226</v>
      </c>
      <c r="D145" s="134">
        <v>2938</v>
      </c>
      <c r="E145" s="135">
        <v>2.5924410919847252</v>
      </c>
      <c r="F145" s="136">
        <v>63236</v>
      </c>
      <c r="G145" s="136"/>
      <c r="H145" s="136">
        <v>0</v>
      </c>
      <c r="I145" s="136">
        <v>0</v>
      </c>
      <c r="J145" s="136">
        <v>0</v>
      </c>
      <c r="K145" s="136">
        <v>63236</v>
      </c>
      <c r="L145" s="92"/>
      <c r="M145" s="93">
        <f t="shared" si="2"/>
        <v>63236</v>
      </c>
      <c r="N145" s="54"/>
    </row>
    <row r="146" spans="1:14" x14ac:dyDescent="0.25">
      <c r="A146" t="s">
        <v>147</v>
      </c>
      <c r="B146" t="s">
        <v>605</v>
      </c>
      <c r="C146" s="133">
        <v>159.32965009208115</v>
      </c>
      <c r="D146" s="134">
        <v>3012</v>
      </c>
      <c r="E146" s="135">
        <v>5.2898290203214193</v>
      </c>
      <c r="F146" s="136">
        <v>122942</v>
      </c>
      <c r="G146" s="136"/>
      <c r="H146" s="136">
        <v>0</v>
      </c>
      <c r="I146" s="136">
        <v>56782</v>
      </c>
      <c r="J146" s="136">
        <v>59661</v>
      </c>
      <c r="K146" s="136">
        <v>239385</v>
      </c>
      <c r="L146" s="92"/>
      <c r="M146" s="93">
        <f t="shared" si="2"/>
        <v>239385</v>
      </c>
      <c r="N146" s="54"/>
    </row>
    <row r="147" spans="1:14" x14ac:dyDescent="0.25">
      <c r="A147" t="s">
        <v>148</v>
      </c>
      <c r="B147" t="s">
        <v>606</v>
      </c>
      <c r="C147" s="133">
        <v>47.970297029702955</v>
      </c>
      <c r="D147" s="134">
        <v>2155</v>
      </c>
      <c r="E147" s="135">
        <v>2.2259998621671904</v>
      </c>
      <c r="F147" s="136">
        <v>39379</v>
      </c>
      <c r="G147" s="136"/>
      <c r="H147" s="136">
        <v>0</v>
      </c>
      <c r="I147" s="136">
        <v>0</v>
      </c>
      <c r="J147" s="136">
        <v>0</v>
      </c>
      <c r="K147" s="136">
        <v>39379</v>
      </c>
      <c r="L147" s="92"/>
      <c r="M147" s="93">
        <f t="shared" si="2"/>
        <v>39379</v>
      </c>
      <c r="N147" s="54"/>
    </row>
    <row r="148" spans="1:14" x14ac:dyDescent="0.25">
      <c r="A148" t="s">
        <v>149</v>
      </c>
      <c r="B148" t="s">
        <v>607</v>
      </c>
      <c r="C148" s="133">
        <v>301.34482758620663</v>
      </c>
      <c r="D148" s="134">
        <v>3706</v>
      </c>
      <c r="E148" s="135">
        <v>8.1312689580735729</v>
      </c>
      <c r="F148" s="136">
        <v>232598</v>
      </c>
      <c r="G148" s="136"/>
      <c r="H148" s="136">
        <v>0</v>
      </c>
      <c r="I148" s="136">
        <v>107326</v>
      </c>
      <c r="J148" s="136">
        <v>112728</v>
      </c>
      <c r="K148" s="136">
        <v>452652</v>
      </c>
      <c r="L148" s="92"/>
      <c r="M148" s="93">
        <f t="shared" si="2"/>
        <v>452652</v>
      </c>
      <c r="N148" s="54"/>
    </row>
    <row r="149" spans="1:14" x14ac:dyDescent="0.25">
      <c r="A149" t="s">
        <v>150</v>
      </c>
      <c r="B149" t="s">
        <v>608</v>
      </c>
      <c r="C149" s="133">
        <v>108.85714285714288</v>
      </c>
      <c r="D149" s="134">
        <v>352</v>
      </c>
      <c r="E149" s="135">
        <v>30.925324675324678</v>
      </c>
      <c r="F149" s="136">
        <v>77681</v>
      </c>
      <c r="G149" s="136"/>
      <c r="H149" s="136">
        <v>24828</v>
      </c>
      <c r="I149" s="136">
        <v>63101</v>
      </c>
      <c r="J149" s="136">
        <v>71337</v>
      </c>
      <c r="K149" s="136">
        <v>236947</v>
      </c>
      <c r="L149" s="92"/>
      <c r="M149" s="93">
        <f t="shared" si="2"/>
        <v>236947</v>
      </c>
      <c r="N149" s="54"/>
    </row>
    <row r="150" spans="1:14" x14ac:dyDescent="0.25">
      <c r="A150" t="s">
        <v>151</v>
      </c>
      <c r="B150" t="s">
        <v>609</v>
      </c>
      <c r="C150" s="133">
        <v>110.61986301369862</v>
      </c>
      <c r="D150" s="134">
        <v>579</v>
      </c>
      <c r="E150" s="135">
        <v>19.105330399602526</v>
      </c>
      <c r="F150" s="136">
        <v>82745</v>
      </c>
      <c r="G150" s="136"/>
      <c r="H150" s="136">
        <v>25286</v>
      </c>
      <c r="I150" s="136">
        <v>44644</v>
      </c>
      <c r="J150" s="136">
        <v>45120</v>
      </c>
      <c r="K150" s="136">
        <v>197795</v>
      </c>
      <c r="L150" s="92"/>
      <c r="M150" s="93">
        <f t="shared" si="2"/>
        <v>197795</v>
      </c>
      <c r="N150" s="54"/>
    </row>
    <row r="151" spans="1:14" x14ac:dyDescent="0.25">
      <c r="A151" t="s">
        <v>152</v>
      </c>
      <c r="B151" t="s">
        <v>610</v>
      </c>
      <c r="C151" s="133">
        <v>15</v>
      </c>
      <c r="D151" s="134">
        <v>141</v>
      </c>
      <c r="E151" s="135">
        <v>10.638297872340425</v>
      </c>
      <c r="F151" s="136">
        <v>11566</v>
      </c>
      <c r="G151" s="136"/>
      <c r="H151" s="136">
        <v>0</v>
      </c>
      <c r="I151" s="136">
        <v>5339</v>
      </c>
      <c r="J151" s="136">
        <v>5609</v>
      </c>
      <c r="K151" s="136">
        <v>22514</v>
      </c>
      <c r="L151" s="92"/>
      <c r="M151" s="93">
        <f t="shared" si="2"/>
        <v>22514</v>
      </c>
      <c r="N151" s="54"/>
    </row>
    <row r="152" spans="1:14" x14ac:dyDescent="0.25">
      <c r="A152" t="s">
        <v>153</v>
      </c>
      <c r="B152" t="s">
        <v>404</v>
      </c>
      <c r="C152" s="133">
        <v>290.3946428571428</v>
      </c>
      <c r="D152" s="134">
        <v>2112</v>
      </c>
      <c r="E152" s="135">
        <v>13.749746347402594</v>
      </c>
      <c r="F152" s="136">
        <v>221303</v>
      </c>
      <c r="G152" s="136">
        <v>4572.4603833453257</v>
      </c>
      <c r="H152" s="136">
        <v>36793</v>
      </c>
      <c r="I152" s="136">
        <v>103375</v>
      </c>
      <c r="J152" s="136">
        <v>108548</v>
      </c>
      <c r="K152" s="136">
        <v>470019</v>
      </c>
      <c r="L152" s="92"/>
      <c r="M152" s="93">
        <f t="shared" si="2"/>
        <v>470019</v>
      </c>
      <c r="N152" s="54"/>
    </row>
    <row r="153" spans="1:14" x14ac:dyDescent="0.25">
      <c r="A153" t="s">
        <v>154</v>
      </c>
      <c r="B153" t="s">
        <v>611</v>
      </c>
      <c r="C153" s="133">
        <v>170.6612184249629</v>
      </c>
      <c r="D153" s="134">
        <v>1565</v>
      </c>
      <c r="E153" s="135">
        <v>10.904870186898588</v>
      </c>
      <c r="F153" s="136">
        <v>158460</v>
      </c>
      <c r="G153" s="137" t="s">
        <v>935</v>
      </c>
      <c r="H153" s="136">
        <v>40083</v>
      </c>
      <c r="I153" s="136">
        <v>60950</v>
      </c>
      <c r="J153" s="136">
        <v>64436</v>
      </c>
      <c r="K153" s="136">
        <v>323929</v>
      </c>
      <c r="L153" s="92"/>
      <c r="M153" s="93">
        <f t="shared" si="2"/>
        <v>323929</v>
      </c>
      <c r="N153" s="54"/>
    </row>
    <row r="154" spans="1:14" x14ac:dyDescent="0.25">
      <c r="A154" t="s">
        <v>155</v>
      </c>
      <c r="B154" t="s">
        <v>612</v>
      </c>
      <c r="C154" s="133">
        <v>584.21110100091016</v>
      </c>
      <c r="D154" s="134">
        <v>6551</v>
      </c>
      <c r="E154" s="135">
        <v>8.9178919401757017</v>
      </c>
      <c r="F154" s="136">
        <v>522937</v>
      </c>
      <c r="G154" s="136"/>
      <c r="H154" s="136">
        <v>0</v>
      </c>
      <c r="I154" s="136">
        <v>213073</v>
      </c>
      <c r="J154" s="136">
        <v>230644</v>
      </c>
      <c r="K154" s="136">
        <v>966654</v>
      </c>
      <c r="L154" s="90"/>
      <c r="M154" s="93">
        <f t="shared" si="2"/>
        <v>966654</v>
      </c>
      <c r="N154" s="27"/>
    </row>
    <row r="155" spans="1:14" x14ac:dyDescent="0.25">
      <c r="A155" t="s">
        <v>156</v>
      </c>
      <c r="B155" t="s">
        <v>613</v>
      </c>
      <c r="C155" s="133">
        <v>6</v>
      </c>
      <c r="D155" s="134">
        <v>69</v>
      </c>
      <c r="E155" s="135">
        <v>8.695652173913043</v>
      </c>
      <c r="F155" s="136">
        <v>0</v>
      </c>
      <c r="G155" s="136"/>
      <c r="H155" s="136">
        <v>0</v>
      </c>
      <c r="I155" s="136">
        <v>0</v>
      </c>
      <c r="J155" s="136">
        <v>0</v>
      </c>
      <c r="K155" s="136">
        <v>0</v>
      </c>
      <c r="L155" s="92"/>
      <c r="M155" s="93">
        <f t="shared" si="2"/>
        <v>0</v>
      </c>
      <c r="N155" s="54"/>
    </row>
    <row r="156" spans="1:14" x14ac:dyDescent="0.25">
      <c r="A156" t="s">
        <v>157</v>
      </c>
      <c r="B156" t="s">
        <v>614</v>
      </c>
      <c r="C156" s="133">
        <v>109.28078817733982</v>
      </c>
      <c r="D156" s="134">
        <v>3207</v>
      </c>
      <c r="E156" s="135">
        <v>3.4075705699201686</v>
      </c>
      <c r="F156" s="136">
        <v>97700</v>
      </c>
      <c r="G156" s="136"/>
      <c r="H156" s="136">
        <v>0</v>
      </c>
      <c r="I156" s="136">
        <v>0</v>
      </c>
      <c r="J156" s="136">
        <v>0</v>
      </c>
      <c r="K156" s="136">
        <v>97700</v>
      </c>
      <c r="L156" s="92"/>
      <c r="M156" s="93">
        <f t="shared" si="2"/>
        <v>97700</v>
      </c>
      <c r="N156" s="54"/>
    </row>
    <row r="157" spans="1:14" x14ac:dyDescent="0.25">
      <c r="A157" t="s">
        <v>158</v>
      </c>
      <c r="B157" t="s">
        <v>615</v>
      </c>
      <c r="C157" s="133">
        <v>11</v>
      </c>
      <c r="D157" s="134">
        <v>77</v>
      </c>
      <c r="E157" s="135">
        <v>14.285714285714285</v>
      </c>
      <c r="F157" s="136">
        <v>8484</v>
      </c>
      <c r="G157" s="136"/>
      <c r="H157" s="136">
        <v>0</v>
      </c>
      <c r="I157" s="136">
        <v>3920</v>
      </c>
      <c r="J157" s="136">
        <v>4118</v>
      </c>
      <c r="K157" s="136">
        <v>16522</v>
      </c>
      <c r="L157" s="92"/>
      <c r="M157" s="93">
        <f t="shared" si="2"/>
        <v>16522</v>
      </c>
      <c r="N157" s="54"/>
    </row>
    <row r="158" spans="1:14" x14ac:dyDescent="0.25">
      <c r="A158" t="s">
        <v>159</v>
      </c>
      <c r="B158" t="s">
        <v>616</v>
      </c>
      <c r="C158" s="133">
        <v>1065.685486549319</v>
      </c>
      <c r="D158" s="134">
        <v>5405</v>
      </c>
      <c r="E158" s="135">
        <v>19.716660250681205</v>
      </c>
      <c r="F158" s="136">
        <v>791636</v>
      </c>
      <c r="G158" s="136"/>
      <c r="H158" s="136">
        <v>243211</v>
      </c>
      <c r="I158" s="136">
        <v>452047</v>
      </c>
      <c r="J158" s="136">
        <v>475108</v>
      </c>
      <c r="K158" s="136">
        <v>1962002</v>
      </c>
      <c r="L158" s="92"/>
      <c r="M158" s="93">
        <f t="shared" si="2"/>
        <v>1962002</v>
      </c>
      <c r="N158" s="54"/>
    </row>
    <row r="159" spans="1:14" x14ac:dyDescent="0.25">
      <c r="A159" t="s">
        <v>160</v>
      </c>
      <c r="B159" t="s">
        <v>617</v>
      </c>
      <c r="C159" s="133">
        <v>41.044776119402975</v>
      </c>
      <c r="D159" s="134">
        <v>664</v>
      </c>
      <c r="E159" s="135">
        <v>6.1814421866570743</v>
      </c>
      <c r="F159" s="136">
        <v>31651</v>
      </c>
      <c r="G159" s="136"/>
      <c r="H159" s="136">
        <v>0</v>
      </c>
      <c r="I159" s="136">
        <v>14732</v>
      </c>
      <c r="J159" s="136">
        <v>15472</v>
      </c>
      <c r="K159" s="136">
        <v>61855</v>
      </c>
      <c r="L159" s="92"/>
      <c r="M159" s="93">
        <f t="shared" si="2"/>
        <v>61855</v>
      </c>
      <c r="N159" s="54"/>
    </row>
    <row r="160" spans="1:14" x14ac:dyDescent="0.25">
      <c r="A160" t="s">
        <v>161</v>
      </c>
      <c r="B160" t="s">
        <v>405</v>
      </c>
      <c r="C160" s="133">
        <v>730.07723372034263</v>
      </c>
      <c r="D160" s="134">
        <v>7912</v>
      </c>
      <c r="E160" s="135">
        <v>9.2274675647161608</v>
      </c>
      <c r="F160" s="136">
        <v>560386</v>
      </c>
      <c r="G160" s="136">
        <v>13816.275229674979</v>
      </c>
      <c r="H160" s="136">
        <v>0</v>
      </c>
      <c r="I160" s="136">
        <v>274271</v>
      </c>
      <c r="J160" s="136">
        <v>287919</v>
      </c>
      <c r="K160" s="136">
        <v>1122576</v>
      </c>
      <c r="L160" s="92"/>
      <c r="M160" s="93">
        <f t="shared" si="2"/>
        <v>1122576</v>
      </c>
      <c r="N160" s="54"/>
    </row>
    <row r="161" spans="1:14" x14ac:dyDescent="0.25">
      <c r="A161" t="s">
        <v>162</v>
      </c>
      <c r="B161" t="s">
        <v>618</v>
      </c>
      <c r="C161" s="133">
        <v>13</v>
      </c>
      <c r="D161" s="134">
        <v>234</v>
      </c>
      <c r="E161" s="135">
        <v>5.5555555555555554</v>
      </c>
      <c r="F161" s="136">
        <v>11041</v>
      </c>
      <c r="G161" s="136"/>
      <c r="H161" s="136">
        <v>0</v>
      </c>
      <c r="I161" s="136">
        <v>4638</v>
      </c>
      <c r="J161" s="136">
        <v>4876</v>
      </c>
      <c r="K161" s="136">
        <v>20555</v>
      </c>
      <c r="L161" s="92"/>
      <c r="M161" s="93">
        <f t="shared" si="2"/>
        <v>20555</v>
      </c>
      <c r="N161" s="54"/>
    </row>
    <row r="162" spans="1:14" x14ac:dyDescent="0.25">
      <c r="A162" t="s">
        <v>163</v>
      </c>
      <c r="B162" t="s">
        <v>619</v>
      </c>
      <c r="C162" s="133">
        <v>21.05263157894737</v>
      </c>
      <c r="D162" s="134">
        <v>115</v>
      </c>
      <c r="E162" s="135">
        <v>18.306636155606409</v>
      </c>
      <c r="F162" s="136">
        <v>25874</v>
      </c>
      <c r="G162" s="136"/>
      <c r="H162" s="136">
        <v>7708</v>
      </c>
      <c r="I162" s="136">
        <v>21684</v>
      </c>
      <c r="J162" s="136">
        <v>26939</v>
      </c>
      <c r="K162" s="136">
        <v>82205</v>
      </c>
      <c r="L162" s="92"/>
      <c r="M162" s="93">
        <f t="shared" si="2"/>
        <v>82205</v>
      </c>
      <c r="N162" s="54"/>
    </row>
    <row r="163" spans="1:14" x14ac:dyDescent="0.25">
      <c r="A163" t="s">
        <v>164</v>
      </c>
      <c r="B163" t="s">
        <v>620</v>
      </c>
      <c r="C163" s="133">
        <v>1185.7851239669415</v>
      </c>
      <c r="D163" s="134">
        <v>9736</v>
      </c>
      <c r="E163" s="135">
        <v>12.17938705800063</v>
      </c>
      <c r="F163" s="136">
        <v>959072</v>
      </c>
      <c r="G163" s="136"/>
      <c r="H163" s="136">
        <v>219292</v>
      </c>
      <c r="I163" s="136">
        <v>512284</v>
      </c>
      <c r="J163" s="136">
        <v>538234</v>
      </c>
      <c r="K163" s="136">
        <v>2228882</v>
      </c>
      <c r="L163" s="92"/>
      <c r="M163" s="93">
        <f t="shared" si="2"/>
        <v>2228882</v>
      </c>
      <c r="N163" s="54"/>
    </row>
    <row r="164" spans="1:14" x14ac:dyDescent="0.25">
      <c r="A164" t="s">
        <v>165</v>
      </c>
      <c r="B164" t="s">
        <v>621</v>
      </c>
      <c r="C164" s="133">
        <v>541.4465445953922</v>
      </c>
      <c r="D164" s="134">
        <v>4067</v>
      </c>
      <c r="E164" s="135">
        <v>13.313168050046526</v>
      </c>
      <c r="F164" s="136">
        <v>449551</v>
      </c>
      <c r="G164" s="136"/>
      <c r="H164" s="136">
        <v>109617</v>
      </c>
      <c r="I164" s="136">
        <v>193027</v>
      </c>
      <c r="J164" s="136">
        <v>202826</v>
      </c>
      <c r="K164" s="136">
        <v>955021</v>
      </c>
      <c r="L164" s="92"/>
      <c r="M164" s="93">
        <f t="shared" si="2"/>
        <v>955021</v>
      </c>
      <c r="N164" s="54"/>
    </row>
    <row r="165" spans="1:14" x14ac:dyDescent="0.25">
      <c r="A165" t="s">
        <v>166</v>
      </c>
      <c r="B165" t="s">
        <v>622</v>
      </c>
      <c r="C165" s="133">
        <v>105.77285318559554</v>
      </c>
      <c r="D165" s="134">
        <v>4531</v>
      </c>
      <c r="E165" s="135">
        <v>2.3344262455439315</v>
      </c>
      <c r="F165" s="136">
        <v>105656</v>
      </c>
      <c r="G165" s="136"/>
      <c r="H165" s="136">
        <v>0</v>
      </c>
      <c r="I165" s="136">
        <v>0</v>
      </c>
      <c r="J165" s="136">
        <v>0</v>
      </c>
      <c r="K165" s="136">
        <v>105656</v>
      </c>
      <c r="L165" s="92"/>
      <c r="M165" s="93">
        <f t="shared" si="2"/>
        <v>105656</v>
      </c>
      <c r="N165" s="54"/>
    </row>
    <row r="166" spans="1:14" x14ac:dyDescent="0.25">
      <c r="A166" t="s">
        <v>167</v>
      </c>
      <c r="B166" t="s">
        <v>623</v>
      </c>
      <c r="C166" s="133">
        <v>1635.7474347014913</v>
      </c>
      <c r="D166" s="134">
        <v>6840</v>
      </c>
      <c r="E166" s="135">
        <v>23.914436179846366</v>
      </c>
      <c r="F166" s="136">
        <v>1204022</v>
      </c>
      <c r="G166" s="136"/>
      <c r="H166" s="136">
        <v>372643</v>
      </c>
      <c r="I166" s="136">
        <v>760270</v>
      </c>
      <c r="J166" s="136">
        <v>798641</v>
      </c>
      <c r="K166" s="136">
        <v>3135576</v>
      </c>
      <c r="L166" s="92"/>
      <c r="M166" s="93">
        <f t="shared" si="2"/>
        <v>3135576</v>
      </c>
      <c r="N166" s="54"/>
    </row>
    <row r="167" spans="1:14" x14ac:dyDescent="0.25">
      <c r="A167" t="s">
        <v>168</v>
      </c>
      <c r="B167" t="s">
        <v>624</v>
      </c>
      <c r="C167" s="133">
        <v>25.540540540540537</v>
      </c>
      <c r="D167" s="134">
        <v>99</v>
      </c>
      <c r="E167" s="135">
        <v>25.798525798525795</v>
      </c>
      <c r="F167" s="136">
        <v>18386</v>
      </c>
      <c r="G167" s="136"/>
      <c r="H167" s="136">
        <v>5664</v>
      </c>
      <c r="I167" s="136">
        <v>12940</v>
      </c>
      <c r="J167" s="136">
        <v>13737</v>
      </c>
      <c r="K167" s="136">
        <v>50727</v>
      </c>
      <c r="L167" s="92"/>
      <c r="M167" s="93">
        <f t="shared" si="2"/>
        <v>50727</v>
      </c>
      <c r="N167" s="54"/>
    </row>
    <row r="168" spans="1:14" x14ac:dyDescent="0.25">
      <c r="A168" t="s">
        <v>169</v>
      </c>
      <c r="B168" t="s">
        <v>625</v>
      </c>
      <c r="C168" s="133">
        <v>33</v>
      </c>
      <c r="D168" s="134">
        <v>524</v>
      </c>
      <c r="E168" s="135">
        <v>6.2977099236641214</v>
      </c>
      <c r="F168" s="136">
        <v>25394</v>
      </c>
      <c r="G168" s="136"/>
      <c r="H168" s="136">
        <v>0</v>
      </c>
      <c r="I168" s="136">
        <v>11674</v>
      </c>
      <c r="J168" s="136">
        <v>12217</v>
      </c>
      <c r="K168" s="136">
        <v>49285</v>
      </c>
      <c r="L168" s="92"/>
      <c r="M168" s="93">
        <f t="shared" si="2"/>
        <v>49285</v>
      </c>
      <c r="N168" s="54"/>
    </row>
    <row r="169" spans="1:14" x14ac:dyDescent="0.25">
      <c r="A169" t="s">
        <v>170</v>
      </c>
      <c r="B169" t="s">
        <v>626</v>
      </c>
      <c r="C169" s="133">
        <v>273.88796680497938</v>
      </c>
      <c r="D169" s="134">
        <v>2334</v>
      </c>
      <c r="E169" s="135">
        <v>11.734702947942562</v>
      </c>
      <c r="F169" s="136">
        <v>211107</v>
      </c>
      <c r="G169" s="136"/>
      <c r="H169" s="136">
        <v>0</v>
      </c>
      <c r="I169" s="136">
        <v>97461</v>
      </c>
      <c r="J169" s="136">
        <v>102317</v>
      </c>
      <c r="K169" s="136">
        <v>410885</v>
      </c>
      <c r="L169" s="92"/>
      <c r="M169" s="93">
        <f t="shared" si="2"/>
        <v>410885</v>
      </c>
      <c r="N169" s="54"/>
    </row>
    <row r="170" spans="1:14" x14ac:dyDescent="0.25">
      <c r="A170" t="s">
        <v>171</v>
      </c>
      <c r="B170" t="s">
        <v>627</v>
      </c>
      <c r="C170" s="133">
        <v>75.086956521739125</v>
      </c>
      <c r="D170" s="134">
        <v>868</v>
      </c>
      <c r="E170" s="135">
        <v>8.6505710278501287</v>
      </c>
      <c r="F170" s="136">
        <v>66457</v>
      </c>
      <c r="G170" s="136"/>
      <c r="H170" s="136">
        <v>0</v>
      </c>
      <c r="I170" s="136">
        <v>26801</v>
      </c>
      <c r="J170" s="136">
        <v>28183</v>
      </c>
      <c r="K170" s="136">
        <v>121441</v>
      </c>
      <c r="L170" s="92"/>
      <c r="M170" s="93">
        <f t="shared" si="2"/>
        <v>121441</v>
      </c>
      <c r="N170" s="54"/>
    </row>
    <row r="171" spans="1:14" x14ac:dyDescent="0.25">
      <c r="A171" t="s">
        <v>172</v>
      </c>
      <c r="B171" t="s">
        <v>628</v>
      </c>
      <c r="C171" s="133">
        <v>2.8800000000000003</v>
      </c>
      <c r="D171" s="134">
        <v>27</v>
      </c>
      <c r="E171" s="135">
        <v>10.666666666666668</v>
      </c>
      <c r="F171" s="136">
        <v>0</v>
      </c>
      <c r="G171" s="136"/>
      <c r="H171" s="136">
        <v>977</v>
      </c>
      <c r="I171" s="136">
        <v>0</v>
      </c>
      <c r="J171" s="136">
        <v>0</v>
      </c>
      <c r="K171" s="136">
        <v>977</v>
      </c>
      <c r="L171" s="92"/>
      <c r="M171" s="93">
        <f t="shared" si="2"/>
        <v>977</v>
      </c>
      <c r="N171" s="54"/>
    </row>
    <row r="172" spans="1:14" x14ac:dyDescent="0.25">
      <c r="A172" t="s">
        <v>173</v>
      </c>
      <c r="B172" t="s">
        <v>629</v>
      </c>
      <c r="C172" s="133">
        <v>715.08176650634039</v>
      </c>
      <c r="D172" s="134">
        <v>4448</v>
      </c>
      <c r="E172" s="135">
        <v>16.076478563541823</v>
      </c>
      <c r="F172" s="136">
        <v>554580</v>
      </c>
      <c r="G172" s="136"/>
      <c r="H172" s="136">
        <v>168725</v>
      </c>
      <c r="I172" s="136">
        <v>273693</v>
      </c>
      <c r="J172" s="136">
        <v>287793</v>
      </c>
      <c r="K172" s="136">
        <v>1284791</v>
      </c>
      <c r="L172" s="92"/>
      <c r="M172" s="93">
        <f t="shared" si="2"/>
        <v>1284791</v>
      </c>
      <c r="N172" s="54"/>
    </row>
    <row r="173" spans="1:14" x14ac:dyDescent="0.25">
      <c r="A173" t="s">
        <v>174</v>
      </c>
      <c r="B173" t="s">
        <v>424</v>
      </c>
      <c r="C173" s="133">
        <v>158.78615071283096</v>
      </c>
      <c r="D173" s="134">
        <v>3040</v>
      </c>
      <c r="E173" s="135">
        <v>5.2232286418694391</v>
      </c>
      <c r="F173" s="136">
        <v>155725</v>
      </c>
      <c r="G173" s="136"/>
      <c r="H173" s="136">
        <v>0</v>
      </c>
      <c r="I173" s="136">
        <v>59420</v>
      </c>
      <c r="J173" s="136">
        <v>62491</v>
      </c>
      <c r="K173" s="136">
        <v>277636</v>
      </c>
      <c r="L173" s="92"/>
      <c r="M173" s="93">
        <f t="shared" si="2"/>
        <v>277636</v>
      </c>
      <c r="N173" s="54"/>
    </row>
    <row r="174" spans="1:14" x14ac:dyDescent="0.25">
      <c r="A174" t="s">
        <v>175</v>
      </c>
      <c r="B174" t="s">
        <v>630</v>
      </c>
      <c r="C174" s="133">
        <v>259.56801661474566</v>
      </c>
      <c r="D174" s="134">
        <v>3281</v>
      </c>
      <c r="E174" s="135">
        <v>7.9112470775600627</v>
      </c>
      <c r="F174" s="136">
        <v>229987</v>
      </c>
      <c r="G174" s="136"/>
      <c r="H174" s="136">
        <v>0</v>
      </c>
      <c r="I174" s="136">
        <v>92617</v>
      </c>
      <c r="J174" s="136">
        <v>97375</v>
      </c>
      <c r="K174" s="136">
        <v>419979</v>
      </c>
      <c r="L174" s="92"/>
      <c r="M174" s="93">
        <f t="shared" si="2"/>
        <v>419979</v>
      </c>
      <c r="N174" s="54"/>
    </row>
    <row r="175" spans="1:14" x14ac:dyDescent="0.25">
      <c r="A175" t="s">
        <v>176</v>
      </c>
      <c r="B175" t="s">
        <v>631</v>
      </c>
      <c r="C175" s="133">
        <v>12</v>
      </c>
      <c r="D175" s="134">
        <v>35</v>
      </c>
      <c r="E175" s="135">
        <v>34.285714285714285</v>
      </c>
      <c r="F175" s="136">
        <v>8687</v>
      </c>
      <c r="G175" s="136"/>
      <c r="H175" s="136">
        <v>2736</v>
      </c>
      <c r="I175" s="136">
        <v>6364</v>
      </c>
      <c r="J175" s="136">
        <v>6895</v>
      </c>
      <c r="K175" s="136">
        <v>24682</v>
      </c>
      <c r="L175" s="92"/>
      <c r="M175" s="93">
        <f t="shared" si="2"/>
        <v>24682</v>
      </c>
      <c r="N175" s="54"/>
    </row>
    <row r="176" spans="1:14" x14ac:dyDescent="0.25">
      <c r="A176" t="s">
        <v>177</v>
      </c>
      <c r="B176" t="s">
        <v>632</v>
      </c>
      <c r="C176" s="133">
        <v>153.51724137931029</v>
      </c>
      <c r="D176" s="134">
        <v>3235</v>
      </c>
      <c r="E176" s="135">
        <v>4.7455097798859436</v>
      </c>
      <c r="F176" s="136">
        <v>126980</v>
      </c>
      <c r="G176" s="136"/>
      <c r="H176" s="136">
        <v>0</v>
      </c>
      <c r="I176" s="136">
        <v>0</v>
      </c>
      <c r="J176" s="136">
        <v>0</v>
      </c>
      <c r="K176" s="136">
        <v>126980</v>
      </c>
      <c r="L176" s="92"/>
      <c r="M176" s="93">
        <f t="shared" si="2"/>
        <v>126980</v>
      </c>
      <c r="N176" s="54"/>
    </row>
    <row r="177" spans="1:14" x14ac:dyDescent="0.25">
      <c r="A177" t="s">
        <v>178</v>
      </c>
      <c r="B177" t="s">
        <v>633</v>
      </c>
      <c r="C177" s="133">
        <v>173.14285714285717</v>
      </c>
      <c r="D177" s="134">
        <v>2174</v>
      </c>
      <c r="E177" s="135">
        <v>7.9642528584570913</v>
      </c>
      <c r="F177" s="136">
        <v>133410</v>
      </c>
      <c r="G177" s="136"/>
      <c r="H177" s="136">
        <v>0</v>
      </c>
      <c r="I177" s="136">
        <v>61598</v>
      </c>
      <c r="J177" s="136">
        <v>64660</v>
      </c>
      <c r="K177" s="136">
        <v>259668</v>
      </c>
      <c r="L177" s="92"/>
      <c r="M177" s="93">
        <f t="shared" si="2"/>
        <v>259668</v>
      </c>
      <c r="N177" s="54"/>
    </row>
    <row r="178" spans="1:14" x14ac:dyDescent="0.25">
      <c r="A178" t="s">
        <v>179</v>
      </c>
      <c r="B178" t="s">
        <v>634</v>
      </c>
      <c r="C178" s="133">
        <v>89.208211143695038</v>
      </c>
      <c r="D178" s="134">
        <v>3740</v>
      </c>
      <c r="E178" s="135">
        <v>2.385246287264573</v>
      </c>
      <c r="F178" s="136">
        <v>74422</v>
      </c>
      <c r="G178" s="136"/>
      <c r="H178" s="136">
        <v>0</v>
      </c>
      <c r="I178" s="136">
        <v>0</v>
      </c>
      <c r="J178" s="136">
        <v>0</v>
      </c>
      <c r="K178" s="136">
        <v>74422</v>
      </c>
      <c r="L178" s="92"/>
      <c r="M178" s="93">
        <f t="shared" si="2"/>
        <v>74422</v>
      </c>
      <c r="N178" s="54"/>
    </row>
    <row r="179" spans="1:14" x14ac:dyDescent="0.25">
      <c r="A179" t="s">
        <v>180</v>
      </c>
      <c r="B179" t="s">
        <v>635</v>
      </c>
      <c r="C179" s="133">
        <v>28</v>
      </c>
      <c r="D179" s="134">
        <v>415</v>
      </c>
      <c r="E179" s="135">
        <v>6.7469879518072293</v>
      </c>
      <c r="F179" s="136">
        <v>21552</v>
      </c>
      <c r="G179" s="136"/>
      <c r="H179" s="136">
        <v>0</v>
      </c>
      <c r="I179" s="136">
        <v>9905</v>
      </c>
      <c r="J179" s="136">
        <v>10366</v>
      </c>
      <c r="K179" s="136">
        <v>41823</v>
      </c>
      <c r="L179" s="92"/>
      <c r="M179" s="93">
        <f t="shared" si="2"/>
        <v>41823</v>
      </c>
      <c r="N179" s="54"/>
    </row>
    <row r="180" spans="1:14" x14ac:dyDescent="0.25">
      <c r="A180" t="s">
        <v>181</v>
      </c>
      <c r="B180" t="s">
        <v>636</v>
      </c>
      <c r="C180" s="133">
        <v>222.11750305997543</v>
      </c>
      <c r="D180" s="134">
        <v>6370</v>
      </c>
      <c r="E180" s="135">
        <v>3.4869309742539314</v>
      </c>
      <c r="F180" s="136">
        <v>184501</v>
      </c>
      <c r="G180" s="136"/>
      <c r="H180" s="136">
        <v>0</v>
      </c>
      <c r="I180" s="136">
        <v>0</v>
      </c>
      <c r="J180" s="136">
        <v>0</v>
      </c>
      <c r="K180" s="136">
        <v>184501</v>
      </c>
      <c r="L180" s="92"/>
      <c r="M180" s="93">
        <f t="shared" si="2"/>
        <v>184501</v>
      </c>
      <c r="N180" s="54"/>
    </row>
    <row r="181" spans="1:14" x14ac:dyDescent="0.25">
      <c r="A181" t="s">
        <v>182</v>
      </c>
      <c r="B181" t="s">
        <v>637</v>
      </c>
      <c r="C181" s="133">
        <v>14</v>
      </c>
      <c r="D181" s="134">
        <v>132</v>
      </c>
      <c r="E181" s="135">
        <v>10.606060606060606</v>
      </c>
      <c r="F181" s="136">
        <v>10792</v>
      </c>
      <c r="G181" s="136"/>
      <c r="H181" s="136">
        <v>0</v>
      </c>
      <c r="I181" s="136">
        <v>4986</v>
      </c>
      <c r="J181" s="136">
        <v>5237</v>
      </c>
      <c r="K181" s="136">
        <v>21015</v>
      </c>
      <c r="L181" s="92"/>
      <c r="M181" s="93">
        <f t="shared" si="2"/>
        <v>21015</v>
      </c>
      <c r="N181" s="54"/>
    </row>
    <row r="182" spans="1:14" x14ac:dyDescent="0.25">
      <c r="A182" t="s">
        <v>183</v>
      </c>
      <c r="B182" t="s">
        <v>638</v>
      </c>
      <c r="C182" s="133">
        <v>129.75534441805226</v>
      </c>
      <c r="D182" s="134">
        <v>1674</v>
      </c>
      <c r="E182" s="135">
        <v>7.75121531768532</v>
      </c>
      <c r="F182" s="136">
        <v>103565</v>
      </c>
      <c r="G182" s="136"/>
      <c r="H182" s="136">
        <v>0</v>
      </c>
      <c r="I182" s="136">
        <v>46245</v>
      </c>
      <c r="J182" s="136">
        <v>48591</v>
      </c>
      <c r="K182" s="136">
        <v>198401</v>
      </c>
      <c r="L182" s="92"/>
      <c r="M182" s="93">
        <f t="shared" si="2"/>
        <v>198401</v>
      </c>
      <c r="N182" s="54"/>
    </row>
    <row r="183" spans="1:14" x14ac:dyDescent="0.25">
      <c r="A183" t="s">
        <v>184</v>
      </c>
      <c r="B183" t="s">
        <v>639</v>
      </c>
      <c r="C183" s="133">
        <v>609.43680709534351</v>
      </c>
      <c r="D183" s="134">
        <v>5156</v>
      </c>
      <c r="E183" s="135">
        <v>11.81995358990193</v>
      </c>
      <c r="F183" s="136">
        <v>538546</v>
      </c>
      <c r="G183" s="136"/>
      <c r="H183" s="136">
        <v>113700</v>
      </c>
      <c r="I183" s="136">
        <v>217444</v>
      </c>
      <c r="J183" s="136">
        <v>228611</v>
      </c>
      <c r="K183" s="136">
        <v>1098301</v>
      </c>
      <c r="L183" s="92"/>
      <c r="M183" s="93">
        <f t="shared" si="2"/>
        <v>1098301</v>
      </c>
      <c r="N183" s="54"/>
    </row>
    <row r="184" spans="1:14" x14ac:dyDescent="0.25">
      <c r="A184" t="s">
        <v>185</v>
      </c>
      <c r="B184" t="s">
        <v>640</v>
      </c>
      <c r="C184" s="133">
        <v>22.369863013698627</v>
      </c>
      <c r="D184" s="134">
        <v>408</v>
      </c>
      <c r="E184" s="135">
        <v>5.4828095621810364</v>
      </c>
      <c r="F184" s="136">
        <v>17284</v>
      </c>
      <c r="G184" s="136"/>
      <c r="H184" s="136">
        <v>0</v>
      </c>
      <c r="I184" s="136">
        <v>7970</v>
      </c>
      <c r="J184" s="136">
        <v>8372</v>
      </c>
      <c r="K184" s="136">
        <v>33626</v>
      </c>
      <c r="L184" s="92"/>
      <c r="M184" s="93">
        <f t="shared" si="2"/>
        <v>33626</v>
      </c>
      <c r="N184" s="54"/>
    </row>
    <row r="185" spans="1:14" x14ac:dyDescent="0.25">
      <c r="A185" t="s">
        <v>186</v>
      </c>
      <c r="B185" t="s">
        <v>641</v>
      </c>
      <c r="C185" s="133">
        <v>46</v>
      </c>
      <c r="D185" s="134">
        <v>1520</v>
      </c>
      <c r="E185" s="135">
        <v>3.0263157894736841</v>
      </c>
      <c r="F185" s="136">
        <v>39094</v>
      </c>
      <c r="G185" s="136"/>
      <c r="H185" s="136">
        <v>0</v>
      </c>
      <c r="I185" s="136">
        <v>0</v>
      </c>
      <c r="J185" s="136">
        <v>0</v>
      </c>
      <c r="K185" s="136">
        <v>39094</v>
      </c>
      <c r="L185" s="92"/>
      <c r="M185" s="93">
        <f t="shared" si="2"/>
        <v>39094</v>
      </c>
      <c r="N185" s="54"/>
    </row>
    <row r="186" spans="1:14" x14ac:dyDescent="0.25">
      <c r="A186" t="s">
        <v>187</v>
      </c>
      <c r="B186" t="s">
        <v>642</v>
      </c>
      <c r="C186" s="133">
        <v>561.38138332255971</v>
      </c>
      <c r="D186" s="134">
        <v>2293</v>
      </c>
      <c r="E186" s="135">
        <v>24.482397877128641</v>
      </c>
      <c r="F186" s="136">
        <v>413122</v>
      </c>
      <c r="G186" s="136"/>
      <c r="H186" s="136">
        <v>139063</v>
      </c>
      <c r="I186" s="136">
        <v>260882</v>
      </c>
      <c r="J186" s="136">
        <v>266342</v>
      </c>
      <c r="K186" s="136">
        <v>1079409</v>
      </c>
      <c r="L186" s="92"/>
      <c r="M186" s="93">
        <f t="shared" si="2"/>
        <v>1079409</v>
      </c>
      <c r="N186" s="54"/>
    </row>
    <row r="187" spans="1:14" x14ac:dyDescent="0.25">
      <c r="A187" t="s">
        <v>188</v>
      </c>
      <c r="B187" t="s">
        <v>643</v>
      </c>
      <c r="C187" s="133">
        <v>155.98901098901109</v>
      </c>
      <c r="D187" s="134">
        <v>1811</v>
      </c>
      <c r="E187" s="135">
        <v>8.6134186078968025</v>
      </c>
      <c r="F187" s="136">
        <v>120329</v>
      </c>
      <c r="G187" s="136"/>
      <c r="H187" s="136">
        <v>0</v>
      </c>
      <c r="I187" s="136">
        <v>55586</v>
      </c>
      <c r="J187" s="136">
        <v>58401</v>
      </c>
      <c r="K187" s="136">
        <v>234316</v>
      </c>
      <c r="L187" s="92"/>
      <c r="M187" s="93">
        <f t="shared" si="2"/>
        <v>234316</v>
      </c>
      <c r="N187" s="54"/>
    </row>
    <row r="188" spans="1:14" x14ac:dyDescent="0.25">
      <c r="A188" t="s">
        <v>189</v>
      </c>
      <c r="B188" t="s">
        <v>406</v>
      </c>
      <c r="C188" s="133">
        <v>6746.314049586771</v>
      </c>
      <c r="D188" s="134">
        <v>22553</v>
      </c>
      <c r="E188" s="135">
        <v>29.913155897604625</v>
      </c>
      <c r="F188" s="136">
        <v>6982845</v>
      </c>
      <c r="G188" s="136">
        <v>55893.28146131838</v>
      </c>
      <c r="H188" s="136">
        <v>1793580</v>
      </c>
      <c r="I188" s="136">
        <v>5488076</v>
      </c>
      <c r="J188" s="136">
        <v>7068539</v>
      </c>
      <c r="K188" s="136">
        <v>21333040</v>
      </c>
      <c r="L188" s="92"/>
      <c r="M188" s="93">
        <f t="shared" si="2"/>
        <v>21333040</v>
      </c>
      <c r="N188" s="54"/>
    </row>
    <row r="189" spans="1:14" x14ac:dyDescent="0.25">
      <c r="A189" t="s">
        <v>190</v>
      </c>
      <c r="B189" t="s">
        <v>644</v>
      </c>
      <c r="C189" s="133">
        <v>137.92933618843682</v>
      </c>
      <c r="D189" s="134">
        <v>2914</v>
      </c>
      <c r="E189" s="135">
        <v>4.7333334313121762</v>
      </c>
      <c r="F189" s="136">
        <v>123303</v>
      </c>
      <c r="G189" s="136"/>
      <c r="H189" s="136">
        <v>0</v>
      </c>
      <c r="I189" s="136">
        <v>0</v>
      </c>
      <c r="J189" s="136">
        <v>0</v>
      </c>
      <c r="K189" s="136">
        <v>123303</v>
      </c>
      <c r="L189" s="92"/>
      <c r="M189" s="93">
        <f t="shared" si="2"/>
        <v>123303</v>
      </c>
      <c r="N189" s="54"/>
    </row>
    <row r="190" spans="1:14" x14ac:dyDescent="0.25">
      <c r="A190" t="s">
        <v>191</v>
      </c>
      <c r="B190" t="s">
        <v>645</v>
      </c>
      <c r="C190" s="133">
        <v>361.40639269406398</v>
      </c>
      <c r="D190" s="134">
        <v>3815</v>
      </c>
      <c r="E190" s="135">
        <v>9.4732999395560675</v>
      </c>
      <c r="F190" s="136">
        <v>279033</v>
      </c>
      <c r="G190" s="136"/>
      <c r="H190" s="136">
        <v>0</v>
      </c>
      <c r="I190" s="136">
        <v>128837</v>
      </c>
      <c r="J190" s="136">
        <v>135390</v>
      </c>
      <c r="K190" s="136">
        <v>543260</v>
      </c>
      <c r="L190" s="92"/>
      <c r="M190" s="93">
        <f t="shared" si="2"/>
        <v>543260</v>
      </c>
      <c r="N190" s="54"/>
    </row>
    <row r="191" spans="1:14" x14ac:dyDescent="0.25">
      <c r="A191" t="s">
        <v>192</v>
      </c>
      <c r="B191" t="s">
        <v>646</v>
      </c>
      <c r="C191" s="133">
        <v>51.734265734265712</v>
      </c>
      <c r="D191" s="134">
        <v>813</v>
      </c>
      <c r="E191" s="135">
        <v>6.3633783190978734</v>
      </c>
      <c r="F191" s="136">
        <v>39985</v>
      </c>
      <c r="G191" s="136"/>
      <c r="H191" s="136">
        <v>0</v>
      </c>
      <c r="I191" s="136">
        <v>18432</v>
      </c>
      <c r="J191" s="136">
        <v>19363</v>
      </c>
      <c r="K191" s="136">
        <v>77780</v>
      </c>
      <c r="L191" s="92"/>
      <c r="M191" s="93">
        <f t="shared" si="2"/>
        <v>77780</v>
      </c>
      <c r="N191" s="54"/>
    </row>
    <row r="192" spans="1:14" x14ac:dyDescent="0.25">
      <c r="A192" t="s">
        <v>193</v>
      </c>
      <c r="B192" t="s">
        <v>647</v>
      </c>
      <c r="C192" s="133">
        <v>72.12658227848101</v>
      </c>
      <c r="D192" s="134">
        <v>3147</v>
      </c>
      <c r="E192" s="135">
        <v>2.2919155474572928</v>
      </c>
      <c r="F192" s="136">
        <v>64455</v>
      </c>
      <c r="G192" s="136"/>
      <c r="H192" s="136">
        <v>0</v>
      </c>
      <c r="I192" s="136">
        <v>0</v>
      </c>
      <c r="J192" s="136">
        <v>0</v>
      </c>
      <c r="K192" s="136">
        <v>64455</v>
      </c>
      <c r="L192" s="92"/>
      <c r="M192" s="93">
        <f t="shared" si="2"/>
        <v>64455</v>
      </c>
      <c r="N192" s="72"/>
    </row>
    <row r="193" spans="1:14" x14ac:dyDescent="0.25">
      <c r="A193" t="s">
        <v>194</v>
      </c>
      <c r="B193" t="s">
        <v>648</v>
      </c>
      <c r="C193" s="133">
        <v>13</v>
      </c>
      <c r="D193" s="134">
        <v>152</v>
      </c>
      <c r="E193" s="135">
        <v>8.5526315789473681</v>
      </c>
      <c r="F193" s="136">
        <v>11009</v>
      </c>
      <c r="G193" s="136"/>
      <c r="H193" s="136">
        <v>0</v>
      </c>
      <c r="I193" s="136">
        <v>4638</v>
      </c>
      <c r="J193" s="136">
        <v>4876</v>
      </c>
      <c r="K193" s="136">
        <v>20523</v>
      </c>
      <c r="L193" s="92"/>
      <c r="M193" s="93">
        <f t="shared" si="2"/>
        <v>20523</v>
      </c>
      <c r="N193" s="54"/>
    </row>
    <row r="194" spans="1:14" x14ac:dyDescent="0.25">
      <c r="A194" t="s">
        <v>195</v>
      </c>
      <c r="B194" t="s">
        <v>649</v>
      </c>
      <c r="C194" s="133">
        <v>56.685714285714297</v>
      </c>
      <c r="D194" s="134">
        <v>1592</v>
      </c>
      <c r="E194" s="135">
        <v>3.5606604450825565</v>
      </c>
      <c r="F194" s="136">
        <v>46959</v>
      </c>
      <c r="G194" s="136"/>
      <c r="H194" s="136">
        <v>0</v>
      </c>
      <c r="I194" s="136">
        <v>0</v>
      </c>
      <c r="J194" s="136">
        <v>0</v>
      </c>
      <c r="K194" s="136">
        <v>46959</v>
      </c>
      <c r="L194" s="92"/>
      <c r="M194" s="93">
        <f t="shared" si="2"/>
        <v>46959</v>
      </c>
      <c r="N194" s="54"/>
    </row>
    <row r="195" spans="1:14" x14ac:dyDescent="0.25">
      <c r="A195" t="s">
        <v>196</v>
      </c>
      <c r="B195" t="s">
        <v>650</v>
      </c>
      <c r="C195" s="133">
        <v>110.29975429975428</v>
      </c>
      <c r="D195" s="134">
        <v>2378</v>
      </c>
      <c r="E195" s="135">
        <v>4.6383412237070765</v>
      </c>
      <c r="F195" s="136">
        <v>101968</v>
      </c>
      <c r="G195" s="136"/>
      <c r="H195" s="136">
        <v>0</v>
      </c>
      <c r="I195" s="136">
        <v>0</v>
      </c>
      <c r="J195" s="136">
        <v>0</v>
      </c>
      <c r="K195" s="136">
        <v>101968</v>
      </c>
      <c r="L195" s="92"/>
      <c r="M195" s="93">
        <f t="shared" si="2"/>
        <v>101968</v>
      </c>
      <c r="N195" s="54"/>
    </row>
    <row r="196" spans="1:14" x14ac:dyDescent="0.25">
      <c r="A196" t="s">
        <v>197</v>
      </c>
      <c r="B196" t="s">
        <v>651</v>
      </c>
      <c r="C196" s="133">
        <v>228.70182555780949</v>
      </c>
      <c r="D196" s="134">
        <v>2163</v>
      </c>
      <c r="E196" s="135">
        <v>10.573362254175196</v>
      </c>
      <c r="F196" s="136">
        <v>176617</v>
      </c>
      <c r="G196" s="136">
        <v>36296.164141906847</v>
      </c>
      <c r="H196" s="136">
        <v>0</v>
      </c>
      <c r="I196" s="136">
        <v>81478</v>
      </c>
      <c r="J196" s="136">
        <v>85593</v>
      </c>
      <c r="K196" s="136">
        <v>343688</v>
      </c>
      <c r="L196" s="92"/>
      <c r="M196" s="93">
        <f t="shared" si="2"/>
        <v>343688</v>
      </c>
      <c r="N196" s="54"/>
    </row>
    <row r="197" spans="1:14" x14ac:dyDescent="0.25">
      <c r="A197" t="s">
        <v>198</v>
      </c>
      <c r="B197" t="s">
        <v>407</v>
      </c>
      <c r="C197" s="133">
        <v>1318.6404686355861</v>
      </c>
      <c r="D197" s="134">
        <v>7901</v>
      </c>
      <c r="E197" s="135">
        <v>16.689538901855286</v>
      </c>
      <c r="F197" s="136">
        <v>974476</v>
      </c>
      <c r="G197" s="136"/>
      <c r="H197" s="136">
        <v>318819</v>
      </c>
      <c r="I197" s="136">
        <v>590177</v>
      </c>
      <c r="J197" s="136">
        <v>620106</v>
      </c>
      <c r="K197" s="136">
        <v>2503578</v>
      </c>
      <c r="L197" s="92"/>
      <c r="M197" s="93">
        <f t="shared" ref="M197:M260" si="3">+K197+L197</f>
        <v>2503578</v>
      </c>
      <c r="N197" s="54"/>
    </row>
    <row r="198" spans="1:14" x14ac:dyDescent="0.25">
      <c r="A198" t="s">
        <v>199</v>
      </c>
      <c r="B198" t="s">
        <v>652</v>
      </c>
      <c r="C198" s="133">
        <v>195.41747572815532</v>
      </c>
      <c r="D198" s="134">
        <v>4550</v>
      </c>
      <c r="E198" s="135">
        <v>4.2948895764429746</v>
      </c>
      <c r="F198" s="136">
        <v>190051</v>
      </c>
      <c r="G198" s="136"/>
      <c r="H198" s="136">
        <v>0</v>
      </c>
      <c r="I198" s="136">
        <v>0</v>
      </c>
      <c r="J198" s="136">
        <v>0</v>
      </c>
      <c r="K198" s="136">
        <v>190051</v>
      </c>
      <c r="L198" s="92"/>
      <c r="M198" s="93">
        <f t="shared" si="3"/>
        <v>190051</v>
      </c>
      <c r="N198" s="55"/>
    </row>
    <row r="199" spans="1:14" x14ac:dyDescent="0.25">
      <c r="A199" t="s">
        <v>200</v>
      </c>
      <c r="B199" t="s">
        <v>653</v>
      </c>
      <c r="C199" s="133">
        <v>49.68</v>
      </c>
      <c r="D199" s="134">
        <v>308</v>
      </c>
      <c r="E199" s="135">
        <v>16.129870129870131</v>
      </c>
      <c r="F199" s="136">
        <v>37417</v>
      </c>
      <c r="G199" s="136"/>
      <c r="H199" s="136">
        <v>11304</v>
      </c>
      <c r="I199" s="136">
        <v>17969</v>
      </c>
      <c r="J199" s="136">
        <v>18763</v>
      </c>
      <c r="K199" s="136">
        <v>85453</v>
      </c>
      <c r="L199" s="92"/>
      <c r="M199" s="93">
        <f t="shared" si="3"/>
        <v>85453</v>
      </c>
      <c r="N199" s="54"/>
    </row>
    <row r="200" spans="1:14" x14ac:dyDescent="0.25">
      <c r="A200" t="s">
        <v>201</v>
      </c>
      <c r="B200" t="s">
        <v>654</v>
      </c>
      <c r="C200" s="133">
        <v>34</v>
      </c>
      <c r="D200" s="134">
        <v>608</v>
      </c>
      <c r="E200" s="135">
        <v>5.5921052631578947</v>
      </c>
      <c r="F200" s="136">
        <v>46621</v>
      </c>
      <c r="G200" s="136"/>
      <c r="H200" s="136">
        <v>11284</v>
      </c>
      <c r="I200" s="136">
        <v>12139</v>
      </c>
      <c r="J200" s="136">
        <v>12766</v>
      </c>
      <c r="K200" s="136">
        <v>82810</v>
      </c>
      <c r="L200" s="92"/>
      <c r="M200" s="93">
        <f t="shared" si="3"/>
        <v>82810</v>
      </c>
      <c r="N200" s="54"/>
    </row>
    <row r="201" spans="1:14" x14ac:dyDescent="0.25">
      <c r="A201" t="s">
        <v>202</v>
      </c>
      <c r="B201" t="s">
        <v>655</v>
      </c>
      <c r="C201" s="133">
        <v>3.0857142857142859</v>
      </c>
      <c r="D201" s="134">
        <v>75</v>
      </c>
      <c r="E201" s="135">
        <v>4.1142857142857148</v>
      </c>
      <c r="F201" s="136">
        <v>0</v>
      </c>
      <c r="G201" s="136"/>
      <c r="H201" s="136">
        <v>2343</v>
      </c>
      <c r="I201" s="136">
        <v>0</v>
      </c>
      <c r="J201" s="136">
        <v>0</v>
      </c>
      <c r="K201" s="136">
        <v>2343</v>
      </c>
      <c r="L201" s="92"/>
      <c r="M201" s="93">
        <f t="shared" si="3"/>
        <v>2343</v>
      </c>
      <c r="N201" s="54"/>
    </row>
    <row r="202" spans="1:14" x14ac:dyDescent="0.25">
      <c r="A202" t="s">
        <v>203</v>
      </c>
      <c r="B202" t="s">
        <v>656</v>
      </c>
      <c r="C202" s="133">
        <v>66.857142857142875</v>
      </c>
      <c r="D202" s="134">
        <v>2053</v>
      </c>
      <c r="E202" s="135">
        <v>3.2565583466703787</v>
      </c>
      <c r="F202" s="136">
        <v>62610</v>
      </c>
      <c r="G202" s="136"/>
      <c r="H202" s="136">
        <v>0</v>
      </c>
      <c r="I202" s="136">
        <v>0</v>
      </c>
      <c r="J202" s="136">
        <v>0</v>
      </c>
      <c r="K202" s="136">
        <v>62610</v>
      </c>
      <c r="L202" s="92"/>
      <c r="M202" s="93">
        <f t="shared" si="3"/>
        <v>62610</v>
      </c>
      <c r="N202" s="54"/>
    </row>
    <row r="203" spans="1:14" x14ac:dyDescent="0.25">
      <c r="A203" t="s">
        <v>204</v>
      </c>
      <c r="B203" t="s">
        <v>657</v>
      </c>
      <c r="C203" s="133">
        <v>235.11650485436894</v>
      </c>
      <c r="D203" s="134">
        <v>2114</v>
      </c>
      <c r="E203" s="135">
        <v>11.121878186110168</v>
      </c>
      <c r="F203" s="136">
        <v>181051</v>
      </c>
      <c r="G203" s="136"/>
      <c r="H203" s="136">
        <v>0</v>
      </c>
      <c r="I203" s="136">
        <v>85165</v>
      </c>
      <c r="J203" s="136">
        <v>89424</v>
      </c>
      <c r="K203" s="136">
        <v>355640</v>
      </c>
      <c r="L203" s="92"/>
      <c r="M203" s="93">
        <f t="shared" si="3"/>
        <v>355640</v>
      </c>
      <c r="N203" s="54"/>
    </row>
    <row r="204" spans="1:14" x14ac:dyDescent="0.25">
      <c r="A204" t="s">
        <v>205</v>
      </c>
      <c r="B204" t="s">
        <v>658</v>
      </c>
      <c r="C204" s="133">
        <v>132.2881355932204</v>
      </c>
      <c r="D204" s="134">
        <v>3727</v>
      </c>
      <c r="E204" s="135">
        <v>3.5494535978862465</v>
      </c>
      <c r="F204" s="136">
        <v>112459</v>
      </c>
      <c r="G204" s="136"/>
      <c r="H204" s="136">
        <v>0</v>
      </c>
      <c r="I204" s="136">
        <v>0</v>
      </c>
      <c r="J204" s="136">
        <v>0</v>
      </c>
      <c r="K204" s="136">
        <v>112459</v>
      </c>
      <c r="L204" s="92"/>
      <c r="M204" s="93">
        <f t="shared" si="3"/>
        <v>112459</v>
      </c>
      <c r="N204" s="54"/>
    </row>
    <row r="205" spans="1:14" x14ac:dyDescent="0.25">
      <c r="A205" t="s">
        <v>206</v>
      </c>
      <c r="B205" t="s">
        <v>659</v>
      </c>
      <c r="C205" s="133">
        <v>17.625</v>
      </c>
      <c r="D205" s="134">
        <v>125</v>
      </c>
      <c r="E205" s="135">
        <v>14.099999999999998</v>
      </c>
      <c r="F205" s="136">
        <v>15581</v>
      </c>
      <c r="G205" s="136"/>
      <c r="H205" s="136">
        <v>3808</v>
      </c>
      <c r="I205" s="136">
        <v>6293</v>
      </c>
      <c r="J205" s="136">
        <v>6614</v>
      </c>
      <c r="K205" s="136">
        <v>32296</v>
      </c>
      <c r="L205" s="92"/>
      <c r="M205" s="93">
        <f t="shared" si="3"/>
        <v>32296</v>
      </c>
      <c r="N205" s="54"/>
    </row>
    <row r="206" spans="1:14" x14ac:dyDescent="0.25">
      <c r="A206" t="s">
        <v>207</v>
      </c>
      <c r="B206" t="s">
        <v>408</v>
      </c>
      <c r="C206" s="133">
        <v>148.50600000000003</v>
      </c>
      <c r="D206" s="134">
        <v>4346</v>
      </c>
      <c r="E206" s="135">
        <v>3.4170731707317081</v>
      </c>
      <c r="F206" s="136">
        <v>141370</v>
      </c>
      <c r="G206" s="136"/>
      <c r="H206" s="136">
        <v>0</v>
      </c>
      <c r="I206" s="136">
        <v>0</v>
      </c>
      <c r="J206" s="136">
        <v>0</v>
      </c>
      <c r="K206" s="136">
        <v>141370</v>
      </c>
      <c r="L206" s="92"/>
      <c r="M206" s="93">
        <f t="shared" si="3"/>
        <v>141370</v>
      </c>
      <c r="N206" s="54"/>
    </row>
    <row r="207" spans="1:14" x14ac:dyDescent="0.25">
      <c r="A207" t="s">
        <v>208</v>
      </c>
      <c r="B207" t="s">
        <v>660</v>
      </c>
      <c r="C207" s="133">
        <v>546.30327501121599</v>
      </c>
      <c r="D207" s="134">
        <v>5529</v>
      </c>
      <c r="E207" s="135">
        <v>9.8806886419102185</v>
      </c>
      <c r="F207" s="136">
        <v>421753</v>
      </c>
      <c r="G207" s="136">
        <v>4632.0754711712952</v>
      </c>
      <c r="H207" s="136">
        <v>0</v>
      </c>
      <c r="I207" s="136">
        <v>194647</v>
      </c>
      <c r="J207" s="136">
        <v>204488</v>
      </c>
      <c r="K207" s="136">
        <v>820888</v>
      </c>
      <c r="L207" s="92"/>
      <c r="M207" s="93">
        <f t="shared" si="3"/>
        <v>820888</v>
      </c>
      <c r="N207" s="54"/>
    </row>
    <row r="208" spans="1:14" x14ac:dyDescent="0.25">
      <c r="A208" t="s">
        <v>209</v>
      </c>
      <c r="B208" t="s">
        <v>661</v>
      </c>
      <c r="C208" s="133">
        <v>211.98842257597687</v>
      </c>
      <c r="D208" s="134">
        <v>1214</v>
      </c>
      <c r="E208" s="135">
        <v>17.461978795385242</v>
      </c>
      <c r="F208" s="136">
        <v>159006</v>
      </c>
      <c r="G208" s="136"/>
      <c r="H208" s="136">
        <v>48478</v>
      </c>
      <c r="I208" s="136">
        <v>81536</v>
      </c>
      <c r="J208" s="136">
        <v>83544</v>
      </c>
      <c r="K208" s="136">
        <v>372564</v>
      </c>
      <c r="L208" s="91"/>
      <c r="M208" s="93">
        <f t="shared" si="3"/>
        <v>372564</v>
      </c>
      <c r="N208" s="27"/>
    </row>
    <row r="209" spans="1:14" x14ac:dyDescent="0.25">
      <c r="A209" t="s">
        <v>210</v>
      </c>
      <c r="B209" t="s">
        <v>662</v>
      </c>
      <c r="C209" s="133">
        <v>435.12680577849102</v>
      </c>
      <c r="D209" s="134">
        <v>2715</v>
      </c>
      <c r="E209" s="135">
        <v>16.026770010257497</v>
      </c>
      <c r="F209" s="136">
        <v>326687</v>
      </c>
      <c r="G209" s="136"/>
      <c r="H209" s="136">
        <v>107599</v>
      </c>
      <c r="I209" s="136">
        <v>156800</v>
      </c>
      <c r="J209" s="136">
        <v>164013</v>
      </c>
      <c r="K209" s="136">
        <v>755099</v>
      </c>
      <c r="L209" s="92"/>
      <c r="M209" s="93">
        <f t="shared" si="3"/>
        <v>755099</v>
      </c>
      <c r="N209" s="54"/>
    </row>
    <row r="210" spans="1:14" x14ac:dyDescent="0.25">
      <c r="A210" t="s">
        <v>211</v>
      </c>
      <c r="B210" t="s">
        <v>663</v>
      </c>
      <c r="C210" s="133">
        <v>244.16024096385539</v>
      </c>
      <c r="D210" s="134">
        <v>3002</v>
      </c>
      <c r="E210" s="135">
        <v>8.1332525304415526</v>
      </c>
      <c r="F210" s="136">
        <v>205209</v>
      </c>
      <c r="G210" s="136"/>
      <c r="H210" s="136">
        <v>0</v>
      </c>
      <c r="I210" s="136">
        <v>87046</v>
      </c>
      <c r="J210" s="136">
        <v>91478</v>
      </c>
      <c r="K210" s="136">
        <v>383733</v>
      </c>
      <c r="L210" s="92"/>
      <c r="M210" s="93">
        <f t="shared" si="3"/>
        <v>383733</v>
      </c>
      <c r="N210" s="54"/>
    </row>
    <row r="211" spans="1:14" x14ac:dyDescent="0.25">
      <c r="A211" t="s">
        <v>212</v>
      </c>
      <c r="B211" t="s">
        <v>664</v>
      </c>
      <c r="C211" s="133">
        <v>57.065573770491802</v>
      </c>
      <c r="D211" s="134">
        <v>2805</v>
      </c>
      <c r="E211" s="135">
        <v>2.0344233073259108</v>
      </c>
      <c r="F211" s="136">
        <v>51016</v>
      </c>
      <c r="G211" s="136"/>
      <c r="H211" s="136">
        <v>0</v>
      </c>
      <c r="I211" s="136">
        <v>0</v>
      </c>
      <c r="J211" s="136">
        <v>0</v>
      </c>
      <c r="K211" s="136">
        <v>51016</v>
      </c>
      <c r="L211" s="92"/>
      <c r="M211" s="93">
        <f t="shared" si="3"/>
        <v>51016</v>
      </c>
      <c r="N211" s="54"/>
    </row>
    <row r="212" spans="1:14" x14ac:dyDescent="0.25">
      <c r="A212" t="s">
        <v>213</v>
      </c>
      <c r="B212" t="s">
        <v>665</v>
      </c>
      <c r="C212" s="133">
        <v>413.05724838411822</v>
      </c>
      <c r="D212" s="134">
        <v>2157</v>
      </c>
      <c r="E212" s="135">
        <v>19.149617449425975</v>
      </c>
      <c r="F212" s="136">
        <v>308473</v>
      </c>
      <c r="G212" s="136"/>
      <c r="H212" s="136">
        <v>98733</v>
      </c>
      <c r="I212" s="136">
        <v>166095</v>
      </c>
      <c r="J212" s="136">
        <v>167851</v>
      </c>
      <c r="K212" s="136">
        <v>741152</v>
      </c>
      <c r="L212" s="92"/>
      <c r="M212" s="93">
        <f t="shared" si="3"/>
        <v>741152</v>
      </c>
      <c r="N212" s="54"/>
    </row>
    <row r="213" spans="1:14" x14ac:dyDescent="0.25">
      <c r="A213" t="s">
        <v>214</v>
      </c>
      <c r="B213" t="s">
        <v>666</v>
      </c>
      <c r="C213" s="133">
        <v>164.45182724252493</v>
      </c>
      <c r="D213" s="134">
        <v>5635</v>
      </c>
      <c r="E213" s="135">
        <v>2.918399773602927</v>
      </c>
      <c r="F213" s="136">
        <v>136542</v>
      </c>
      <c r="G213" s="136"/>
      <c r="H213" s="136">
        <v>0</v>
      </c>
      <c r="I213" s="136">
        <v>0</v>
      </c>
      <c r="J213" s="136">
        <v>0</v>
      </c>
      <c r="K213" s="136">
        <v>136542</v>
      </c>
      <c r="L213" s="92"/>
      <c r="M213" s="93">
        <f t="shared" si="3"/>
        <v>136542</v>
      </c>
      <c r="N213" s="54"/>
    </row>
    <row r="214" spans="1:14" x14ac:dyDescent="0.25">
      <c r="A214" t="s">
        <v>215</v>
      </c>
      <c r="B214" t="s">
        <v>667</v>
      </c>
      <c r="C214" s="133">
        <v>7</v>
      </c>
      <c r="D214" s="134">
        <v>107</v>
      </c>
      <c r="E214" s="135">
        <v>6.5420560747663545</v>
      </c>
      <c r="F214" s="136">
        <v>0</v>
      </c>
      <c r="G214" s="136"/>
      <c r="H214" s="136">
        <v>3878</v>
      </c>
      <c r="I214" s="136">
        <v>0</v>
      </c>
      <c r="J214" s="136">
        <v>0</v>
      </c>
      <c r="K214" s="136">
        <v>3878</v>
      </c>
      <c r="L214" s="92"/>
      <c r="M214" s="93">
        <f t="shared" si="3"/>
        <v>3878</v>
      </c>
      <c r="N214" s="54"/>
    </row>
    <row r="215" spans="1:14" x14ac:dyDescent="0.25">
      <c r="A215" t="s">
        <v>216</v>
      </c>
      <c r="B215" t="s">
        <v>409</v>
      </c>
      <c r="C215" s="133">
        <v>112.17525773195874</v>
      </c>
      <c r="D215" s="134">
        <v>3226</v>
      </c>
      <c r="E215" s="135">
        <v>3.477224356229347</v>
      </c>
      <c r="F215" s="136">
        <v>93084</v>
      </c>
      <c r="G215" s="136"/>
      <c r="H215" s="136">
        <v>0</v>
      </c>
      <c r="I215" s="136">
        <v>0</v>
      </c>
      <c r="J215" s="136">
        <v>0</v>
      </c>
      <c r="K215" s="136">
        <v>93084</v>
      </c>
      <c r="L215" s="92"/>
      <c r="M215" s="93">
        <f t="shared" si="3"/>
        <v>93084</v>
      </c>
      <c r="N215" s="54"/>
    </row>
    <row r="216" spans="1:14" x14ac:dyDescent="0.25">
      <c r="A216" t="s">
        <v>217</v>
      </c>
      <c r="B216" t="s">
        <v>668</v>
      </c>
      <c r="C216" s="133">
        <v>92.385321100917437</v>
      </c>
      <c r="D216" s="134">
        <v>960</v>
      </c>
      <c r="E216" s="135">
        <v>9.6234709480122334</v>
      </c>
      <c r="F216" s="136">
        <v>71065</v>
      </c>
      <c r="G216" s="136"/>
      <c r="H216" s="136">
        <v>0</v>
      </c>
      <c r="I216" s="136">
        <v>33149</v>
      </c>
      <c r="J216" s="136">
        <v>34781</v>
      </c>
      <c r="K216" s="136">
        <v>138995</v>
      </c>
      <c r="L216" s="92"/>
      <c r="M216" s="93">
        <f t="shared" si="3"/>
        <v>138995</v>
      </c>
      <c r="N216" s="54"/>
    </row>
    <row r="217" spans="1:14" x14ac:dyDescent="0.25">
      <c r="A217" t="s">
        <v>218</v>
      </c>
      <c r="B217" t="s">
        <v>669</v>
      </c>
      <c r="C217" s="133">
        <v>66.419354838709666</v>
      </c>
      <c r="D217" s="134">
        <v>1015</v>
      </c>
      <c r="E217" s="135">
        <v>6.5437788018433167</v>
      </c>
      <c r="F217" s="136">
        <v>51183</v>
      </c>
      <c r="G217" s="136"/>
      <c r="H217" s="136">
        <v>0</v>
      </c>
      <c r="I217" s="136">
        <v>23612</v>
      </c>
      <c r="J217" s="136">
        <v>24773</v>
      </c>
      <c r="K217" s="136">
        <v>99568</v>
      </c>
      <c r="L217" s="92"/>
      <c r="M217" s="93">
        <f t="shared" si="3"/>
        <v>99568</v>
      </c>
      <c r="N217" s="54"/>
    </row>
    <row r="218" spans="1:14" x14ac:dyDescent="0.25">
      <c r="A218" t="s">
        <v>219</v>
      </c>
      <c r="B218" t="s">
        <v>670</v>
      </c>
      <c r="C218" s="133">
        <v>645.98353510895947</v>
      </c>
      <c r="D218" s="134">
        <v>5848</v>
      </c>
      <c r="E218" s="135">
        <v>11.046230080522562</v>
      </c>
      <c r="F218" s="136">
        <v>637799</v>
      </c>
      <c r="G218" s="136"/>
      <c r="H218" s="136">
        <v>161930</v>
      </c>
      <c r="I218" s="136">
        <v>280609</v>
      </c>
      <c r="J218" s="136">
        <v>303859</v>
      </c>
      <c r="K218" s="136">
        <v>1384197</v>
      </c>
      <c r="L218" s="92"/>
      <c r="M218" s="93">
        <f t="shared" si="3"/>
        <v>1384197</v>
      </c>
      <c r="N218" s="54"/>
    </row>
    <row r="219" spans="1:14" x14ac:dyDescent="0.25">
      <c r="A219" t="s">
        <v>220</v>
      </c>
      <c r="B219" t="s">
        <v>671</v>
      </c>
      <c r="C219" s="133">
        <v>101.57507082152972</v>
      </c>
      <c r="D219" s="134">
        <v>5209</v>
      </c>
      <c r="E219" s="135">
        <v>1.9499917608279844</v>
      </c>
      <c r="F219" s="136">
        <v>83383</v>
      </c>
      <c r="G219" s="136"/>
      <c r="H219" s="136">
        <v>0</v>
      </c>
      <c r="I219" s="136">
        <v>0</v>
      </c>
      <c r="J219" s="136">
        <v>0</v>
      </c>
      <c r="K219" s="136">
        <v>83383</v>
      </c>
      <c r="L219" s="92"/>
      <c r="M219" s="93">
        <f t="shared" si="3"/>
        <v>83383</v>
      </c>
      <c r="N219" s="81"/>
    </row>
    <row r="220" spans="1:14" x14ac:dyDescent="0.25">
      <c r="A220" t="s">
        <v>221</v>
      </c>
      <c r="B220" t="s">
        <v>672</v>
      </c>
      <c r="C220" s="133">
        <v>5</v>
      </c>
      <c r="D220" s="134">
        <v>111</v>
      </c>
      <c r="E220" s="135">
        <v>4.5045045045045047</v>
      </c>
      <c r="F220" s="136">
        <v>0</v>
      </c>
      <c r="G220" s="136"/>
      <c r="H220" s="136">
        <v>0</v>
      </c>
      <c r="I220" s="136">
        <v>0</v>
      </c>
      <c r="J220" s="136">
        <v>0</v>
      </c>
      <c r="K220" s="136">
        <v>0</v>
      </c>
      <c r="L220" s="92"/>
      <c r="M220" s="93">
        <f t="shared" si="3"/>
        <v>0</v>
      </c>
      <c r="N220" s="54"/>
    </row>
    <row r="221" spans="1:14" x14ac:dyDescent="0.25">
      <c r="A221" t="s">
        <v>222</v>
      </c>
      <c r="B221" t="s">
        <v>673</v>
      </c>
      <c r="C221" s="133">
        <v>177.47008547008548</v>
      </c>
      <c r="D221" s="134">
        <v>2607</v>
      </c>
      <c r="E221" s="135">
        <v>6.8074447821283277</v>
      </c>
      <c r="F221" s="136">
        <v>136973</v>
      </c>
      <c r="G221" s="136"/>
      <c r="H221" s="136">
        <v>0</v>
      </c>
      <c r="I221" s="136">
        <v>63267</v>
      </c>
      <c r="J221" s="136">
        <v>66484</v>
      </c>
      <c r="K221" s="136">
        <v>266724</v>
      </c>
      <c r="L221" s="92"/>
      <c r="M221" s="93">
        <f t="shared" si="3"/>
        <v>266724</v>
      </c>
      <c r="N221" s="54"/>
    </row>
    <row r="222" spans="1:14" x14ac:dyDescent="0.25">
      <c r="A222" t="s">
        <v>223</v>
      </c>
      <c r="B222" t="s">
        <v>674</v>
      </c>
      <c r="C222" s="133">
        <v>159.5240506329113</v>
      </c>
      <c r="D222" s="134">
        <v>2032</v>
      </c>
      <c r="E222" s="135">
        <v>7.8505930429582333</v>
      </c>
      <c r="F222" s="136">
        <v>123097</v>
      </c>
      <c r="G222" s="136"/>
      <c r="H222" s="136">
        <v>0</v>
      </c>
      <c r="I222" s="136">
        <v>56821</v>
      </c>
      <c r="J222" s="136">
        <v>59685</v>
      </c>
      <c r="K222" s="136">
        <v>239603</v>
      </c>
      <c r="L222" s="92"/>
      <c r="M222" s="93">
        <f t="shared" si="3"/>
        <v>239603</v>
      </c>
      <c r="N222" s="54"/>
    </row>
    <row r="223" spans="1:14" x14ac:dyDescent="0.25">
      <c r="A223" t="s">
        <v>224</v>
      </c>
      <c r="B223" t="s">
        <v>675</v>
      </c>
      <c r="C223" s="133">
        <v>562.50916496945035</v>
      </c>
      <c r="D223" s="134">
        <v>3814</v>
      </c>
      <c r="E223" s="135">
        <v>14.748536050588632</v>
      </c>
      <c r="F223" s="136">
        <v>572612</v>
      </c>
      <c r="G223" s="136"/>
      <c r="H223" s="136">
        <v>145128</v>
      </c>
      <c r="I223" s="136">
        <v>264898</v>
      </c>
      <c r="J223" s="136">
        <v>271533</v>
      </c>
      <c r="K223" s="136">
        <v>1254171</v>
      </c>
      <c r="L223" s="92"/>
      <c r="M223" s="93">
        <f t="shared" si="3"/>
        <v>1254171</v>
      </c>
      <c r="N223" s="54"/>
    </row>
    <row r="224" spans="1:14" x14ac:dyDescent="0.25">
      <c r="A224" t="s">
        <v>225</v>
      </c>
      <c r="B224" t="s">
        <v>676</v>
      </c>
      <c r="C224" s="133">
        <v>57.674157303370784</v>
      </c>
      <c r="D224" s="134">
        <v>3312</v>
      </c>
      <c r="E224" s="135">
        <v>1.741369483797427</v>
      </c>
      <c r="F224" s="136">
        <v>0</v>
      </c>
      <c r="G224" s="136"/>
      <c r="H224" s="136">
        <v>0</v>
      </c>
      <c r="I224" s="136">
        <v>0</v>
      </c>
      <c r="J224" s="136">
        <v>0</v>
      </c>
      <c r="K224" s="136">
        <v>0</v>
      </c>
      <c r="L224" s="92"/>
      <c r="M224" s="93">
        <f t="shared" si="3"/>
        <v>0</v>
      </c>
      <c r="N224" s="54"/>
    </row>
    <row r="225" spans="1:14" x14ac:dyDescent="0.25">
      <c r="A225" t="s">
        <v>226</v>
      </c>
      <c r="B225" t="s">
        <v>410</v>
      </c>
      <c r="C225" s="133">
        <v>627.19387755102059</v>
      </c>
      <c r="D225" s="134">
        <v>7260</v>
      </c>
      <c r="E225" s="135">
        <v>8.6390341260471146</v>
      </c>
      <c r="F225" s="136">
        <v>484514</v>
      </c>
      <c r="G225" s="136">
        <v>6180.0858374684758</v>
      </c>
      <c r="H225" s="136">
        <v>0</v>
      </c>
      <c r="I225" s="136">
        <v>223493</v>
      </c>
      <c r="J225" s="136">
        <v>234807</v>
      </c>
      <c r="K225" s="136">
        <v>942814</v>
      </c>
      <c r="L225" s="92"/>
      <c r="M225" s="93">
        <f t="shared" si="3"/>
        <v>942814</v>
      </c>
      <c r="N225" s="54"/>
    </row>
    <row r="226" spans="1:14" x14ac:dyDescent="0.25">
      <c r="A226" t="s">
        <v>227</v>
      </c>
      <c r="B226" t="s">
        <v>677</v>
      </c>
      <c r="C226" s="133">
        <v>2.7272727272727275</v>
      </c>
      <c r="D226" s="134">
        <v>75</v>
      </c>
      <c r="E226" s="135">
        <v>3.6363636363636367</v>
      </c>
      <c r="F226" s="136">
        <v>0</v>
      </c>
      <c r="G226" s="136"/>
      <c r="H226" s="136">
        <v>0</v>
      </c>
      <c r="I226" s="136">
        <v>0</v>
      </c>
      <c r="J226" s="136">
        <v>0</v>
      </c>
      <c r="K226" s="136">
        <v>0</v>
      </c>
      <c r="L226" s="92"/>
      <c r="M226" s="93">
        <f t="shared" si="3"/>
        <v>0</v>
      </c>
      <c r="N226" s="54"/>
    </row>
    <row r="227" spans="1:14" x14ac:dyDescent="0.25">
      <c r="A227" t="s">
        <v>228</v>
      </c>
      <c r="B227" t="s">
        <v>678</v>
      </c>
      <c r="C227" s="133">
        <v>21</v>
      </c>
      <c r="D227" s="134">
        <v>143</v>
      </c>
      <c r="E227" s="135">
        <v>14.685314685314685</v>
      </c>
      <c r="F227" s="136">
        <v>16162</v>
      </c>
      <c r="G227" s="136"/>
      <c r="H227" s="136">
        <v>0</v>
      </c>
      <c r="I227" s="136">
        <v>7471</v>
      </c>
      <c r="J227" s="136">
        <v>7843</v>
      </c>
      <c r="K227" s="136">
        <v>31476</v>
      </c>
      <c r="L227" s="92"/>
      <c r="M227" s="93">
        <f t="shared" si="3"/>
        <v>31476</v>
      </c>
      <c r="N227" s="54"/>
    </row>
    <row r="228" spans="1:14" x14ac:dyDescent="0.25">
      <c r="A228" t="s">
        <v>229</v>
      </c>
      <c r="B228" t="s">
        <v>679</v>
      </c>
      <c r="C228" s="133">
        <v>132.08602150537632</v>
      </c>
      <c r="D228" s="134">
        <v>3970</v>
      </c>
      <c r="E228" s="135">
        <v>3.3271038162563307</v>
      </c>
      <c r="F228" s="136">
        <v>112534</v>
      </c>
      <c r="G228" s="136"/>
      <c r="H228" s="136">
        <v>0</v>
      </c>
      <c r="I228" s="136">
        <v>0</v>
      </c>
      <c r="J228" s="136">
        <v>0</v>
      </c>
      <c r="K228" s="136">
        <v>112534</v>
      </c>
      <c r="L228" s="92"/>
      <c r="M228" s="93">
        <f t="shared" si="3"/>
        <v>112534</v>
      </c>
      <c r="N228" s="54"/>
    </row>
    <row r="229" spans="1:14" x14ac:dyDescent="0.25">
      <c r="A229" t="s">
        <v>230</v>
      </c>
      <c r="B229" t="s">
        <v>411</v>
      </c>
      <c r="C229" s="133">
        <v>224.53949579831931</v>
      </c>
      <c r="D229" s="134">
        <v>1706</v>
      </c>
      <c r="E229" s="135">
        <v>13.161752391460688</v>
      </c>
      <c r="F229" s="136">
        <v>170779</v>
      </c>
      <c r="G229" s="136"/>
      <c r="H229" s="136">
        <v>31658</v>
      </c>
      <c r="I229" s="136">
        <v>79928</v>
      </c>
      <c r="J229" s="136">
        <v>83926</v>
      </c>
      <c r="K229" s="136">
        <v>366291</v>
      </c>
      <c r="L229" s="92"/>
      <c r="M229" s="93">
        <f t="shared" si="3"/>
        <v>366291</v>
      </c>
      <c r="N229" s="54"/>
    </row>
    <row r="230" spans="1:14" x14ac:dyDescent="0.25">
      <c r="A230" t="s">
        <v>231</v>
      </c>
      <c r="B230" t="s">
        <v>680</v>
      </c>
      <c r="C230" s="133">
        <v>94.087649402390426</v>
      </c>
      <c r="D230" s="134">
        <v>4655</v>
      </c>
      <c r="E230" s="135">
        <v>2.0212169581609114</v>
      </c>
      <c r="F230" s="136">
        <v>91041</v>
      </c>
      <c r="G230" s="136"/>
      <c r="H230" s="136">
        <v>0</v>
      </c>
      <c r="I230" s="136">
        <v>0</v>
      </c>
      <c r="J230" s="136">
        <v>0</v>
      </c>
      <c r="K230" s="136">
        <v>91041</v>
      </c>
      <c r="L230" s="92"/>
      <c r="M230" s="93">
        <f t="shared" si="3"/>
        <v>91041</v>
      </c>
      <c r="N230" s="54"/>
    </row>
    <row r="231" spans="1:14" x14ac:dyDescent="0.25">
      <c r="A231" t="s">
        <v>232</v>
      </c>
      <c r="B231" t="s">
        <v>681</v>
      </c>
      <c r="C231" s="133">
        <v>268.50080256821826</v>
      </c>
      <c r="D231" s="134">
        <v>2265</v>
      </c>
      <c r="E231" s="135">
        <v>11.85434006923701</v>
      </c>
      <c r="F231" s="136">
        <v>216152</v>
      </c>
      <c r="G231" s="136"/>
      <c r="H231" s="136">
        <v>0</v>
      </c>
      <c r="I231" s="136">
        <v>95715</v>
      </c>
      <c r="J231" s="136">
        <v>100581</v>
      </c>
      <c r="K231" s="136">
        <v>412448</v>
      </c>
      <c r="L231" s="92"/>
      <c r="M231" s="93">
        <f t="shared" si="3"/>
        <v>412448</v>
      </c>
      <c r="N231" s="54"/>
    </row>
    <row r="232" spans="1:14" x14ac:dyDescent="0.25">
      <c r="A232" t="s">
        <v>233</v>
      </c>
      <c r="B232" t="s">
        <v>682</v>
      </c>
      <c r="C232" s="133">
        <v>402.11991434689486</v>
      </c>
      <c r="D232" s="134">
        <v>5052</v>
      </c>
      <c r="E232" s="135">
        <v>7.9596182570644274</v>
      </c>
      <c r="F232" s="136">
        <v>314902</v>
      </c>
      <c r="G232" s="136"/>
      <c r="H232" s="136">
        <v>0</v>
      </c>
      <c r="I232" s="136">
        <v>143327</v>
      </c>
      <c r="J232" s="136">
        <v>150604</v>
      </c>
      <c r="K232" s="136">
        <v>608833</v>
      </c>
      <c r="L232" s="92"/>
      <c r="M232" s="93">
        <f t="shared" si="3"/>
        <v>608833</v>
      </c>
      <c r="N232" s="54"/>
    </row>
    <row r="233" spans="1:14" x14ac:dyDescent="0.25">
      <c r="A233" t="s">
        <v>234</v>
      </c>
      <c r="B233" t="s">
        <v>412</v>
      </c>
      <c r="C233" s="133">
        <v>5722.0613022036287</v>
      </c>
      <c r="D233" s="134">
        <v>23666</v>
      </c>
      <c r="E233" s="135">
        <v>24.178404893956007</v>
      </c>
      <c r="F233" s="136">
        <v>4036136</v>
      </c>
      <c r="G233" s="136">
        <v>55723.755332227134</v>
      </c>
      <c r="H233" s="136">
        <v>1301760</v>
      </c>
      <c r="I233" s="136">
        <v>3589480</v>
      </c>
      <c r="J233" s="136">
        <v>4108596</v>
      </c>
      <c r="K233" s="136">
        <v>13035972</v>
      </c>
      <c r="L233" s="92"/>
      <c r="M233" s="93">
        <f t="shared" si="3"/>
        <v>13035972</v>
      </c>
      <c r="N233" s="54"/>
    </row>
    <row r="234" spans="1:14" x14ac:dyDescent="0.25">
      <c r="A234" t="s">
        <v>866</v>
      </c>
      <c r="B234" t="s">
        <v>856</v>
      </c>
      <c r="C234" s="133">
        <v>17.037037037037038</v>
      </c>
      <c r="D234" s="134">
        <v>113</v>
      </c>
      <c r="E234" s="135">
        <v>15.07702392658145</v>
      </c>
      <c r="F234" s="136">
        <v>12772</v>
      </c>
      <c r="G234" s="136"/>
      <c r="H234" s="136">
        <v>3844</v>
      </c>
      <c r="I234" s="136">
        <v>6323</v>
      </c>
      <c r="J234" s="136">
        <v>6547</v>
      </c>
      <c r="K234" s="136">
        <v>29486</v>
      </c>
      <c r="L234" s="92"/>
      <c r="M234" s="93">
        <f t="shared" si="3"/>
        <v>29486</v>
      </c>
      <c r="N234" s="54"/>
    </row>
    <row r="235" spans="1:14" x14ac:dyDescent="0.25">
      <c r="A235" t="s">
        <v>235</v>
      </c>
      <c r="B235" t="s">
        <v>683</v>
      </c>
      <c r="C235" s="133">
        <v>33.674157303370791</v>
      </c>
      <c r="D235" s="134">
        <v>1099</v>
      </c>
      <c r="E235" s="135">
        <v>3.0640725480774149</v>
      </c>
      <c r="F235" s="136">
        <v>28489</v>
      </c>
      <c r="G235" s="136"/>
      <c r="H235" s="136">
        <v>0</v>
      </c>
      <c r="I235" s="136">
        <v>0</v>
      </c>
      <c r="J235" s="136">
        <v>0</v>
      </c>
      <c r="K235" s="136">
        <v>28489</v>
      </c>
      <c r="L235" s="92"/>
      <c r="M235" s="93">
        <f t="shared" si="3"/>
        <v>28489</v>
      </c>
      <c r="N235" s="54"/>
    </row>
    <row r="236" spans="1:14" x14ac:dyDescent="0.25">
      <c r="A236" t="s">
        <v>236</v>
      </c>
      <c r="B236" t="s">
        <v>684</v>
      </c>
      <c r="C236" s="133">
        <v>65.852170440940583</v>
      </c>
      <c r="D236" s="134">
        <v>528</v>
      </c>
      <c r="E236" s="135">
        <v>12.472001977450867</v>
      </c>
      <c r="F236" s="136">
        <v>51664</v>
      </c>
      <c r="G236" s="136"/>
      <c r="H236" s="136">
        <v>5899</v>
      </c>
      <c r="I236" s="136">
        <v>21753</v>
      </c>
      <c r="J236" s="136">
        <v>23454</v>
      </c>
      <c r="K236" s="136">
        <v>102770</v>
      </c>
      <c r="L236" s="92"/>
      <c r="M236" s="93">
        <f t="shared" si="3"/>
        <v>102770</v>
      </c>
      <c r="N236" s="54"/>
    </row>
    <row r="237" spans="1:14" x14ac:dyDescent="0.25">
      <c r="A237" t="s">
        <v>767</v>
      </c>
      <c r="B237" t="s">
        <v>768</v>
      </c>
      <c r="C237" s="133">
        <v>96.752288623045558</v>
      </c>
      <c r="D237" s="134">
        <v>249</v>
      </c>
      <c r="E237" s="135">
        <v>38.85634081246809</v>
      </c>
      <c r="F237" s="136">
        <v>64211</v>
      </c>
      <c r="G237" s="136"/>
      <c r="H237" s="136">
        <v>22034</v>
      </c>
      <c r="I237" s="136">
        <v>76991</v>
      </c>
      <c r="J237" s="136">
        <v>102786</v>
      </c>
      <c r="K237" s="136">
        <v>266022</v>
      </c>
      <c r="L237" s="92"/>
      <c r="M237" s="93">
        <f t="shared" si="3"/>
        <v>266022</v>
      </c>
      <c r="N237" s="54"/>
    </row>
    <row r="238" spans="1:14" x14ac:dyDescent="0.25">
      <c r="A238" t="s">
        <v>477</v>
      </c>
      <c r="B238" t="s">
        <v>769</v>
      </c>
      <c r="C238" s="133">
        <v>189.44840854805727</v>
      </c>
      <c r="D238" s="134">
        <v>797</v>
      </c>
      <c r="E238" s="135">
        <v>23.770189278300787</v>
      </c>
      <c r="F238" s="136">
        <v>159809</v>
      </c>
      <c r="G238" s="136"/>
      <c r="H238" s="136">
        <v>43261</v>
      </c>
      <c r="I238" s="136">
        <v>109497</v>
      </c>
      <c r="J238" s="136">
        <v>122551</v>
      </c>
      <c r="K238" s="136">
        <v>435118</v>
      </c>
      <c r="L238" s="92"/>
      <c r="M238" s="93">
        <f t="shared" si="3"/>
        <v>435118</v>
      </c>
      <c r="N238" s="54"/>
    </row>
    <row r="239" spans="1:14" x14ac:dyDescent="0.25">
      <c r="A239" t="s">
        <v>237</v>
      </c>
      <c r="B239" t="s">
        <v>770</v>
      </c>
      <c r="C239" s="133">
        <v>332.70486183290274</v>
      </c>
      <c r="D239" s="134">
        <v>1389</v>
      </c>
      <c r="E239" s="135">
        <v>23.952833825262974</v>
      </c>
      <c r="F239" s="136">
        <v>229124</v>
      </c>
      <c r="G239" s="136"/>
      <c r="H239" s="136">
        <v>75323</v>
      </c>
      <c r="I239" s="136">
        <v>227148</v>
      </c>
      <c r="J239" s="136">
        <v>284869</v>
      </c>
      <c r="K239" s="136">
        <v>816464</v>
      </c>
      <c r="L239" s="92"/>
      <c r="M239" s="93">
        <f t="shared" si="3"/>
        <v>816464</v>
      </c>
      <c r="N239" s="54"/>
    </row>
    <row r="240" spans="1:14" x14ac:dyDescent="0.25">
      <c r="A240" t="s">
        <v>478</v>
      </c>
      <c r="B240" t="s">
        <v>771</v>
      </c>
      <c r="C240" s="133">
        <v>198.97080824174347</v>
      </c>
      <c r="D240" s="134">
        <v>505</v>
      </c>
      <c r="E240" s="135">
        <v>39.400160047869988</v>
      </c>
      <c r="F240" s="136">
        <v>132234</v>
      </c>
      <c r="G240" s="136"/>
      <c r="H240" s="136">
        <v>45269</v>
      </c>
      <c r="I240" s="136">
        <v>158283</v>
      </c>
      <c r="J240" s="136">
        <v>211278</v>
      </c>
      <c r="K240" s="136">
        <v>547064</v>
      </c>
      <c r="L240" s="92"/>
      <c r="M240" s="93">
        <f t="shared" si="3"/>
        <v>547064</v>
      </c>
      <c r="N240" s="54"/>
    </row>
    <row r="241" spans="1:14" x14ac:dyDescent="0.25">
      <c r="A241" t="s">
        <v>238</v>
      </c>
      <c r="B241" t="s">
        <v>772</v>
      </c>
      <c r="C241" s="133">
        <v>139.23113504918186</v>
      </c>
      <c r="D241" s="134">
        <v>540</v>
      </c>
      <c r="E241" s="135">
        <v>25.783543527626268</v>
      </c>
      <c r="F241" s="136">
        <v>92869</v>
      </c>
      <c r="G241" s="136"/>
      <c r="H241" s="136">
        <v>31143</v>
      </c>
      <c r="I241" s="136">
        <v>108380</v>
      </c>
      <c r="J241" s="136">
        <v>144167</v>
      </c>
      <c r="K241" s="136">
        <v>376559</v>
      </c>
      <c r="L241" s="92"/>
      <c r="M241" s="93">
        <f t="shared" si="3"/>
        <v>376559</v>
      </c>
      <c r="N241" s="54"/>
    </row>
    <row r="242" spans="1:14" x14ac:dyDescent="0.25">
      <c r="A242" t="s">
        <v>239</v>
      </c>
      <c r="B242" t="s">
        <v>773</v>
      </c>
      <c r="C242" s="133">
        <v>21.767889882518677</v>
      </c>
      <c r="D242" s="134">
        <v>215</v>
      </c>
      <c r="E242" s="135">
        <v>10.124599945357524</v>
      </c>
      <c r="F242" s="136">
        <v>16625</v>
      </c>
      <c r="G242" s="136"/>
      <c r="H242" s="136">
        <v>3033</v>
      </c>
      <c r="I242" s="136">
        <v>7855</v>
      </c>
      <c r="J242" s="136">
        <v>8207</v>
      </c>
      <c r="K242" s="136">
        <v>35720</v>
      </c>
      <c r="L242" s="92"/>
      <c r="M242" s="93">
        <f t="shared" si="3"/>
        <v>35720</v>
      </c>
      <c r="N242" s="54"/>
    </row>
    <row r="243" spans="1:14" x14ac:dyDescent="0.25">
      <c r="A243" t="s">
        <v>240</v>
      </c>
      <c r="B243" t="s">
        <v>774</v>
      </c>
      <c r="C243" s="133">
        <v>73.941826155015406</v>
      </c>
      <c r="D243" s="134">
        <v>372</v>
      </c>
      <c r="E243" s="135">
        <v>19.876834987907365</v>
      </c>
      <c r="F243" s="136">
        <v>54900</v>
      </c>
      <c r="G243" s="136"/>
      <c r="H243" s="136">
        <v>16444</v>
      </c>
      <c r="I243" s="136">
        <v>31808</v>
      </c>
      <c r="J243" s="136">
        <v>33249</v>
      </c>
      <c r="K243" s="136">
        <v>136401</v>
      </c>
      <c r="L243" s="92"/>
      <c r="M243" s="93">
        <f t="shared" si="3"/>
        <v>136401</v>
      </c>
      <c r="N243" s="54"/>
    </row>
    <row r="244" spans="1:14" x14ac:dyDescent="0.25">
      <c r="A244" t="s">
        <v>241</v>
      </c>
      <c r="B244" t="s">
        <v>775</v>
      </c>
      <c r="C244" s="133">
        <v>220.0912135432545</v>
      </c>
      <c r="D244" s="134">
        <v>671</v>
      </c>
      <c r="E244" s="135">
        <v>32.800478918517811</v>
      </c>
      <c r="F244" s="136">
        <v>146627</v>
      </c>
      <c r="G244" s="136"/>
      <c r="H244" s="136">
        <v>50175</v>
      </c>
      <c r="I244" s="136">
        <v>174170</v>
      </c>
      <c r="J244" s="136">
        <v>232440</v>
      </c>
      <c r="K244" s="136">
        <v>603412</v>
      </c>
      <c r="L244" s="92"/>
      <c r="M244" s="93">
        <f t="shared" si="3"/>
        <v>603412</v>
      </c>
      <c r="N244" s="54"/>
    </row>
    <row r="245" spans="1:14" x14ac:dyDescent="0.25">
      <c r="A245" t="s">
        <v>479</v>
      </c>
      <c r="B245" t="s">
        <v>776</v>
      </c>
      <c r="C245" s="133">
        <v>114.04429368708222</v>
      </c>
      <c r="D245" s="134">
        <v>307</v>
      </c>
      <c r="E245" s="135">
        <v>37.147978399701046</v>
      </c>
      <c r="F245" s="136">
        <v>79618</v>
      </c>
      <c r="G245" s="136"/>
      <c r="H245" s="136">
        <v>25975</v>
      </c>
      <c r="I245" s="136">
        <v>89778</v>
      </c>
      <c r="J245" s="136">
        <v>119607</v>
      </c>
      <c r="K245" s="136">
        <v>314978</v>
      </c>
      <c r="L245" s="92"/>
      <c r="M245" s="93">
        <f t="shared" si="3"/>
        <v>314978</v>
      </c>
      <c r="N245" s="54"/>
    </row>
    <row r="246" spans="1:14" x14ac:dyDescent="0.25">
      <c r="A246" t="s">
        <v>242</v>
      </c>
      <c r="B246" t="s">
        <v>857</v>
      </c>
      <c r="C246" s="133">
        <v>40.282436922722781</v>
      </c>
      <c r="D246" s="134">
        <v>399</v>
      </c>
      <c r="E246" s="135">
        <v>10.095848852812725</v>
      </c>
      <c r="F246" s="136">
        <v>31132</v>
      </c>
      <c r="G246" s="136"/>
      <c r="H246" s="136">
        <v>0</v>
      </c>
      <c r="I246" s="136">
        <v>15861</v>
      </c>
      <c r="J246" s="136">
        <v>16671</v>
      </c>
      <c r="K246" s="136">
        <v>63664</v>
      </c>
      <c r="L246" s="92"/>
      <c r="M246" s="93">
        <f t="shared" si="3"/>
        <v>63664</v>
      </c>
      <c r="N246" s="54"/>
    </row>
    <row r="247" spans="1:14" x14ac:dyDescent="0.25">
      <c r="A247" t="s">
        <v>243</v>
      </c>
      <c r="B247" t="s">
        <v>858</v>
      </c>
      <c r="C247" s="133">
        <v>66.239135378339114</v>
      </c>
      <c r="D247" s="134">
        <v>193</v>
      </c>
      <c r="E247" s="135">
        <v>34.320795532818195</v>
      </c>
      <c r="F247" s="136">
        <v>57847</v>
      </c>
      <c r="G247" s="136"/>
      <c r="H247" s="136">
        <v>17943</v>
      </c>
      <c r="I247" s="136">
        <v>60942</v>
      </c>
      <c r="J247" s="136">
        <v>82751</v>
      </c>
      <c r="K247" s="136">
        <v>219483</v>
      </c>
      <c r="L247" s="92"/>
      <c r="M247" s="93">
        <f t="shared" si="3"/>
        <v>219483</v>
      </c>
      <c r="N247" s="54"/>
    </row>
    <row r="248" spans="1:14" x14ac:dyDescent="0.25">
      <c r="A248" t="s">
        <v>244</v>
      </c>
      <c r="B248" t="s">
        <v>777</v>
      </c>
      <c r="C248" s="133">
        <v>69.110015568397372</v>
      </c>
      <c r="D248" s="134">
        <v>325</v>
      </c>
      <c r="E248" s="135">
        <v>21.264620174891498</v>
      </c>
      <c r="F248" s="136">
        <v>60969</v>
      </c>
      <c r="G248" s="136"/>
      <c r="H248" s="136">
        <v>11045</v>
      </c>
      <c r="I248" s="136">
        <v>32310</v>
      </c>
      <c r="J248" s="136">
        <v>37391</v>
      </c>
      <c r="K248" s="136">
        <v>141715</v>
      </c>
      <c r="L248" s="92"/>
      <c r="M248" s="93">
        <f t="shared" si="3"/>
        <v>141715</v>
      </c>
      <c r="N248" s="54"/>
    </row>
    <row r="249" spans="1:14" x14ac:dyDescent="0.25">
      <c r="A249" t="s">
        <v>245</v>
      </c>
      <c r="B249" t="s">
        <v>778</v>
      </c>
      <c r="C249" s="133">
        <v>138.64000640158329</v>
      </c>
      <c r="D249" s="134">
        <v>356</v>
      </c>
      <c r="E249" s="135">
        <v>38.943822022916656</v>
      </c>
      <c r="F249" s="136">
        <v>93003</v>
      </c>
      <c r="G249" s="136"/>
      <c r="H249" s="136">
        <v>31669</v>
      </c>
      <c r="I249" s="136">
        <v>110341</v>
      </c>
      <c r="J249" s="136">
        <v>147389</v>
      </c>
      <c r="K249" s="136">
        <v>382402</v>
      </c>
      <c r="L249" s="92"/>
      <c r="M249" s="93">
        <f t="shared" si="3"/>
        <v>382402</v>
      </c>
      <c r="N249" s="54"/>
    </row>
    <row r="250" spans="1:14" x14ac:dyDescent="0.25">
      <c r="A250" t="s">
        <v>779</v>
      </c>
      <c r="B250" t="s">
        <v>780</v>
      </c>
      <c r="C250" s="133">
        <v>69.657405098023446</v>
      </c>
      <c r="D250" s="134">
        <v>366</v>
      </c>
      <c r="E250" s="135">
        <v>19.032077895634821</v>
      </c>
      <c r="F250" s="136">
        <v>66337</v>
      </c>
      <c r="G250" s="136"/>
      <c r="H250" s="136">
        <v>16786</v>
      </c>
      <c r="I250" s="136">
        <v>38667</v>
      </c>
      <c r="J250" s="136">
        <v>44642</v>
      </c>
      <c r="K250" s="136">
        <v>166432</v>
      </c>
      <c r="L250" s="92"/>
      <c r="M250" s="93">
        <f t="shared" si="3"/>
        <v>166432</v>
      </c>
      <c r="N250" s="54"/>
    </row>
    <row r="251" spans="1:14" x14ac:dyDescent="0.25">
      <c r="A251" t="s">
        <v>246</v>
      </c>
      <c r="B251" t="s">
        <v>889</v>
      </c>
      <c r="C251" s="133">
        <v>580.53316217407712</v>
      </c>
      <c r="D251" s="134">
        <v>2053</v>
      </c>
      <c r="E251" s="135">
        <v>28.277309409355922</v>
      </c>
      <c r="F251" s="136">
        <v>388746</v>
      </c>
      <c r="G251" s="136"/>
      <c r="H251" s="136">
        <v>129932</v>
      </c>
      <c r="I251" s="136">
        <v>444696</v>
      </c>
      <c r="J251" s="136">
        <v>586975</v>
      </c>
      <c r="K251" s="136">
        <v>1550349</v>
      </c>
      <c r="L251" s="92"/>
      <c r="M251" s="93">
        <f t="shared" si="3"/>
        <v>1550349</v>
      </c>
      <c r="N251" s="54"/>
    </row>
    <row r="252" spans="1:14" x14ac:dyDescent="0.25">
      <c r="A252" t="s">
        <v>247</v>
      </c>
      <c r="B252" t="s">
        <v>781</v>
      </c>
      <c r="C252" s="133">
        <v>245.1203165636725</v>
      </c>
      <c r="D252" s="134">
        <v>1615</v>
      </c>
      <c r="E252" s="135">
        <v>15.177728579793964</v>
      </c>
      <c r="F252" s="136">
        <v>213412</v>
      </c>
      <c r="G252" s="136"/>
      <c r="H252" s="136">
        <v>54757</v>
      </c>
      <c r="I252" s="136">
        <v>127910</v>
      </c>
      <c r="J252" s="136">
        <v>143339</v>
      </c>
      <c r="K252" s="136">
        <v>539418</v>
      </c>
      <c r="L252" s="92"/>
      <c r="M252" s="93">
        <f t="shared" si="3"/>
        <v>539418</v>
      </c>
      <c r="N252" s="55"/>
    </row>
    <row r="253" spans="1:14" x14ac:dyDescent="0.25">
      <c r="A253" t="s">
        <v>248</v>
      </c>
      <c r="B253" t="s">
        <v>782</v>
      </c>
      <c r="C253" s="133">
        <v>29.127925259130176</v>
      </c>
      <c r="D253" s="134">
        <v>966</v>
      </c>
      <c r="E253" s="135">
        <v>3.0153131738229999</v>
      </c>
      <c r="F253" s="136">
        <v>24399</v>
      </c>
      <c r="G253" s="136"/>
      <c r="H253" s="136">
        <v>0</v>
      </c>
      <c r="I253" s="136">
        <v>0</v>
      </c>
      <c r="J253" s="136">
        <v>0</v>
      </c>
      <c r="K253" s="136">
        <v>24399</v>
      </c>
      <c r="L253" s="92"/>
      <c r="M253" s="93">
        <f t="shared" si="3"/>
        <v>24399</v>
      </c>
      <c r="N253" s="54"/>
    </row>
    <row r="254" spans="1:14" x14ac:dyDescent="0.25">
      <c r="A254" t="s">
        <v>783</v>
      </c>
      <c r="B254" t="s">
        <v>784</v>
      </c>
      <c r="C254" s="133">
        <v>65.609860175850443</v>
      </c>
      <c r="D254" s="134">
        <v>368</v>
      </c>
      <c r="E254" s="135">
        <v>17.828766352133272</v>
      </c>
      <c r="F254" s="136">
        <v>57914</v>
      </c>
      <c r="G254" s="136"/>
      <c r="H254" s="136">
        <v>14593</v>
      </c>
      <c r="I254" s="136">
        <v>36241</v>
      </c>
      <c r="J254" s="136">
        <v>41873</v>
      </c>
      <c r="K254" s="136">
        <v>150621</v>
      </c>
      <c r="L254" s="92"/>
      <c r="M254" s="93">
        <f t="shared" si="3"/>
        <v>150621</v>
      </c>
      <c r="N254" s="54"/>
    </row>
    <row r="255" spans="1:14" x14ac:dyDescent="0.25">
      <c r="A255" t="s">
        <v>249</v>
      </c>
      <c r="B255" t="s">
        <v>785</v>
      </c>
      <c r="C255" s="133">
        <v>14.956520666749144</v>
      </c>
      <c r="D255" s="134">
        <v>250</v>
      </c>
      <c r="E255" s="135">
        <v>5.9826082666996578</v>
      </c>
      <c r="F255" s="136">
        <v>13156</v>
      </c>
      <c r="G255" s="136"/>
      <c r="H255" s="136">
        <v>0</v>
      </c>
      <c r="I255" s="136">
        <v>5293</v>
      </c>
      <c r="J255" s="136">
        <v>5572</v>
      </c>
      <c r="K255" s="136">
        <v>24021</v>
      </c>
      <c r="L255" s="92"/>
      <c r="M255" s="93">
        <f t="shared" si="3"/>
        <v>24021</v>
      </c>
      <c r="N255" s="54"/>
    </row>
    <row r="256" spans="1:14" x14ac:dyDescent="0.25">
      <c r="A256" t="s">
        <v>250</v>
      </c>
      <c r="B256" t="s">
        <v>786</v>
      </c>
      <c r="C256" s="133">
        <v>41.455604815225655</v>
      </c>
      <c r="D256" s="134">
        <v>790</v>
      </c>
      <c r="E256" s="135">
        <v>5.247544913319703</v>
      </c>
      <c r="F256" s="136">
        <v>32268</v>
      </c>
      <c r="G256" s="136"/>
      <c r="H256" s="136">
        <v>0</v>
      </c>
      <c r="I256" s="136">
        <v>14835</v>
      </c>
      <c r="J256" s="136">
        <v>16180</v>
      </c>
      <c r="K256" s="136">
        <v>63283</v>
      </c>
      <c r="L256" s="92"/>
      <c r="M256" s="93">
        <f t="shared" si="3"/>
        <v>63283</v>
      </c>
      <c r="N256" s="54"/>
    </row>
    <row r="257" spans="1:14" x14ac:dyDescent="0.25">
      <c r="A257" t="s">
        <v>251</v>
      </c>
      <c r="B257" t="s">
        <v>787</v>
      </c>
      <c r="C257" s="133">
        <v>48.33833565678875</v>
      </c>
      <c r="D257" s="134">
        <v>304</v>
      </c>
      <c r="E257" s="135">
        <v>15.900768308154195</v>
      </c>
      <c r="F257" s="136">
        <v>42712</v>
      </c>
      <c r="G257" s="136"/>
      <c r="H257" s="136">
        <v>7817</v>
      </c>
      <c r="I257" s="136">
        <v>20079</v>
      </c>
      <c r="J257" s="136">
        <v>22138</v>
      </c>
      <c r="K257" s="136">
        <v>92746</v>
      </c>
      <c r="L257" s="92"/>
      <c r="M257" s="93">
        <f t="shared" si="3"/>
        <v>92746</v>
      </c>
      <c r="N257" s="54"/>
    </row>
    <row r="258" spans="1:14" x14ac:dyDescent="0.25">
      <c r="A258" t="s">
        <v>252</v>
      </c>
      <c r="B258" t="s">
        <v>859</v>
      </c>
      <c r="C258" s="133">
        <v>112.7364440531634</v>
      </c>
      <c r="D258" s="134">
        <v>299</v>
      </c>
      <c r="E258" s="135">
        <v>37.704496338850632</v>
      </c>
      <c r="F258" s="136">
        <v>114840</v>
      </c>
      <c r="G258" s="136"/>
      <c r="H258" s="136">
        <v>31930</v>
      </c>
      <c r="I258" s="136">
        <v>102694</v>
      </c>
      <c r="J258" s="136">
        <v>139401</v>
      </c>
      <c r="K258" s="136">
        <v>388865</v>
      </c>
      <c r="L258" s="92"/>
      <c r="M258" s="93">
        <f t="shared" si="3"/>
        <v>388865</v>
      </c>
      <c r="N258" s="54"/>
    </row>
    <row r="259" spans="1:14" x14ac:dyDescent="0.25">
      <c r="A259" t="s">
        <v>253</v>
      </c>
      <c r="B259" t="s">
        <v>788</v>
      </c>
      <c r="C259" s="133">
        <v>118.63007203501546</v>
      </c>
      <c r="D259" s="134">
        <v>328</v>
      </c>
      <c r="E259" s="135">
        <v>36.167704888724231</v>
      </c>
      <c r="F259" s="136">
        <v>79030</v>
      </c>
      <c r="G259" s="136"/>
      <c r="H259" s="136">
        <v>26900</v>
      </c>
      <c r="I259" s="136">
        <v>93254</v>
      </c>
      <c r="J259" s="136">
        <v>124265</v>
      </c>
      <c r="K259" s="136">
        <v>323449</v>
      </c>
      <c r="L259" s="92"/>
      <c r="M259" s="93">
        <f t="shared" si="3"/>
        <v>323449</v>
      </c>
      <c r="N259" s="54"/>
    </row>
    <row r="260" spans="1:14" x14ac:dyDescent="0.25">
      <c r="A260" t="s">
        <v>254</v>
      </c>
      <c r="B260" t="s">
        <v>789</v>
      </c>
      <c r="C260" s="133">
        <v>133.60007710259728</v>
      </c>
      <c r="D260" s="134">
        <v>408</v>
      </c>
      <c r="E260" s="135">
        <v>32.745116936911103</v>
      </c>
      <c r="F260" s="136">
        <v>89150</v>
      </c>
      <c r="G260" s="136"/>
      <c r="H260" s="136">
        <v>30001</v>
      </c>
      <c r="I260" s="136">
        <v>104720</v>
      </c>
      <c r="J260" s="136">
        <v>139579</v>
      </c>
      <c r="K260" s="136">
        <v>363450</v>
      </c>
      <c r="L260" s="92"/>
      <c r="M260" s="93">
        <f t="shared" si="3"/>
        <v>363450</v>
      </c>
      <c r="N260" s="54"/>
    </row>
    <row r="261" spans="1:14" x14ac:dyDescent="0.25">
      <c r="A261" t="s">
        <v>255</v>
      </c>
      <c r="B261" t="s">
        <v>790</v>
      </c>
      <c r="C261" s="133">
        <v>67.69076105687698</v>
      </c>
      <c r="D261" s="134">
        <v>367</v>
      </c>
      <c r="E261" s="135">
        <v>18.444349061819342</v>
      </c>
      <c r="F261" s="136">
        <v>58373</v>
      </c>
      <c r="G261" s="136"/>
      <c r="H261" s="136">
        <v>15205</v>
      </c>
      <c r="I261" s="136">
        <v>37856</v>
      </c>
      <c r="J261" s="136">
        <v>43763</v>
      </c>
      <c r="K261" s="136">
        <v>155197</v>
      </c>
      <c r="L261" s="92"/>
      <c r="M261" s="93">
        <f t="shared" ref="M261:M324" si="4">+K261+L261</f>
        <v>155197</v>
      </c>
      <c r="N261" s="54"/>
    </row>
    <row r="262" spans="1:14" x14ac:dyDescent="0.25">
      <c r="A262" t="s">
        <v>256</v>
      </c>
      <c r="B262" t="s">
        <v>791</v>
      </c>
      <c r="C262" s="133">
        <v>261.63564106113455</v>
      </c>
      <c r="D262" s="134">
        <v>1557</v>
      </c>
      <c r="E262" s="135">
        <v>16.80383051131243</v>
      </c>
      <c r="F262" s="136">
        <v>252293</v>
      </c>
      <c r="G262" s="136"/>
      <c r="H262" s="136">
        <v>68434</v>
      </c>
      <c r="I262" s="136">
        <v>211065</v>
      </c>
      <c r="J262" s="136">
        <v>271469</v>
      </c>
      <c r="K262" s="136">
        <v>803261</v>
      </c>
      <c r="L262" s="92"/>
      <c r="M262" s="93">
        <f t="shared" si="4"/>
        <v>803261</v>
      </c>
      <c r="N262" s="54"/>
    </row>
    <row r="263" spans="1:14" x14ac:dyDescent="0.25">
      <c r="A263" t="s">
        <v>257</v>
      </c>
      <c r="B263" t="s">
        <v>792</v>
      </c>
      <c r="C263" s="133">
        <v>215.50326014467581</v>
      </c>
      <c r="D263" s="134">
        <v>771</v>
      </c>
      <c r="E263" s="135">
        <v>27.951136205535125</v>
      </c>
      <c r="F263" s="136">
        <v>150511</v>
      </c>
      <c r="G263" s="136"/>
      <c r="H263" s="136">
        <v>48636</v>
      </c>
      <c r="I263" s="136">
        <v>169213</v>
      </c>
      <c r="J263" s="136">
        <v>225509</v>
      </c>
      <c r="K263" s="136">
        <v>593869</v>
      </c>
      <c r="L263" s="92"/>
      <c r="M263" s="93">
        <f t="shared" si="4"/>
        <v>593869</v>
      </c>
      <c r="N263" s="54"/>
    </row>
    <row r="264" spans="1:14" x14ac:dyDescent="0.25">
      <c r="A264" t="s">
        <v>258</v>
      </c>
      <c r="B264" t="s">
        <v>793</v>
      </c>
      <c r="C264" s="133">
        <v>266.2306657363016</v>
      </c>
      <c r="D264" s="134">
        <v>1425</v>
      </c>
      <c r="E264" s="135">
        <v>18.682853735880816</v>
      </c>
      <c r="F264" s="136">
        <v>188749</v>
      </c>
      <c r="G264" s="136"/>
      <c r="H264" s="136">
        <v>56928</v>
      </c>
      <c r="I264" s="136">
        <v>161261</v>
      </c>
      <c r="J264" s="136">
        <v>183946</v>
      </c>
      <c r="K264" s="136">
        <v>590884</v>
      </c>
      <c r="L264" s="92"/>
      <c r="M264" s="93">
        <f t="shared" si="4"/>
        <v>590884</v>
      </c>
      <c r="N264" s="54"/>
    </row>
    <row r="265" spans="1:14" x14ac:dyDescent="0.25">
      <c r="A265" t="s">
        <v>259</v>
      </c>
      <c r="B265" t="s">
        <v>794</v>
      </c>
      <c r="C265" s="133">
        <v>166.69667761823314</v>
      </c>
      <c r="D265" s="134">
        <v>1714</v>
      </c>
      <c r="E265" s="135">
        <v>9.7255937933624939</v>
      </c>
      <c r="F265" s="136">
        <v>127751</v>
      </c>
      <c r="G265" s="136"/>
      <c r="H265" s="136">
        <v>0</v>
      </c>
      <c r="I265" s="136">
        <v>63717</v>
      </c>
      <c r="J265" s="136">
        <v>68970</v>
      </c>
      <c r="K265" s="136">
        <v>260438</v>
      </c>
      <c r="L265" s="92"/>
      <c r="M265" s="93">
        <f t="shared" si="4"/>
        <v>260438</v>
      </c>
      <c r="N265" s="54"/>
    </row>
    <row r="266" spans="1:14" x14ac:dyDescent="0.25">
      <c r="A266" t="s">
        <v>260</v>
      </c>
      <c r="B266" t="s">
        <v>795</v>
      </c>
      <c r="C266" s="133">
        <v>36.235877116595468</v>
      </c>
      <c r="D266" s="134">
        <v>776</v>
      </c>
      <c r="E266" s="135">
        <v>4.669571793375705</v>
      </c>
      <c r="F266" s="136">
        <v>30014</v>
      </c>
      <c r="G266" s="136"/>
      <c r="H266" s="136">
        <v>0</v>
      </c>
      <c r="I266" s="136">
        <v>0</v>
      </c>
      <c r="J266" s="136">
        <v>0</v>
      </c>
      <c r="K266" s="136">
        <v>30014</v>
      </c>
      <c r="L266" s="92"/>
      <c r="M266" s="93">
        <f t="shared" si="4"/>
        <v>30014</v>
      </c>
      <c r="N266" s="54"/>
    </row>
    <row r="267" spans="1:14" x14ac:dyDescent="0.25">
      <c r="A267" t="s">
        <v>261</v>
      </c>
      <c r="B267" t="s">
        <v>796</v>
      </c>
      <c r="C267" s="133">
        <v>151.36899648671496</v>
      </c>
      <c r="D267" s="134">
        <v>723</v>
      </c>
      <c r="E267" s="135">
        <v>20.936237411717144</v>
      </c>
      <c r="F267" s="136">
        <v>100615</v>
      </c>
      <c r="G267" s="136"/>
      <c r="H267" s="136">
        <v>33927</v>
      </c>
      <c r="I267" s="136">
        <v>118843</v>
      </c>
      <c r="J267" s="136">
        <v>158267</v>
      </c>
      <c r="K267" s="136">
        <v>411652</v>
      </c>
      <c r="L267" s="92"/>
      <c r="M267" s="93">
        <f t="shared" si="4"/>
        <v>411652</v>
      </c>
      <c r="N267" s="54"/>
    </row>
    <row r="268" spans="1:14" x14ac:dyDescent="0.25">
      <c r="A268" t="s">
        <v>262</v>
      </c>
      <c r="B268" t="s">
        <v>860</v>
      </c>
      <c r="C268" s="133">
        <v>12.012710657040547</v>
      </c>
      <c r="D268" s="134">
        <v>218</v>
      </c>
      <c r="E268" s="135">
        <v>5.5104177325874071</v>
      </c>
      <c r="F268" s="136">
        <v>10399</v>
      </c>
      <c r="G268" s="136"/>
      <c r="H268" s="136">
        <v>0</v>
      </c>
      <c r="I268" s="136">
        <v>4296</v>
      </c>
      <c r="J268" s="136">
        <v>4697</v>
      </c>
      <c r="K268" s="136">
        <v>19392</v>
      </c>
      <c r="L268" s="92"/>
      <c r="M268" s="93">
        <f t="shared" si="4"/>
        <v>19392</v>
      </c>
      <c r="N268" s="54"/>
    </row>
    <row r="269" spans="1:14" x14ac:dyDescent="0.25">
      <c r="A269" t="s">
        <v>263</v>
      </c>
      <c r="B269" t="s">
        <v>961</v>
      </c>
      <c r="C269" s="133">
        <v>148.68148308174233</v>
      </c>
      <c r="D269" s="134">
        <v>385</v>
      </c>
      <c r="E269" s="135">
        <v>38.618567034218785</v>
      </c>
      <c r="F269" s="136">
        <v>98648</v>
      </c>
      <c r="G269" s="136"/>
      <c r="H269" s="136">
        <v>33849</v>
      </c>
      <c r="I269" s="136">
        <v>118301</v>
      </c>
      <c r="J269" s="136">
        <v>157927</v>
      </c>
      <c r="K269" s="136">
        <v>408725</v>
      </c>
      <c r="L269" s="92"/>
      <c r="M269" s="93">
        <f t="shared" si="4"/>
        <v>408725</v>
      </c>
      <c r="N269" s="54"/>
    </row>
    <row r="270" spans="1:14" x14ac:dyDescent="0.25">
      <c r="A270" t="s">
        <v>264</v>
      </c>
      <c r="B270" t="s">
        <v>797</v>
      </c>
      <c r="C270" s="133">
        <v>194.7677358413851</v>
      </c>
      <c r="D270" s="134">
        <v>702</v>
      </c>
      <c r="E270" s="135">
        <v>27.744691715297019</v>
      </c>
      <c r="F270" s="136">
        <v>204816</v>
      </c>
      <c r="G270" s="136"/>
      <c r="H270" s="136">
        <v>54186</v>
      </c>
      <c r="I270" s="136">
        <v>156073</v>
      </c>
      <c r="J270" s="136">
        <v>194931</v>
      </c>
      <c r="K270" s="136">
        <v>610006</v>
      </c>
      <c r="L270" s="92"/>
      <c r="M270" s="93">
        <f t="shared" si="4"/>
        <v>610006</v>
      </c>
      <c r="N270" s="54"/>
    </row>
    <row r="271" spans="1:14" x14ac:dyDescent="0.25">
      <c r="A271" t="s">
        <v>265</v>
      </c>
      <c r="B271" t="s">
        <v>798</v>
      </c>
      <c r="C271" s="133">
        <v>144.87264046738804</v>
      </c>
      <c r="D271" s="134">
        <v>723</v>
      </c>
      <c r="E271" s="135">
        <v>20.037709608214112</v>
      </c>
      <c r="F271" s="136">
        <v>127655</v>
      </c>
      <c r="G271" s="136"/>
      <c r="H271" s="136">
        <v>31417</v>
      </c>
      <c r="I271" s="136">
        <v>78814</v>
      </c>
      <c r="J271" s="136">
        <v>90778</v>
      </c>
      <c r="K271" s="136">
        <v>328664</v>
      </c>
      <c r="L271" s="92"/>
      <c r="M271" s="93">
        <f t="shared" si="4"/>
        <v>328664</v>
      </c>
      <c r="N271" s="54"/>
    </row>
    <row r="272" spans="1:14" x14ac:dyDescent="0.25">
      <c r="A272" t="s">
        <v>266</v>
      </c>
      <c r="B272" t="s">
        <v>799</v>
      </c>
      <c r="C272" s="133">
        <v>28.22270547411858</v>
      </c>
      <c r="D272" s="134">
        <v>303</v>
      </c>
      <c r="E272" s="135">
        <v>9.3144242488840199</v>
      </c>
      <c r="F272" s="136">
        <v>21453</v>
      </c>
      <c r="G272" s="136"/>
      <c r="H272" s="136">
        <v>0</v>
      </c>
      <c r="I272" s="136">
        <v>12451</v>
      </c>
      <c r="J272" s="136">
        <v>13115</v>
      </c>
      <c r="K272" s="136">
        <v>47019</v>
      </c>
      <c r="L272" s="92"/>
      <c r="M272" s="93">
        <f t="shared" si="4"/>
        <v>47019</v>
      </c>
      <c r="N272" s="54"/>
    </row>
    <row r="273" spans="1:14" x14ac:dyDescent="0.25">
      <c r="A273" t="s">
        <v>267</v>
      </c>
      <c r="B273" t="s">
        <v>800</v>
      </c>
      <c r="C273" s="133">
        <v>129.5530863316099</v>
      </c>
      <c r="D273" s="134">
        <v>763</v>
      </c>
      <c r="E273" s="135">
        <v>16.979434643723447</v>
      </c>
      <c r="F273" s="136">
        <v>114028</v>
      </c>
      <c r="G273" s="136"/>
      <c r="H273" s="136">
        <v>27196</v>
      </c>
      <c r="I273" s="136">
        <v>66763</v>
      </c>
      <c r="J273" s="136">
        <v>75075</v>
      </c>
      <c r="K273" s="136">
        <v>283062</v>
      </c>
      <c r="L273" s="92"/>
      <c r="M273" s="93">
        <f t="shared" si="4"/>
        <v>283062</v>
      </c>
      <c r="N273" s="54"/>
    </row>
    <row r="274" spans="1:14" x14ac:dyDescent="0.25">
      <c r="A274" t="s">
        <v>268</v>
      </c>
      <c r="B274" t="s">
        <v>801</v>
      </c>
      <c r="C274" s="133">
        <v>17.574023428261402</v>
      </c>
      <c r="D274" s="134">
        <v>88</v>
      </c>
      <c r="E274" s="135">
        <v>19.970481168478866</v>
      </c>
      <c r="F274" s="136">
        <v>15503</v>
      </c>
      <c r="G274" s="136"/>
      <c r="H274" s="136">
        <v>4070</v>
      </c>
      <c r="I274" s="136">
        <v>10167</v>
      </c>
      <c r="J274" s="136">
        <v>11567</v>
      </c>
      <c r="K274" s="136">
        <v>41307</v>
      </c>
      <c r="L274" s="92"/>
      <c r="M274" s="93">
        <f t="shared" si="4"/>
        <v>41307</v>
      </c>
      <c r="N274" s="54"/>
    </row>
    <row r="275" spans="1:14" x14ac:dyDescent="0.25">
      <c r="A275" t="s">
        <v>802</v>
      </c>
      <c r="B275" t="s">
        <v>803</v>
      </c>
      <c r="C275" s="133">
        <v>236.51806482098075</v>
      </c>
      <c r="D275" s="134">
        <v>613</v>
      </c>
      <c r="E275" s="135">
        <v>38.583697360682017</v>
      </c>
      <c r="F275" s="136">
        <v>157495</v>
      </c>
      <c r="G275" s="136"/>
      <c r="H275" s="136">
        <v>53702</v>
      </c>
      <c r="I275" s="136">
        <v>186957</v>
      </c>
      <c r="J275" s="136">
        <v>249400</v>
      </c>
      <c r="K275" s="136">
        <v>647554</v>
      </c>
      <c r="L275" s="92"/>
      <c r="M275" s="93">
        <f t="shared" si="4"/>
        <v>647554</v>
      </c>
      <c r="N275" s="54"/>
    </row>
    <row r="276" spans="1:14" x14ac:dyDescent="0.25">
      <c r="A276" t="s">
        <v>269</v>
      </c>
      <c r="B276" t="s">
        <v>804</v>
      </c>
      <c r="C276" s="133">
        <v>12.463424438877059</v>
      </c>
      <c r="D276" s="134">
        <v>208</v>
      </c>
      <c r="E276" s="135">
        <v>5.9920309802293552</v>
      </c>
      <c r="F276" s="136">
        <v>11310</v>
      </c>
      <c r="G276" s="136"/>
      <c r="H276" s="136">
        <v>0</v>
      </c>
      <c r="I276" s="136">
        <v>2302</v>
      </c>
      <c r="J276" s="136">
        <v>2551</v>
      </c>
      <c r="K276" s="136">
        <v>16163</v>
      </c>
      <c r="L276" s="92"/>
      <c r="M276" s="93">
        <f t="shared" si="4"/>
        <v>16163</v>
      </c>
      <c r="N276" s="54"/>
    </row>
    <row r="277" spans="1:14" x14ac:dyDescent="0.25">
      <c r="A277" t="s">
        <v>270</v>
      </c>
      <c r="B277" t="s">
        <v>805</v>
      </c>
      <c r="C277" s="133">
        <v>23.746809064173473</v>
      </c>
      <c r="D277" s="134">
        <v>176</v>
      </c>
      <c r="E277" s="135">
        <v>13.492505150098562</v>
      </c>
      <c r="F277" s="136">
        <v>21580</v>
      </c>
      <c r="G277" s="136"/>
      <c r="H277" s="136">
        <v>3539</v>
      </c>
      <c r="I277" s="136">
        <v>10451</v>
      </c>
      <c r="J277" s="136">
        <v>11799</v>
      </c>
      <c r="K277" s="136">
        <v>47369</v>
      </c>
      <c r="L277" s="92"/>
      <c r="M277" s="93">
        <f t="shared" si="4"/>
        <v>47369</v>
      </c>
      <c r="N277" s="81"/>
    </row>
    <row r="278" spans="1:14" x14ac:dyDescent="0.25">
      <c r="A278" t="s">
        <v>271</v>
      </c>
      <c r="B278" t="s">
        <v>890</v>
      </c>
      <c r="C278" s="133">
        <v>0.61987620681949107</v>
      </c>
      <c r="D278" s="134">
        <v>98</v>
      </c>
      <c r="E278" s="135">
        <v>0.63252674165254186</v>
      </c>
      <c r="F278" s="136">
        <v>0</v>
      </c>
      <c r="G278" s="136"/>
      <c r="H278" s="136">
        <v>0</v>
      </c>
      <c r="I278" s="136">
        <v>0</v>
      </c>
      <c r="J278" s="136">
        <v>0</v>
      </c>
      <c r="K278" s="136">
        <v>0</v>
      </c>
      <c r="L278" s="92"/>
      <c r="M278" s="93">
        <f t="shared" si="4"/>
        <v>0</v>
      </c>
      <c r="N278" s="54"/>
    </row>
    <row r="279" spans="1:14" x14ac:dyDescent="0.25">
      <c r="A279" t="s">
        <v>272</v>
      </c>
      <c r="B279" t="s">
        <v>806</v>
      </c>
      <c r="C279" s="133">
        <v>432.94912345963149</v>
      </c>
      <c r="D279" s="134">
        <v>1160</v>
      </c>
      <c r="E279" s="135">
        <v>37.323200298244096</v>
      </c>
      <c r="F279" s="136">
        <v>287899</v>
      </c>
      <c r="G279" s="136"/>
      <c r="H279" s="136">
        <v>98195</v>
      </c>
      <c r="I279" s="136">
        <v>342502</v>
      </c>
      <c r="J279" s="136">
        <v>456948</v>
      </c>
      <c r="K279" s="136">
        <v>1185544</v>
      </c>
      <c r="L279" s="92"/>
      <c r="M279" s="93">
        <f t="shared" si="4"/>
        <v>1185544</v>
      </c>
      <c r="N279" s="54"/>
    </row>
    <row r="280" spans="1:14" x14ac:dyDescent="0.25">
      <c r="A280" t="s">
        <v>273</v>
      </c>
      <c r="B280" t="s">
        <v>807</v>
      </c>
      <c r="C280" s="133">
        <v>111.98786696542243</v>
      </c>
      <c r="D280" s="134">
        <v>1629</v>
      </c>
      <c r="E280" s="135">
        <v>6.8746388560725862</v>
      </c>
      <c r="F280" s="136">
        <v>86369</v>
      </c>
      <c r="G280" s="136"/>
      <c r="H280" s="136">
        <v>0</v>
      </c>
      <c r="I280" s="136">
        <v>39881</v>
      </c>
      <c r="J280" s="136">
        <v>42293</v>
      </c>
      <c r="K280" s="136">
        <v>168543</v>
      </c>
      <c r="L280" s="92"/>
      <c r="M280" s="93">
        <f t="shared" si="4"/>
        <v>168543</v>
      </c>
      <c r="N280" s="54"/>
    </row>
    <row r="281" spans="1:14" x14ac:dyDescent="0.25">
      <c r="A281" t="s">
        <v>274</v>
      </c>
      <c r="B281" t="s">
        <v>879</v>
      </c>
      <c r="C281" s="133">
        <v>61.466822621710861</v>
      </c>
      <c r="D281" s="134">
        <v>366</v>
      </c>
      <c r="E281" s="135">
        <v>16.794213831068543</v>
      </c>
      <c r="F281" s="136">
        <v>45450</v>
      </c>
      <c r="G281" s="136"/>
      <c r="H281" s="136">
        <v>12504</v>
      </c>
      <c r="I281" s="136">
        <v>28059</v>
      </c>
      <c r="J281" s="136">
        <v>29249</v>
      </c>
      <c r="K281" s="136">
        <v>115262</v>
      </c>
      <c r="L281" s="92"/>
      <c r="M281" s="93">
        <f t="shared" si="4"/>
        <v>115262</v>
      </c>
      <c r="N281" s="54"/>
    </row>
    <row r="282" spans="1:14" x14ac:dyDescent="0.25">
      <c r="A282" t="s">
        <v>275</v>
      </c>
      <c r="B282" t="s">
        <v>808</v>
      </c>
      <c r="C282" s="133">
        <v>16.616162462310779</v>
      </c>
      <c r="D282" s="134">
        <v>399</v>
      </c>
      <c r="E282" s="135">
        <v>4.1644517449400444</v>
      </c>
      <c r="F282" s="136">
        <v>16407</v>
      </c>
      <c r="G282" s="136"/>
      <c r="H282" s="136">
        <v>0</v>
      </c>
      <c r="I282" s="136">
        <v>0</v>
      </c>
      <c r="J282" s="136">
        <v>0</v>
      </c>
      <c r="K282" s="136">
        <v>16407</v>
      </c>
      <c r="L282" s="92"/>
      <c r="M282" s="93">
        <f t="shared" si="4"/>
        <v>16407</v>
      </c>
      <c r="N282" s="54"/>
    </row>
    <row r="283" spans="1:14" x14ac:dyDescent="0.25">
      <c r="A283" t="s">
        <v>276</v>
      </c>
      <c r="B283" t="s">
        <v>809</v>
      </c>
      <c r="C283" s="133">
        <v>44.07327485531269</v>
      </c>
      <c r="D283" s="134">
        <v>391</v>
      </c>
      <c r="E283" s="135">
        <v>11.271937303149025</v>
      </c>
      <c r="F283" s="136">
        <v>42689</v>
      </c>
      <c r="G283" s="136"/>
      <c r="H283" s="136">
        <v>0</v>
      </c>
      <c r="I283" s="136">
        <v>23371</v>
      </c>
      <c r="J283" s="136">
        <v>27434</v>
      </c>
      <c r="K283" s="136">
        <v>93494</v>
      </c>
      <c r="L283" s="92"/>
      <c r="M283" s="93">
        <f t="shared" si="4"/>
        <v>93494</v>
      </c>
      <c r="N283" s="54"/>
    </row>
    <row r="284" spans="1:14" x14ac:dyDescent="0.25">
      <c r="A284" t="s">
        <v>480</v>
      </c>
      <c r="B284" t="s">
        <v>810</v>
      </c>
      <c r="C284" s="133">
        <v>150.65723024303341</v>
      </c>
      <c r="D284" s="134">
        <v>349</v>
      </c>
      <c r="E284" s="135">
        <v>43.168260814622755</v>
      </c>
      <c r="F284" s="136">
        <v>140673</v>
      </c>
      <c r="G284" s="136"/>
      <c r="H284" s="136">
        <v>46431</v>
      </c>
      <c r="I284" s="136">
        <v>159426</v>
      </c>
      <c r="J284" s="136">
        <v>218224</v>
      </c>
      <c r="K284" s="136">
        <v>564754</v>
      </c>
      <c r="L284" s="92"/>
      <c r="M284" s="93">
        <f t="shared" si="4"/>
        <v>564754</v>
      </c>
      <c r="N284" s="54"/>
    </row>
    <row r="285" spans="1:14" x14ac:dyDescent="0.25">
      <c r="A285" t="s">
        <v>277</v>
      </c>
      <c r="B285" t="s">
        <v>811</v>
      </c>
      <c r="C285" s="133">
        <v>277.16280805109147</v>
      </c>
      <c r="D285" s="134">
        <v>826</v>
      </c>
      <c r="E285" s="135">
        <v>33.554819376645455</v>
      </c>
      <c r="F285" s="136">
        <v>202408</v>
      </c>
      <c r="G285" s="136"/>
      <c r="H285" s="136">
        <v>62647</v>
      </c>
      <c r="I285" s="136">
        <v>217831</v>
      </c>
      <c r="J285" s="136">
        <v>290161</v>
      </c>
      <c r="K285" s="136">
        <v>773047</v>
      </c>
      <c r="L285" s="92"/>
      <c r="M285" s="93">
        <f t="shared" si="4"/>
        <v>773047</v>
      </c>
      <c r="N285" s="54"/>
    </row>
    <row r="286" spans="1:14" x14ac:dyDescent="0.25">
      <c r="A286" t="s">
        <v>278</v>
      </c>
      <c r="B286" t="s">
        <v>812</v>
      </c>
      <c r="C286" s="133">
        <v>10.364627811303764</v>
      </c>
      <c r="D286" s="134">
        <v>288</v>
      </c>
      <c r="E286" s="135">
        <v>3.5988291011471407</v>
      </c>
      <c r="F286" s="136">
        <v>12920</v>
      </c>
      <c r="G286" s="136"/>
      <c r="H286" s="136">
        <v>0</v>
      </c>
      <c r="I286" s="136">
        <v>0</v>
      </c>
      <c r="J286" s="136">
        <v>0</v>
      </c>
      <c r="K286" s="136">
        <v>12920</v>
      </c>
      <c r="L286" s="92"/>
      <c r="M286" s="93">
        <f t="shared" si="4"/>
        <v>12920</v>
      </c>
      <c r="N286" s="54"/>
    </row>
    <row r="287" spans="1:14" x14ac:dyDescent="0.25">
      <c r="A287" t="s">
        <v>279</v>
      </c>
      <c r="B287" t="s">
        <v>813</v>
      </c>
      <c r="C287" s="133">
        <v>41.880817981414012</v>
      </c>
      <c r="D287" s="134">
        <v>666</v>
      </c>
      <c r="E287" s="135">
        <v>6.2884111083204228</v>
      </c>
      <c r="F287" s="136">
        <v>32295</v>
      </c>
      <c r="G287" s="136"/>
      <c r="H287" s="136">
        <v>0</v>
      </c>
      <c r="I287" s="136">
        <v>14557</v>
      </c>
      <c r="J287" s="136">
        <v>15266</v>
      </c>
      <c r="K287" s="136">
        <v>62118</v>
      </c>
      <c r="L287" s="92"/>
      <c r="M287" s="93">
        <f t="shared" si="4"/>
        <v>62118</v>
      </c>
      <c r="N287" s="54"/>
    </row>
    <row r="288" spans="1:14" x14ac:dyDescent="0.25">
      <c r="A288" t="s">
        <v>280</v>
      </c>
      <c r="B288" t="s">
        <v>814</v>
      </c>
      <c r="C288" s="133">
        <v>603.15753612191122</v>
      </c>
      <c r="D288" s="134">
        <v>1596</v>
      </c>
      <c r="E288" s="135">
        <v>37.791825571548323</v>
      </c>
      <c r="F288" s="136">
        <v>401360</v>
      </c>
      <c r="G288" s="136"/>
      <c r="H288" s="136">
        <v>136867</v>
      </c>
      <c r="I288" s="136">
        <v>477020</v>
      </c>
      <c r="J288" s="136">
        <v>636425</v>
      </c>
      <c r="K288" s="136">
        <v>1651672</v>
      </c>
      <c r="L288" s="92"/>
      <c r="M288" s="93">
        <f t="shared" si="4"/>
        <v>1651672</v>
      </c>
      <c r="N288" s="54"/>
    </row>
    <row r="289" spans="1:14" x14ac:dyDescent="0.25">
      <c r="A289" t="s">
        <v>281</v>
      </c>
      <c r="B289" t="s">
        <v>815</v>
      </c>
      <c r="C289" s="133">
        <v>65.642736615337924</v>
      </c>
      <c r="D289" s="134">
        <v>495</v>
      </c>
      <c r="E289" s="135">
        <v>13.26115891218948</v>
      </c>
      <c r="F289" s="136">
        <v>57960</v>
      </c>
      <c r="G289" s="136"/>
      <c r="H289" s="136">
        <v>14053</v>
      </c>
      <c r="I289" s="136">
        <v>24617</v>
      </c>
      <c r="J289" s="136">
        <v>25961</v>
      </c>
      <c r="K289" s="136">
        <v>122591</v>
      </c>
      <c r="L289" s="91"/>
      <c r="M289" s="93">
        <f t="shared" si="4"/>
        <v>122591</v>
      </c>
      <c r="N289" s="27"/>
    </row>
    <row r="290" spans="1:14" x14ac:dyDescent="0.25">
      <c r="A290" t="s">
        <v>282</v>
      </c>
      <c r="B290" t="s">
        <v>962</v>
      </c>
      <c r="C290" s="133">
        <v>179.58376706929536</v>
      </c>
      <c r="D290" s="134">
        <v>665</v>
      </c>
      <c r="E290" s="135">
        <v>27.005077754781258</v>
      </c>
      <c r="F290" s="136">
        <v>127186</v>
      </c>
      <c r="G290" s="136"/>
      <c r="H290" s="136">
        <v>39097</v>
      </c>
      <c r="I290" s="136">
        <v>109676</v>
      </c>
      <c r="J290" s="136">
        <v>125148</v>
      </c>
      <c r="K290" s="136">
        <v>401107</v>
      </c>
      <c r="L290" s="92"/>
      <c r="M290" s="93">
        <f t="shared" si="4"/>
        <v>401107</v>
      </c>
      <c r="N290" s="54"/>
    </row>
    <row r="291" spans="1:14" x14ac:dyDescent="0.25">
      <c r="A291" t="s">
        <v>283</v>
      </c>
      <c r="B291" t="s">
        <v>817</v>
      </c>
      <c r="C291" s="133">
        <v>198.99995833741829</v>
      </c>
      <c r="D291" s="134">
        <v>1107</v>
      </c>
      <c r="E291" s="135">
        <v>17.976509334906801</v>
      </c>
      <c r="F291" s="136">
        <v>147987</v>
      </c>
      <c r="G291" s="136"/>
      <c r="H291" s="136">
        <v>27769</v>
      </c>
      <c r="I291" s="136">
        <v>87878</v>
      </c>
      <c r="J291" s="136">
        <v>99886</v>
      </c>
      <c r="K291" s="136">
        <v>363520</v>
      </c>
      <c r="L291" s="92"/>
      <c r="M291" s="93">
        <f t="shared" si="4"/>
        <v>363520</v>
      </c>
      <c r="N291" s="54"/>
    </row>
    <row r="292" spans="1:14" x14ac:dyDescent="0.25">
      <c r="A292" t="s">
        <v>284</v>
      </c>
      <c r="B292" t="s">
        <v>818</v>
      </c>
      <c r="C292" s="133">
        <v>98.31821278464848</v>
      </c>
      <c r="D292" s="134">
        <v>1009</v>
      </c>
      <c r="E292" s="135">
        <v>9.7441241610157068</v>
      </c>
      <c r="F292" s="136">
        <v>75732</v>
      </c>
      <c r="G292" s="136"/>
      <c r="H292" s="136">
        <v>0</v>
      </c>
      <c r="I292" s="136">
        <v>35062</v>
      </c>
      <c r="J292" s="136">
        <v>37285</v>
      </c>
      <c r="K292" s="136">
        <v>148079</v>
      </c>
      <c r="L292" s="92"/>
      <c r="M292" s="93">
        <f t="shared" si="4"/>
        <v>148079</v>
      </c>
      <c r="N292" s="54"/>
    </row>
    <row r="293" spans="1:14" x14ac:dyDescent="0.25">
      <c r="A293" t="s">
        <v>285</v>
      </c>
      <c r="B293" t="s">
        <v>819</v>
      </c>
      <c r="C293" s="133">
        <v>40.408015867058602</v>
      </c>
      <c r="D293" s="134">
        <v>853</v>
      </c>
      <c r="E293" s="135">
        <v>4.7371648144265652</v>
      </c>
      <c r="F293" s="136">
        <v>34610</v>
      </c>
      <c r="G293" s="136"/>
      <c r="H293" s="136">
        <v>0</v>
      </c>
      <c r="I293" s="136">
        <v>0</v>
      </c>
      <c r="J293" s="136">
        <v>0</v>
      </c>
      <c r="K293" s="136">
        <v>34610</v>
      </c>
      <c r="L293" s="92"/>
      <c r="M293" s="93">
        <f t="shared" si="4"/>
        <v>34610</v>
      </c>
      <c r="N293" s="54"/>
    </row>
    <row r="294" spans="1:14" x14ac:dyDescent="0.25">
      <c r="A294" t="s">
        <v>286</v>
      </c>
      <c r="B294" t="s">
        <v>820</v>
      </c>
      <c r="C294" s="133">
        <v>262.80546077938556</v>
      </c>
      <c r="D294" s="134">
        <v>1296</v>
      </c>
      <c r="E294" s="135">
        <v>20.278199134211849</v>
      </c>
      <c r="F294" s="136">
        <v>188956</v>
      </c>
      <c r="G294" s="136"/>
      <c r="H294" s="136">
        <v>57740</v>
      </c>
      <c r="I294" s="136">
        <v>146334</v>
      </c>
      <c r="J294" s="136">
        <v>162265</v>
      </c>
      <c r="K294" s="136">
        <v>555295</v>
      </c>
      <c r="L294" s="92"/>
      <c r="M294" s="93">
        <f t="shared" si="4"/>
        <v>555295</v>
      </c>
      <c r="N294" s="54"/>
    </row>
    <row r="295" spans="1:14" x14ac:dyDescent="0.25">
      <c r="A295" t="s">
        <v>287</v>
      </c>
      <c r="B295" t="s">
        <v>821</v>
      </c>
      <c r="C295" s="133">
        <v>102.68613543850994</v>
      </c>
      <c r="D295" s="134">
        <v>365</v>
      </c>
      <c r="E295" s="135">
        <v>28.133187791372581</v>
      </c>
      <c r="F295" s="136">
        <v>106410</v>
      </c>
      <c r="G295" s="136"/>
      <c r="H295" s="136">
        <v>30721</v>
      </c>
      <c r="I295" s="136">
        <v>95403</v>
      </c>
      <c r="J295" s="136">
        <v>122701</v>
      </c>
      <c r="K295" s="136">
        <v>355235</v>
      </c>
      <c r="L295" s="92"/>
      <c r="M295" s="93">
        <f t="shared" si="4"/>
        <v>355235</v>
      </c>
      <c r="N295" s="54"/>
    </row>
    <row r="296" spans="1:14" x14ac:dyDescent="0.25">
      <c r="A296" t="s">
        <v>288</v>
      </c>
      <c r="B296" t="s">
        <v>822</v>
      </c>
      <c r="C296" s="133">
        <v>45.561599996726422</v>
      </c>
      <c r="D296" s="134">
        <v>221</v>
      </c>
      <c r="E296" s="135">
        <v>20.616108595803812</v>
      </c>
      <c r="F296" s="136">
        <v>32527</v>
      </c>
      <c r="G296" s="136"/>
      <c r="H296" s="136">
        <v>9888</v>
      </c>
      <c r="I296" s="136">
        <v>26313</v>
      </c>
      <c r="J296" s="136">
        <v>30844</v>
      </c>
      <c r="K296" s="136">
        <v>99572</v>
      </c>
      <c r="L296" s="92"/>
      <c r="M296" s="93">
        <f t="shared" si="4"/>
        <v>99572</v>
      </c>
      <c r="N296" s="54"/>
    </row>
    <row r="297" spans="1:14" x14ac:dyDescent="0.25">
      <c r="A297" t="s">
        <v>371</v>
      </c>
      <c r="B297" t="s">
        <v>823</v>
      </c>
      <c r="C297" s="133">
        <v>110.61701270574726</v>
      </c>
      <c r="D297" s="134">
        <v>794</v>
      </c>
      <c r="E297" s="135">
        <v>13.931613690900157</v>
      </c>
      <c r="F297" s="136">
        <v>81906</v>
      </c>
      <c r="G297" s="136"/>
      <c r="H297" s="136">
        <v>22801</v>
      </c>
      <c r="I297" s="136">
        <v>50070</v>
      </c>
      <c r="J297" s="136">
        <v>53326</v>
      </c>
      <c r="K297" s="136">
        <v>208103</v>
      </c>
      <c r="L297" s="92"/>
      <c r="M297" s="93">
        <f t="shared" si="4"/>
        <v>208103</v>
      </c>
      <c r="N297" s="54"/>
    </row>
    <row r="298" spans="1:14" x14ac:dyDescent="0.25">
      <c r="A298" t="s">
        <v>372</v>
      </c>
      <c r="B298" t="s">
        <v>861</v>
      </c>
      <c r="C298" s="133">
        <v>105.85053371584171</v>
      </c>
      <c r="D298" s="134">
        <v>503</v>
      </c>
      <c r="E298" s="135">
        <v>21.043843681081849</v>
      </c>
      <c r="F298" s="136">
        <v>77576</v>
      </c>
      <c r="G298" s="136"/>
      <c r="H298" s="136">
        <v>23820</v>
      </c>
      <c r="I298" s="136">
        <v>60840</v>
      </c>
      <c r="J298" s="136">
        <v>68022</v>
      </c>
      <c r="K298" s="136">
        <v>230258</v>
      </c>
      <c r="L298" s="92"/>
      <c r="M298" s="93">
        <f t="shared" si="4"/>
        <v>230258</v>
      </c>
      <c r="N298" s="54"/>
    </row>
    <row r="299" spans="1:14" x14ac:dyDescent="0.25">
      <c r="A299" t="s">
        <v>373</v>
      </c>
      <c r="B299" t="s">
        <v>880</v>
      </c>
      <c r="C299" s="133">
        <v>46.878675814036484</v>
      </c>
      <c r="D299" s="134">
        <v>560</v>
      </c>
      <c r="E299" s="135">
        <v>8.3711921096493729</v>
      </c>
      <c r="F299" s="136">
        <v>37986</v>
      </c>
      <c r="G299" s="136"/>
      <c r="H299" s="136">
        <v>0</v>
      </c>
      <c r="I299" s="136">
        <v>25755</v>
      </c>
      <c r="J299" s="136">
        <v>30630</v>
      </c>
      <c r="K299" s="136">
        <v>94371</v>
      </c>
      <c r="L299" s="92"/>
      <c r="M299" s="93">
        <f t="shared" si="4"/>
        <v>94371</v>
      </c>
      <c r="N299" s="54"/>
    </row>
    <row r="300" spans="1:14" x14ac:dyDescent="0.25">
      <c r="A300" t="s">
        <v>824</v>
      </c>
      <c r="B300" t="s">
        <v>825</v>
      </c>
      <c r="C300" s="133">
        <v>116.61526415226503</v>
      </c>
      <c r="D300" s="134">
        <v>419</v>
      </c>
      <c r="E300" s="135">
        <v>27.831805286936763</v>
      </c>
      <c r="F300" s="136">
        <v>121024</v>
      </c>
      <c r="G300" s="136"/>
      <c r="H300" s="136">
        <v>37373</v>
      </c>
      <c r="I300" s="136">
        <v>116201</v>
      </c>
      <c r="J300" s="136">
        <v>149193</v>
      </c>
      <c r="K300" s="136">
        <v>423791</v>
      </c>
      <c r="L300" s="92"/>
      <c r="M300" s="93">
        <f t="shared" si="4"/>
        <v>423791</v>
      </c>
      <c r="N300" s="54"/>
    </row>
    <row r="301" spans="1:14" x14ac:dyDescent="0.25">
      <c r="A301" t="s">
        <v>425</v>
      </c>
      <c r="B301" t="s">
        <v>912</v>
      </c>
      <c r="C301" s="133">
        <v>98.771175024443906</v>
      </c>
      <c r="D301" s="134">
        <v>540</v>
      </c>
      <c r="E301" s="135">
        <v>18.290958337859983</v>
      </c>
      <c r="F301" s="136">
        <v>84858</v>
      </c>
      <c r="G301" s="136"/>
      <c r="H301" s="136">
        <v>25626</v>
      </c>
      <c r="I301" s="136">
        <v>74419</v>
      </c>
      <c r="J301" s="136">
        <v>93427</v>
      </c>
      <c r="K301" s="136">
        <v>278330</v>
      </c>
      <c r="L301" s="92"/>
      <c r="M301" s="93">
        <f t="shared" si="4"/>
        <v>278330</v>
      </c>
      <c r="N301" s="54"/>
    </row>
    <row r="302" spans="1:14" x14ac:dyDescent="0.25">
      <c r="A302" t="s">
        <v>289</v>
      </c>
      <c r="B302" t="s">
        <v>685</v>
      </c>
      <c r="C302" s="133">
        <v>145.60747663551408</v>
      </c>
      <c r="D302" s="134">
        <v>6023</v>
      </c>
      <c r="E302" s="135">
        <v>2.4175241015360132</v>
      </c>
      <c r="F302" s="136">
        <v>126823</v>
      </c>
      <c r="G302" s="136"/>
      <c r="H302" s="136">
        <v>0</v>
      </c>
      <c r="I302" s="136">
        <v>0</v>
      </c>
      <c r="J302" s="136">
        <v>0</v>
      </c>
      <c r="K302" s="136">
        <v>126823</v>
      </c>
      <c r="L302" s="92"/>
      <c r="M302" s="93">
        <f t="shared" si="4"/>
        <v>126823</v>
      </c>
      <c r="N302" s="54"/>
    </row>
    <row r="303" spans="1:14" x14ac:dyDescent="0.25">
      <c r="A303" t="s">
        <v>290</v>
      </c>
      <c r="B303" t="s">
        <v>963</v>
      </c>
      <c r="C303" s="133">
        <v>225.06779661016938</v>
      </c>
      <c r="D303" s="134">
        <v>1243</v>
      </c>
      <c r="E303" s="135">
        <v>18.10682193163068</v>
      </c>
      <c r="F303" s="136">
        <v>168266</v>
      </c>
      <c r="G303" s="136"/>
      <c r="H303" s="136">
        <v>51179</v>
      </c>
      <c r="I303" s="136">
        <v>88782</v>
      </c>
      <c r="J303" s="136">
        <v>90224</v>
      </c>
      <c r="K303" s="136">
        <v>398451</v>
      </c>
      <c r="L303" s="92"/>
      <c r="M303" s="93">
        <f t="shared" si="4"/>
        <v>398451</v>
      </c>
      <c r="N303" s="54"/>
    </row>
    <row r="304" spans="1:14" x14ac:dyDescent="0.25">
      <c r="A304" t="s">
        <v>291</v>
      </c>
      <c r="B304" t="s">
        <v>687</v>
      </c>
      <c r="C304" s="133">
        <v>142.04807692307705</v>
      </c>
      <c r="D304" s="134">
        <v>1503</v>
      </c>
      <c r="E304" s="135">
        <v>9.45096985516148</v>
      </c>
      <c r="F304" s="136">
        <v>125795</v>
      </c>
      <c r="G304" s="136"/>
      <c r="H304" s="136">
        <v>0</v>
      </c>
      <c r="I304" s="136">
        <v>50650</v>
      </c>
      <c r="J304" s="136">
        <v>53226</v>
      </c>
      <c r="K304" s="136">
        <v>229671</v>
      </c>
      <c r="L304" s="92"/>
      <c r="M304" s="93">
        <f t="shared" si="4"/>
        <v>229671</v>
      </c>
      <c r="N304" s="54"/>
    </row>
    <row r="305" spans="1:14" x14ac:dyDescent="0.25">
      <c r="A305" t="s">
        <v>292</v>
      </c>
      <c r="B305" t="s">
        <v>688</v>
      </c>
      <c r="C305" s="133">
        <v>112.39270386266099</v>
      </c>
      <c r="D305" s="134">
        <v>2222</v>
      </c>
      <c r="E305" s="135">
        <v>5.0581774915689017</v>
      </c>
      <c r="F305" s="136">
        <v>86692</v>
      </c>
      <c r="G305" s="136"/>
      <c r="H305" s="136">
        <v>0</v>
      </c>
      <c r="I305" s="136">
        <v>40084</v>
      </c>
      <c r="J305" s="136">
        <v>42133</v>
      </c>
      <c r="K305" s="136">
        <v>168909</v>
      </c>
      <c r="L305" s="92"/>
      <c r="M305" s="93">
        <f t="shared" si="4"/>
        <v>168909</v>
      </c>
      <c r="N305" s="54"/>
    </row>
    <row r="306" spans="1:14" x14ac:dyDescent="0.25">
      <c r="A306" t="s">
        <v>293</v>
      </c>
      <c r="B306" t="s">
        <v>689</v>
      </c>
      <c r="C306" s="133">
        <v>311.98159509202463</v>
      </c>
      <c r="D306" s="134">
        <v>1897</v>
      </c>
      <c r="E306" s="135">
        <v>16.4460514017936</v>
      </c>
      <c r="F306" s="136">
        <v>234259</v>
      </c>
      <c r="G306" s="136"/>
      <c r="H306" s="136">
        <v>75159</v>
      </c>
      <c r="I306" s="136">
        <v>115426</v>
      </c>
      <c r="J306" s="136">
        <v>119691</v>
      </c>
      <c r="K306" s="136">
        <v>544535</v>
      </c>
      <c r="L306" s="92"/>
      <c r="M306" s="93">
        <f t="shared" si="4"/>
        <v>544535</v>
      </c>
      <c r="N306" s="54"/>
    </row>
    <row r="307" spans="1:14" x14ac:dyDescent="0.25">
      <c r="A307" t="s">
        <v>444</v>
      </c>
      <c r="B307" t="s">
        <v>690</v>
      </c>
      <c r="C307" s="133">
        <v>113.34615384615385</v>
      </c>
      <c r="D307" s="134">
        <v>1976</v>
      </c>
      <c r="E307" s="135">
        <v>5.7361413889753976</v>
      </c>
      <c r="F307" s="136">
        <v>221175</v>
      </c>
      <c r="G307" s="136"/>
      <c r="H307" s="136">
        <v>60194</v>
      </c>
      <c r="I307" s="136">
        <v>93712</v>
      </c>
      <c r="J307" s="136">
        <v>96717</v>
      </c>
      <c r="K307" s="136">
        <v>471798</v>
      </c>
      <c r="L307" s="92"/>
      <c r="M307" s="93">
        <f t="shared" si="4"/>
        <v>471798</v>
      </c>
      <c r="N307" s="54"/>
    </row>
    <row r="308" spans="1:14" x14ac:dyDescent="0.25">
      <c r="A308" t="s">
        <v>294</v>
      </c>
      <c r="B308" t="s">
        <v>691</v>
      </c>
      <c r="C308" s="133">
        <v>136.64781491002572</v>
      </c>
      <c r="D308" s="134">
        <v>1313</v>
      </c>
      <c r="E308" s="135">
        <v>10.407297403657708</v>
      </c>
      <c r="F308" s="136">
        <v>102370</v>
      </c>
      <c r="G308" s="136">
        <v>17979.650839039808</v>
      </c>
      <c r="H308" s="136">
        <v>0</v>
      </c>
      <c r="I308" s="136">
        <v>47284</v>
      </c>
      <c r="J308" s="136">
        <v>49685</v>
      </c>
      <c r="K308" s="136">
        <v>199339</v>
      </c>
      <c r="L308" s="92"/>
      <c r="M308" s="93">
        <f t="shared" si="4"/>
        <v>199339</v>
      </c>
      <c r="N308" s="54"/>
    </row>
    <row r="309" spans="1:14" x14ac:dyDescent="0.25">
      <c r="A309" t="s">
        <v>295</v>
      </c>
      <c r="B309" t="s">
        <v>692</v>
      </c>
      <c r="C309" s="133">
        <v>48.650000000000006</v>
      </c>
      <c r="D309" s="134">
        <v>1083</v>
      </c>
      <c r="E309" s="135">
        <v>4.4921514312096029</v>
      </c>
      <c r="F309" s="136">
        <v>40352</v>
      </c>
      <c r="G309" s="136"/>
      <c r="H309" s="136">
        <v>0</v>
      </c>
      <c r="I309" s="136">
        <v>0</v>
      </c>
      <c r="J309" s="136">
        <v>0</v>
      </c>
      <c r="K309" s="136">
        <v>40352</v>
      </c>
      <c r="L309" s="92"/>
      <c r="M309" s="93">
        <f t="shared" si="4"/>
        <v>40352</v>
      </c>
      <c r="N309" s="54"/>
    </row>
    <row r="310" spans="1:14" x14ac:dyDescent="0.25">
      <c r="A310" t="s">
        <v>296</v>
      </c>
      <c r="B310" t="s">
        <v>693</v>
      </c>
      <c r="C310" s="133">
        <v>138.60317460317469</v>
      </c>
      <c r="D310" s="134">
        <v>1972</v>
      </c>
      <c r="E310" s="135">
        <v>7.0285585498567285</v>
      </c>
      <c r="F310" s="136">
        <v>106493</v>
      </c>
      <c r="G310" s="136"/>
      <c r="H310" s="136">
        <v>0</v>
      </c>
      <c r="I310" s="136">
        <v>51137</v>
      </c>
      <c r="J310" s="136">
        <v>53700</v>
      </c>
      <c r="K310" s="136">
        <v>211330</v>
      </c>
      <c r="L310" s="92"/>
      <c r="M310" s="93">
        <f t="shared" si="4"/>
        <v>211330</v>
      </c>
      <c r="N310" s="54"/>
    </row>
    <row r="311" spans="1:14" x14ac:dyDescent="0.25">
      <c r="A311" t="s">
        <v>297</v>
      </c>
      <c r="B311" t="s">
        <v>694</v>
      </c>
      <c r="C311" s="133">
        <v>387.26795096322201</v>
      </c>
      <c r="D311" s="134">
        <v>5678</v>
      </c>
      <c r="E311" s="135">
        <v>6.8204993124907007</v>
      </c>
      <c r="F311" s="136">
        <v>298613</v>
      </c>
      <c r="G311" s="136"/>
      <c r="H311" s="136">
        <v>0</v>
      </c>
      <c r="I311" s="136">
        <v>137001</v>
      </c>
      <c r="J311" s="136">
        <v>143369</v>
      </c>
      <c r="K311" s="136">
        <v>578983</v>
      </c>
      <c r="L311" s="92"/>
      <c r="M311" s="93">
        <f t="shared" si="4"/>
        <v>578983</v>
      </c>
      <c r="N311" s="54"/>
    </row>
    <row r="312" spans="1:14" x14ac:dyDescent="0.25">
      <c r="A312" t="s">
        <v>298</v>
      </c>
      <c r="B312" t="s">
        <v>695</v>
      </c>
      <c r="C312" s="133">
        <v>4.8214285714285712</v>
      </c>
      <c r="D312" s="134">
        <v>151</v>
      </c>
      <c r="E312" s="135">
        <v>3.1929990539262065</v>
      </c>
      <c r="F312" s="136">
        <v>0</v>
      </c>
      <c r="G312" s="136"/>
      <c r="H312" s="136">
        <v>0</v>
      </c>
      <c r="I312" s="136">
        <v>0</v>
      </c>
      <c r="J312" s="136">
        <v>0</v>
      </c>
      <c r="K312" s="136">
        <v>0</v>
      </c>
      <c r="L312" s="92"/>
      <c r="M312" s="93">
        <f t="shared" si="4"/>
        <v>0</v>
      </c>
      <c r="N312" s="54"/>
    </row>
    <row r="313" spans="1:14" x14ac:dyDescent="0.25">
      <c r="A313" t="s">
        <v>299</v>
      </c>
      <c r="B313" t="s">
        <v>696</v>
      </c>
      <c r="C313" s="133">
        <v>196.70588235294105</v>
      </c>
      <c r="D313" s="134">
        <v>1731</v>
      </c>
      <c r="E313" s="135">
        <v>11.36371359635708</v>
      </c>
      <c r="F313" s="136">
        <v>173860</v>
      </c>
      <c r="G313" s="136"/>
      <c r="H313" s="136">
        <v>31608</v>
      </c>
      <c r="I313" s="136">
        <v>70153</v>
      </c>
      <c r="J313" s="136">
        <v>73739</v>
      </c>
      <c r="K313" s="136">
        <v>349360</v>
      </c>
      <c r="L313" s="92"/>
      <c r="M313" s="93">
        <f t="shared" si="4"/>
        <v>349360</v>
      </c>
      <c r="N313" s="54"/>
    </row>
    <row r="314" spans="1:14" x14ac:dyDescent="0.25">
      <c r="A314" t="s">
        <v>300</v>
      </c>
      <c r="B314" t="s">
        <v>697</v>
      </c>
      <c r="C314" s="133">
        <v>26.470588235294116</v>
      </c>
      <c r="D314" s="134">
        <v>1495</v>
      </c>
      <c r="E314" s="135">
        <v>1.7706079087153257</v>
      </c>
      <c r="F314" s="136">
        <v>0</v>
      </c>
      <c r="G314" s="136"/>
      <c r="H314" s="136">
        <v>0</v>
      </c>
      <c r="I314" s="136">
        <v>0</v>
      </c>
      <c r="J314" s="136">
        <v>0</v>
      </c>
      <c r="K314" s="136">
        <v>0</v>
      </c>
      <c r="L314" s="92"/>
      <c r="M314" s="93">
        <f t="shared" si="4"/>
        <v>0</v>
      </c>
      <c r="N314" s="54"/>
    </row>
    <row r="315" spans="1:14" x14ac:dyDescent="0.25">
      <c r="A315" t="s">
        <v>301</v>
      </c>
      <c r="B315" t="s">
        <v>698</v>
      </c>
      <c r="C315" s="133">
        <v>383.6473058082575</v>
      </c>
      <c r="D315" s="134">
        <v>3140</v>
      </c>
      <c r="E315" s="135">
        <v>12.218067063957246</v>
      </c>
      <c r="F315" s="136">
        <v>339630</v>
      </c>
      <c r="G315" s="136"/>
      <c r="H315" s="136">
        <v>0</v>
      </c>
      <c r="I315" s="136">
        <v>138359</v>
      </c>
      <c r="J315" s="136">
        <v>145446</v>
      </c>
      <c r="K315" s="136">
        <v>623435</v>
      </c>
      <c r="L315" s="92"/>
      <c r="M315" s="93">
        <f t="shared" si="4"/>
        <v>623435</v>
      </c>
      <c r="N315" s="54"/>
    </row>
    <row r="316" spans="1:14" x14ac:dyDescent="0.25">
      <c r="A316" t="s">
        <v>302</v>
      </c>
      <c r="B316" t="s">
        <v>699</v>
      </c>
      <c r="C316" s="133">
        <v>175.18924302788852</v>
      </c>
      <c r="D316" s="134">
        <v>3162</v>
      </c>
      <c r="E316" s="135">
        <v>5.5404567687504276</v>
      </c>
      <c r="F316" s="136">
        <v>135230</v>
      </c>
      <c r="G316" s="136"/>
      <c r="H316" s="136">
        <v>0</v>
      </c>
      <c r="I316" s="136">
        <v>62436</v>
      </c>
      <c r="J316" s="136">
        <v>65602</v>
      </c>
      <c r="K316" s="136">
        <v>263268</v>
      </c>
      <c r="L316" s="92"/>
      <c r="M316" s="93">
        <f t="shared" si="4"/>
        <v>263268</v>
      </c>
      <c r="N316" s="54"/>
    </row>
    <row r="317" spans="1:14" x14ac:dyDescent="0.25">
      <c r="A317" t="s">
        <v>303</v>
      </c>
      <c r="B317" t="s">
        <v>700</v>
      </c>
      <c r="C317" s="133">
        <v>63</v>
      </c>
      <c r="D317" s="134">
        <v>1437</v>
      </c>
      <c r="E317" s="135">
        <v>4.3841336116910234</v>
      </c>
      <c r="F317" s="136">
        <v>52209</v>
      </c>
      <c r="G317" s="136"/>
      <c r="H317" s="136">
        <v>0</v>
      </c>
      <c r="I317" s="136">
        <v>0</v>
      </c>
      <c r="J317" s="136">
        <v>0</v>
      </c>
      <c r="K317" s="136">
        <v>52209</v>
      </c>
      <c r="L317" s="92"/>
      <c r="M317" s="93">
        <f t="shared" si="4"/>
        <v>52209</v>
      </c>
      <c r="N317" s="54"/>
    </row>
    <row r="318" spans="1:14" x14ac:dyDescent="0.25">
      <c r="A318" t="s">
        <v>304</v>
      </c>
      <c r="B318" t="s">
        <v>701</v>
      </c>
      <c r="C318" s="133">
        <v>261.46739130434793</v>
      </c>
      <c r="D318" s="134">
        <v>3839</v>
      </c>
      <c r="E318" s="135">
        <v>6.8108202996704339</v>
      </c>
      <c r="F318" s="136">
        <v>201734</v>
      </c>
      <c r="G318" s="136"/>
      <c r="H318" s="136">
        <v>0</v>
      </c>
      <c r="I318" s="136">
        <v>93081</v>
      </c>
      <c r="J318" s="136">
        <v>97743</v>
      </c>
      <c r="K318" s="136">
        <v>392558</v>
      </c>
      <c r="L318" s="92"/>
      <c r="M318" s="93">
        <f t="shared" si="4"/>
        <v>392558</v>
      </c>
      <c r="N318" s="54"/>
    </row>
    <row r="319" spans="1:14" x14ac:dyDescent="0.25">
      <c r="A319" t="s">
        <v>305</v>
      </c>
      <c r="B319" t="s">
        <v>702</v>
      </c>
      <c r="C319" s="133">
        <v>126.6451612903226</v>
      </c>
      <c r="D319" s="134">
        <v>1178</v>
      </c>
      <c r="E319" s="135">
        <v>10.750862588312614</v>
      </c>
      <c r="F319" s="136">
        <v>95789</v>
      </c>
      <c r="G319" s="136"/>
      <c r="H319" s="136">
        <v>0</v>
      </c>
      <c r="I319" s="136">
        <v>44384</v>
      </c>
      <c r="J319" s="136">
        <v>46642</v>
      </c>
      <c r="K319" s="136">
        <v>186815</v>
      </c>
      <c r="L319" s="92"/>
      <c r="M319" s="93">
        <f t="shared" si="4"/>
        <v>186815</v>
      </c>
      <c r="N319" s="79"/>
    </row>
    <row r="320" spans="1:14" x14ac:dyDescent="0.25">
      <c r="A320" t="s">
        <v>306</v>
      </c>
      <c r="B320" t="s">
        <v>826</v>
      </c>
      <c r="C320" s="133">
        <v>14</v>
      </c>
      <c r="D320" s="134">
        <v>125</v>
      </c>
      <c r="E320" s="135">
        <v>11.200000000000001</v>
      </c>
      <c r="F320" s="136">
        <v>14048</v>
      </c>
      <c r="G320" s="136"/>
      <c r="H320" s="136">
        <v>3553</v>
      </c>
      <c r="I320" s="136">
        <v>5435</v>
      </c>
      <c r="J320" s="136">
        <v>5890</v>
      </c>
      <c r="K320" s="136">
        <v>28926</v>
      </c>
      <c r="L320" s="92"/>
      <c r="M320" s="93">
        <f t="shared" si="4"/>
        <v>28926</v>
      </c>
      <c r="N320" s="54"/>
    </row>
    <row r="321" spans="1:14" x14ac:dyDescent="0.25">
      <c r="A321" t="s">
        <v>307</v>
      </c>
      <c r="B321" t="s">
        <v>703</v>
      </c>
      <c r="C321" s="133">
        <v>249.81272727272713</v>
      </c>
      <c r="D321" s="134">
        <v>3227</v>
      </c>
      <c r="E321" s="135">
        <v>7.741330253260835</v>
      </c>
      <c r="F321" s="136">
        <v>192607</v>
      </c>
      <c r="G321" s="136">
        <v>19275.138831269982</v>
      </c>
      <c r="H321" s="136">
        <v>0</v>
      </c>
      <c r="I321" s="136">
        <v>88960</v>
      </c>
      <c r="J321" s="136">
        <v>93430</v>
      </c>
      <c r="K321" s="136">
        <v>374997</v>
      </c>
      <c r="L321" s="92"/>
      <c r="M321" s="93">
        <f t="shared" si="4"/>
        <v>374997</v>
      </c>
      <c r="N321" s="54"/>
    </row>
    <row r="322" spans="1:14" x14ac:dyDescent="0.25">
      <c r="A322" t="s">
        <v>308</v>
      </c>
      <c r="B322" t="s">
        <v>704</v>
      </c>
      <c r="C322" s="133">
        <v>36.190476190476168</v>
      </c>
      <c r="D322" s="134">
        <v>657</v>
      </c>
      <c r="E322" s="135">
        <v>5.5084438646082452</v>
      </c>
      <c r="F322" s="136">
        <v>27935</v>
      </c>
      <c r="G322" s="136"/>
      <c r="H322" s="136">
        <v>0</v>
      </c>
      <c r="I322" s="136">
        <v>12877</v>
      </c>
      <c r="J322" s="136">
        <v>13518</v>
      </c>
      <c r="K322" s="136">
        <v>54330</v>
      </c>
      <c r="L322" s="92"/>
      <c r="M322" s="93">
        <f t="shared" si="4"/>
        <v>54330</v>
      </c>
      <c r="N322" s="54"/>
    </row>
    <row r="323" spans="1:14" x14ac:dyDescent="0.25">
      <c r="A323" t="s">
        <v>309</v>
      </c>
      <c r="B323" t="s">
        <v>705</v>
      </c>
      <c r="C323" s="133">
        <v>98.907849829351548</v>
      </c>
      <c r="D323" s="134">
        <v>1112</v>
      </c>
      <c r="E323" s="135">
        <v>8.894590811992046</v>
      </c>
      <c r="F323" s="136">
        <v>87563</v>
      </c>
      <c r="G323" s="136"/>
      <c r="H323" s="136">
        <v>0</v>
      </c>
      <c r="I323" s="136">
        <v>35311</v>
      </c>
      <c r="J323" s="136">
        <v>37136</v>
      </c>
      <c r="K323" s="136">
        <v>160010</v>
      </c>
      <c r="L323" s="92"/>
      <c r="M323" s="93">
        <f t="shared" si="4"/>
        <v>160010</v>
      </c>
      <c r="N323" s="54"/>
    </row>
    <row r="324" spans="1:14" x14ac:dyDescent="0.25">
      <c r="A324" t="s">
        <v>310</v>
      </c>
      <c r="B324" t="s">
        <v>706</v>
      </c>
      <c r="C324" s="133">
        <v>62.816326530612237</v>
      </c>
      <c r="D324" s="134">
        <v>3167</v>
      </c>
      <c r="E324" s="135">
        <v>1.983464683631583</v>
      </c>
      <c r="F324" s="136">
        <v>52107</v>
      </c>
      <c r="G324" s="136"/>
      <c r="H324" s="136">
        <v>0</v>
      </c>
      <c r="I324" s="136">
        <v>0</v>
      </c>
      <c r="J324" s="136">
        <v>0</v>
      </c>
      <c r="K324" s="136">
        <v>52107</v>
      </c>
      <c r="L324" s="92"/>
      <c r="M324" s="93">
        <f t="shared" si="4"/>
        <v>52107</v>
      </c>
      <c r="N324" s="54"/>
    </row>
    <row r="325" spans="1:14" x14ac:dyDescent="0.25">
      <c r="A325" t="s">
        <v>311</v>
      </c>
      <c r="B325" t="s">
        <v>707</v>
      </c>
      <c r="C325" s="133">
        <v>135.19587628865978</v>
      </c>
      <c r="D325" s="134">
        <v>1067</v>
      </c>
      <c r="E325" s="135">
        <v>12.670653822742247</v>
      </c>
      <c r="F325" s="136">
        <v>119535</v>
      </c>
      <c r="G325" s="136"/>
      <c r="H325" s="136">
        <v>27357</v>
      </c>
      <c r="I325" s="136">
        <v>48242</v>
      </c>
      <c r="J325" s="136">
        <v>50723</v>
      </c>
      <c r="K325" s="136">
        <v>245857</v>
      </c>
      <c r="L325" s="92"/>
      <c r="M325" s="93">
        <f t="shared" ref="M325:M388" si="5">+K325+L325</f>
        <v>245857</v>
      </c>
      <c r="N325" s="54"/>
    </row>
    <row r="326" spans="1:14" x14ac:dyDescent="0.25">
      <c r="A326" t="s">
        <v>312</v>
      </c>
      <c r="B326" t="s">
        <v>708</v>
      </c>
      <c r="C326" s="133">
        <v>115.1451612903226</v>
      </c>
      <c r="D326" s="134">
        <v>2296</v>
      </c>
      <c r="E326" s="135">
        <v>5.0150331572440159</v>
      </c>
      <c r="F326" s="136">
        <v>88923</v>
      </c>
      <c r="G326" s="136"/>
      <c r="H326" s="136">
        <v>0</v>
      </c>
      <c r="I326" s="136">
        <v>40734</v>
      </c>
      <c r="J326" s="136">
        <v>42627</v>
      </c>
      <c r="K326" s="136">
        <v>172284</v>
      </c>
      <c r="L326" s="92"/>
      <c r="M326" s="93">
        <f t="shared" si="5"/>
        <v>172284</v>
      </c>
      <c r="N326" s="54"/>
    </row>
    <row r="327" spans="1:14" x14ac:dyDescent="0.25">
      <c r="A327" t="s">
        <v>313</v>
      </c>
      <c r="B327" t="s">
        <v>709</v>
      </c>
      <c r="C327" s="133">
        <v>172.9337979094077</v>
      </c>
      <c r="D327" s="134">
        <v>3298</v>
      </c>
      <c r="E327" s="135">
        <v>5.2435960554702152</v>
      </c>
      <c r="F327" s="136">
        <v>156390</v>
      </c>
      <c r="G327" s="136"/>
      <c r="H327" s="136">
        <v>0</v>
      </c>
      <c r="I327" s="136">
        <v>61751</v>
      </c>
      <c r="J327" s="136">
        <v>65394</v>
      </c>
      <c r="K327" s="136">
        <v>283535</v>
      </c>
      <c r="L327" s="92"/>
      <c r="M327" s="93">
        <f t="shared" si="5"/>
        <v>283535</v>
      </c>
      <c r="N327" s="54"/>
    </row>
    <row r="328" spans="1:14" x14ac:dyDescent="0.25">
      <c r="A328" t="s">
        <v>314</v>
      </c>
      <c r="B328" t="s">
        <v>710</v>
      </c>
      <c r="C328" s="133">
        <v>28.751592356687908</v>
      </c>
      <c r="D328" s="134">
        <v>737</v>
      </c>
      <c r="E328" s="135">
        <v>3.9011658557242748</v>
      </c>
      <c r="F328" s="136">
        <v>23855</v>
      </c>
      <c r="G328" s="136"/>
      <c r="H328" s="136">
        <v>0</v>
      </c>
      <c r="I328" s="136">
        <v>0</v>
      </c>
      <c r="J328" s="136">
        <v>0</v>
      </c>
      <c r="K328" s="136">
        <v>23855</v>
      </c>
      <c r="L328" s="92"/>
      <c r="M328" s="93">
        <f t="shared" si="5"/>
        <v>23855</v>
      </c>
      <c r="N328" s="54"/>
    </row>
    <row r="329" spans="1:14" x14ac:dyDescent="0.25">
      <c r="A329" t="s">
        <v>315</v>
      </c>
      <c r="B329" t="s">
        <v>711</v>
      </c>
      <c r="C329" s="133">
        <v>15.719298245614034</v>
      </c>
      <c r="D329" s="134">
        <v>91</v>
      </c>
      <c r="E329" s="135">
        <v>17.273954116059379</v>
      </c>
      <c r="F329" s="136">
        <v>14593</v>
      </c>
      <c r="G329" s="136"/>
      <c r="H329" s="136">
        <v>3703</v>
      </c>
      <c r="I329" s="136">
        <v>6900</v>
      </c>
      <c r="J329" s="136">
        <v>7048</v>
      </c>
      <c r="K329" s="136">
        <v>32244</v>
      </c>
      <c r="L329" s="92"/>
      <c r="M329" s="93">
        <f t="shared" si="5"/>
        <v>32244</v>
      </c>
      <c r="N329" s="54"/>
    </row>
    <row r="330" spans="1:14" x14ac:dyDescent="0.25">
      <c r="A330" t="s">
        <v>316</v>
      </c>
      <c r="B330" t="s">
        <v>712</v>
      </c>
      <c r="C330" s="133">
        <v>58.76470588235297</v>
      </c>
      <c r="D330" s="134">
        <v>2439</v>
      </c>
      <c r="E330" s="135">
        <v>2.4093770349468211</v>
      </c>
      <c r="F330" s="136">
        <v>50441</v>
      </c>
      <c r="G330" s="136"/>
      <c r="H330" s="136">
        <v>0</v>
      </c>
      <c r="I330" s="136">
        <v>0</v>
      </c>
      <c r="J330" s="136">
        <v>0</v>
      </c>
      <c r="K330" s="136">
        <v>50441</v>
      </c>
      <c r="L330" s="92"/>
      <c r="M330" s="93">
        <f t="shared" si="5"/>
        <v>50441</v>
      </c>
      <c r="N330" s="54"/>
    </row>
    <row r="331" spans="1:14" x14ac:dyDescent="0.25">
      <c r="A331" t="s">
        <v>317</v>
      </c>
      <c r="B331" t="s">
        <v>713</v>
      </c>
      <c r="C331" s="133">
        <v>63.663716814159308</v>
      </c>
      <c r="D331" s="134">
        <v>1842</v>
      </c>
      <c r="E331" s="135">
        <v>3.4562278400737951</v>
      </c>
      <c r="F331" s="136">
        <v>53557</v>
      </c>
      <c r="G331" s="136"/>
      <c r="H331" s="136">
        <v>0</v>
      </c>
      <c r="I331" s="136">
        <v>0</v>
      </c>
      <c r="J331" s="136">
        <v>0</v>
      </c>
      <c r="K331" s="136">
        <v>53557</v>
      </c>
      <c r="L331" s="92"/>
      <c r="M331" s="93">
        <f t="shared" si="5"/>
        <v>53557</v>
      </c>
      <c r="N331" s="54"/>
    </row>
    <row r="332" spans="1:14" x14ac:dyDescent="0.25">
      <c r="A332" t="s">
        <v>318</v>
      </c>
      <c r="B332" t="s">
        <v>714</v>
      </c>
      <c r="C332" s="133">
        <v>58.333333333333336</v>
      </c>
      <c r="D332" s="134">
        <v>1528</v>
      </c>
      <c r="E332" s="135">
        <v>3.8176265270506113</v>
      </c>
      <c r="F332" s="136">
        <v>52894</v>
      </c>
      <c r="G332" s="136"/>
      <c r="H332" s="136">
        <v>0</v>
      </c>
      <c r="I332" s="136">
        <v>0</v>
      </c>
      <c r="J332" s="136">
        <v>0</v>
      </c>
      <c r="K332" s="136">
        <v>52894</v>
      </c>
      <c r="L332" s="92"/>
      <c r="M332" s="93">
        <f t="shared" si="5"/>
        <v>52894</v>
      </c>
      <c r="N332" s="54"/>
    </row>
    <row r="333" spans="1:14" x14ac:dyDescent="0.25">
      <c r="A333" t="s">
        <v>319</v>
      </c>
      <c r="B333" t="s">
        <v>862</v>
      </c>
      <c r="C333" s="133">
        <v>22.278884462151389</v>
      </c>
      <c r="D333" s="134">
        <v>728</v>
      </c>
      <c r="E333" s="135">
        <v>3.0602863272185972</v>
      </c>
      <c r="F333" s="136">
        <v>29136</v>
      </c>
      <c r="G333" s="136"/>
      <c r="H333" s="136">
        <v>0</v>
      </c>
      <c r="I333" s="136">
        <v>0</v>
      </c>
      <c r="J333" s="136">
        <v>0</v>
      </c>
      <c r="K333" s="136">
        <v>29136</v>
      </c>
      <c r="L333" s="92"/>
      <c r="M333" s="93">
        <f t="shared" si="5"/>
        <v>29136</v>
      </c>
      <c r="N333" s="54"/>
    </row>
    <row r="334" spans="1:14" x14ac:dyDescent="0.25">
      <c r="A334" t="s">
        <v>320</v>
      </c>
      <c r="B334" t="s">
        <v>715</v>
      </c>
      <c r="C334" s="133">
        <v>86.225165562913858</v>
      </c>
      <c r="D334" s="134">
        <v>2288</v>
      </c>
      <c r="E334" s="135">
        <v>3.7685824109665145</v>
      </c>
      <c r="F334" s="136">
        <v>97433</v>
      </c>
      <c r="G334" s="136"/>
      <c r="H334" s="136">
        <v>0</v>
      </c>
      <c r="I334" s="136">
        <v>0</v>
      </c>
      <c r="J334" s="136">
        <v>0</v>
      </c>
      <c r="K334" s="136">
        <v>97433</v>
      </c>
      <c r="L334" s="92"/>
      <c r="M334" s="93">
        <f t="shared" si="5"/>
        <v>97433</v>
      </c>
      <c r="N334" s="54"/>
    </row>
    <row r="335" spans="1:14" x14ac:dyDescent="0.25">
      <c r="A335" t="s">
        <v>321</v>
      </c>
      <c r="B335" t="s">
        <v>716</v>
      </c>
      <c r="C335" s="133">
        <v>94.443514644351538</v>
      </c>
      <c r="D335" s="134">
        <v>2643</v>
      </c>
      <c r="E335" s="135">
        <v>3.5733452381517794</v>
      </c>
      <c r="F335" s="136">
        <v>78265</v>
      </c>
      <c r="G335" s="136"/>
      <c r="H335" s="136">
        <v>0</v>
      </c>
      <c r="I335" s="136">
        <v>0</v>
      </c>
      <c r="J335" s="136">
        <v>0</v>
      </c>
      <c r="K335" s="136">
        <v>78265</v>
      </c>
      <c r="L335" s="92"/>
      <c r="M335" s="93">
        <f t="shared" si="5"/>
        <v>78265</v>
      </c>
      <c r="N335" s="54"/>
    </row>
    <row r="336" spans="1:14" x14ac:dyDescent="0.25">
      <c r="A336" t="s">
        <v>481</v>
      </c>
      <c r="B336" t="s">
        <v>827</v>
      </c>
      <c r="C336" s="133">
        <v>187.19966159052453</v>
      </c>
      <c r="D336" s="134">
        <v>1601</v>
      </c>
      <c r="E336" s="135">
        <v>11.692670930076485</v>
      </c>
      <c r="F336" s="136">
        <v>143997</v>
      </c>
      <c r="G336" s="136"/>
      <c r="H336" s="136">
        <v>0</v>
      </c>
      <c r="I336" s="136">
        <v>67206</v>
      </c>
      <c r="J336" s="136">
        <v>70544</v>
      </c>
      <c r="K336" s="136">
        <v>281747</v>
      </c>
      <c r="L336" s="92"/>
      <c r="M336" s="93">
        <f t="shared" si="5"/>
        <v>281747</v>
      </c>
      <c r="N336" s="54"/>
    </row>
    <row r="337" spans="1:14" x14ac:dyDescent="0.25">
      <c r="A337" t="s">
        <v>322</v>
      </c>
      <c r="B337" t="s">
        <v>717</v>
      </c>
      <c r="C337" s="133">
        <v>93.876106194690252</v>
      </c>
      <c r="D337" s="134">
        <v>1075</v>
      </c>
      <c r="E337" s="135">
        <v>8.7326610413665353</v>
      </c>
      <c r="F337" s="136">
        <v>68242</v>
      </c>
      <c r="G337" s="136"/>
      <c r="H337" s="136">
        <v>0</v>
      </c>
      <c r="I337" s="136">
        <v>31475</v>
      </c>
      <c r="J337" s="136">
        <v>33060</v>
      </c>
      <c r="K337" s="136">
        <v>132777</v>
      </c>
      <c r="L337" s="92"/>
      <c r="M337" s="93">
        <f t="shared" si="5"/>
        <v>132777</v>
      </c>
      <c r="N337" s="54"/>
    </row>
    <row r="338" spans="1:14" x14ac:dyDescent="0.25">
      <c r="A338" t="s">
        <v>323</v>
      </c>
      <c r="B338" t="s">
        <v>718</v>
      </c>
      <c r="C338" s="133">
        <v>120.69902912621363</v>
      </c>
      <c r="D338" s="134">
        <v>1068</v>
      </c>
      <c r="E338" s="135">
        <v>11.301407221555584</v>
      </c>
      <c r="F338" s="136">
        <v>106850</v>
      </c>
      <c r="G338" s="136"/>
      <c r="H338" s="136">
        <v>0</v>
      </c>
      <c r="I338" s="136">
        <v>43090</v>
      </c>
      <c r="J338" s="136">
        <v>45316</v>
      </c>
      <c r="K338" s="136">
        <v>195256</v>
      </c>
      <c r="L338" s="92"/>
      <c r="M338" s="93">
        <f t="shared" si="5"/>
        <v>195256</v>
      </c>
      <c r="N338" s="54"/>
    </row>
    <row r="339" spans="1:14" x14ac:dyDescent="0.25">
      <c r="A339" t="s">
        <v>324</v>
      </c>
      <c r="B339" t="s">
        <v>719</v>
      </c>
      <c r="C339" s="133">
        <v>128.03603603603599</v>
      </c>
      <c r="D339" s="134">
        <v>1496</v>
      </c>
      <c r="E339" s="135">
        <v>8.5585585585585555</v>
      </c>
      <c r="F339" s="136">
        <v>98733</v>
      </c>
      <c r="G339" s="136"/>
      <c r="H339" s="136">
        <v>0</v>
      </c>
      <c r="I339" s="136">
        <v>45614</v>
      </c>
      <c r="J339" s="136">
        <v>47917</v>
      </c>
      <c r="K339" s="136">
        <v>192264</v>
      </c>
      <c r="L339" s="92"/>
      <c r="M339" s="93">
        <f t="shared" si="5"/>
        <v>192264</v>
      </c>
      <c r="N339" s="54"/>
    </row>
    <row r="340" spans="1:14" x14ac:dyDescent="0.25">
      <c r="A340" t="s">
        <v>325</v>
      </c>
      <c r="B340" t="s">
        <v>413</v>
      </c>
      <c r="C340" s="133">
        <v>163.50914634146352</v>
      </c>
      <c r="D340" s="134">
        <v>3455</v>
      </c>
      <c r="E340" s="135">
        <v>4.7325367971480032</v>
      </c>
      <c r="F340" s="136">
        <v>146018</v>
      </c>
      <c r="G340" s="136">
        <v>34828.033338927089</v>
      </c>
      <c r="H340" s="136">
        <v>0</v>
      </c>
      <c r="I340" s="136">
        <v>0</v>
      </c>
      <c r="J340" s="136">
        <v>0</v>
      </c>
      <c r="K340" s="136">
        <v>146018</v>
      </c>
      <c r="L340" s="92"/>
      <c r="M340" s="93">
        <f t="shared" si="5"/>
        <v>146018</v>
      </c>
      <c r="N340" s="54"/>
    </row>
    <row r="341" spans="1:14" x14ac:dyDescent="0.25">
      <c r="A341" t="s">
        <v>326</v>
      </c>
      <c r="B341" t="s">
        <v>720</v>
      </c>
      <c r="C341" s="133">
        <v>14</v>
      </c>
      <c r="D341" s="134">
        <v>116</v>
      </c>
      <c r="E341" s="135">
        <v>12.068965517241379</v>
      </c>
      <c r="F341" s="136">
        <v>12375</v>
      </c>
      <c r="G341" s="136"/>
      <c r="H341" s="136">
        <v>2557</v>
      </c>
      <c r="I341" s="136">
        <v>4994</v>
      </c>
      <c r="J341" s="136">
        <v>5250</v>
      </c>
      <c r="K341" s="136">
        <v>25176</v>
      </c>
      <c r="L341" s="92"/>
      <c r="M341" s="93">
        <f t="shared" si="5"/>
        <v>25176</v>
      </c>
      <c r="N341" s="54"/>
    </row>
    <row r="342" spans="1:14" x14ac:dyDescent="0.25">
      <c r="A342" t="s">
        <v>327</v>
      </c>
      <c r="B342" t="s">
        <v>721</v>
      </c>
      <c r="C342" s="133">
        <v>38.601398601398607</v>
      </c>
      <c r="D342" s="134">
        <v>1575</v>
      </c>
      <c r="E342" s="135">
        <v>2.4508824508824514</v>
      </c>
      <c r="F342" s="136">
        <v>32020</v>
      </c>
      <c r="G342" s="136"/>
      <c r="H342" s="136">
        <v>0</v>
      </c>
      <c r="I342" s="136">
        <v>0</v>
      </c>
      <c r="J342" s="136">
        <v>0</v>
      </c>
      <c r="K342" s="136">
        <v>32020</v>
      </c>
      <c r="L342" s="92"/>
      <c r="M342" s="93">
        <f t="shared" si="5"/>
        <v>32020</v>
      </c>
      <c r="N342" s="54"/>
    </row>
    <row r="343" spans="1:14" x14ac:dyDescent="0.25">
      <c r="A343" t="s">
        <v>328</v>
      </c>
      <c r="B343" t="s">
        <v>722</v>
      </c>
      <c r="C343" s="133">
        <v>216.52077151335294</v>
      </c>
      <c r="D343" s="134">
        <v>4314</v>
      </c>
      <c r="E343" s="135">
        <v>5.0190257652608468</v>
      </c>
      <c r="F343" s="136">
        <v>167052</v>
      </c>
      <c r="G343" s="136"/>
      <c r="H343" s="136">
        <v>0</v>
      </c>
      <c r="I343" s="136">
        <v>77285</v>
      </c>
      <c r="J343" s="136">
        <v>81201</v>
      </c>
      <c r="K343" s="136">
        <v>325538</v>
      </c>
      <c r="L343" s="92"/>
      <c r="M343" s="93">
        <f t="shared" si="5"/>
        <v>325538</v>
      </c>
      <c r="N343" s="54"/>
    </row>
    <row r="344" spans="1:14" x14ac:dyDescent="0.25">
      <c r="A344" t="s">
        <v>329</v>
      </c>
      <c r="B344" t="s">
        <v>723</v>
      </c>
      <c r="C344" s="133">
        <v>52.485714285714273</v>
      </c>
      <c r="D344" s="134">
        <v>1164</v>
      </c>
      <c r="E344" s="135">
        <v>4.5090819833087865</v>
      </c>
      <c r="F344" s="136">
        <v>43492</v>
      </c>
      <c r="G344" s="136"/>
      <c r="H344" s="136">
        <v>0</v>
      </c>
      <c r="I344" s="136">
        <v>0</v>
      </c>
      <c r="J344" s="136">
        <v>0</v>
      </c>
      <c r="K344" s="136">
        <v>43492</v>
      </c>
      <c r="L344" s="92"/>
      <c r="M344" s="93">
        <f t="shared" si="5"/>
        <v>43492</v>
      </c>
      <c r="N344" s="54"/>
    </row>
    <row r="345" spans="1:14" x14ac:dyDescent="0.25">
      <c r="A345" t="s">
        <v>330</v>
      </c>
      <c r="B345" t="s">
        <v>426</v>
      </c>
      <c r="C345" s="133">
        <v>93.941368078175913</v>
      </c>
      <c r="D345" s="134">
        <v>3205</v>
      </c>
      <c r="E345" s="135">
        <v>2.9310879275561907</v>
      </c>
      <c r="F345" s="136">
        <v>141812</v>
      </c>
      <c r="G345" s="136"/>
      <c r="H345" s="136">
        <v>0</v>
      </c>
      <c r="I345" s="136">
        <v>0</v>
      </c>
      <c r="J345" s="136">
        <v>0</v>
      </c>
      <c r="K345" s="136">
        <v>141812</v>
      </c>
      <c r="L345" s="92"/>
      <c r="M345" s="93">
        <f t="shared" si="5"/>
        <v>141812</v>
      </c>
      <c r="N345" s="54"/>
    </row>
    <row r="346" spans="1:14" x14ac:dyDescent="0.25">
      <c r="A346" t="s">
        <v>331</v>
      </c>
      <c r="B346" t="s">
        <v>724</v>
      </c>
      <c r="C346" s="133">
        <v>51.955223880597025</v>
      </c>
      <c r="D346" s="134">
        <v>837</v>
      </c>
      <c r="E346" s="135">
        <v>6.2073146810749131</v>
      </c>
      <c r="F346" s="136">
        <v>45976</v>
      </c>
      <c r="G346" s="136"/>
      <c r="H346" s="136">
        <v>0</v>
      </c>
      <c r="I346" s="136">
        <v>18542</v>
      </c>
      <c r="J346" s="136">
        <v>19496</v>
      </c>
      <c r="K346" s="136">
        <v>84014</v>
      </c>
      <c r="L346" s="92"/>
      <c r="M346" s="93">
        <f t="shared" si="5"/>
        <v>84014</v>
      </c>
      <c r="N346" s="54"/>
    </row>
    <row r="347" spans="1:14" x14ac:dyDescent="0.25">
      <c r="A347" t="s">
        <v>332</v>
      </c>
      <c r="B347" t="s">
        <v>414</v>
      </c>
      <c r="C347" s="133">
        <v>284.59821428571416</v>
      </c>
      <c r="D347" s="134">
        <v>2675</v>
      </c>
      <c r="E347" s="135">
        <v>10.639185580774361</v>
      </c>
      <c r="F347" s="136">
        <v>218714</v>
      </c>
      <c r="G347" s="136">
        <v>45341.556454901976</v>
      </c>
      <c r="H347" s="136">
        <v>0</v>
      </c>
      <c r="I347" s="136">
        <v>101320</v>
      </c>
      <c r="J347" s="136">
        <v>106303</v>
      </c>
      <c r="K347" s="136">
        <v>426337</v>
      </c>
      <c r="L347" s="92"/>
      <c r="M347" s="93">
        <f t="shared" si="5"/>
        <v>426337</v>
      </c>
      <c r="N347" s="54"/>
    </row>
    <row r="348" spans="1:14" x14ac:dyDescent="0.25">
      <c r="A348" t="s">
        <v>333</v>
      </c>
      <c r="B348" t="s">
        <v>725</v>
      </c>
      <c r="C348" s="133">
        <v>72.706552706552714</v>
      </c>
      <c r="D348" s="134">
        <v>664</v>
      </c>
      <c r="E348" s="135">
        <v>10.949782034119385</v>
      </c>
      <c r="F348" s="136">
        <v>64254</v>
      </c>
      <c r="G348" s="136"/>
      <c r="H348" s="136">
        <v>9993</v>
      </c>
      <c r="I348" s="136">
        <v>25929</v>
      </c>
      <c r="J348" s="136">
        <v>27253</v>
      </c>
      <c r="K348" s="136">
        <v>127429</v>
      </c>
      <c r="L348" s="92"/>
      <c r="M348" s="93">
        <f t="shared" si="5"/>
        <v>127429</v>
      </c>
      <c r="N348" s="54"/>
    </row>
    <row r="349" spans="1:14" x14ac:dyDescent="0.25">
      <c r="A349" t="s">
        <v>334</v>
      </c>
      <c r="B349" t="s">
        <v>726</v>
      </c>
      <c r="C349" s="133">
        <v>88.411184210526272</v>
      </c>
      <c r="D349" s="134">
        <v>1790</v>
      </c>
      <c r="E349" s="135">
        <v>4.939172302264037</v>
      </c>
      <c r="F349" s="136">
        <v>73257</v>
      </c>
      <c r="G349" s="136"/>
      <c r="H349" s="136">
        <v>0</v>
      </c>
      <c r="I349" s="136">
        <v>0</v>
      </c>
      <c r="J349" s="136">
        <v>0</v>
      </c>
      <c r="K349" s="136">
        <v>73257</v>
      </c>
      <c r="L349" s="92"/>
      <c r="M349" s="93">
        <f t="shared" si="5"/>
        <v>73257</v>
      </c>
      <c r="N349" s="54"/>
    </row>
    <row r="350" spans="1:14" x14ac:dyDescent="0.25">
      <c r="A350" t="s">
        <v>445</v>
      </c>
      <c r="B350" t="s">
        <v>727</v>
      </c>
      <c r="C350" s="133">
        <v>48.819742489270382</v>
      </c>
      <c r="D350" s="134">
        <v>1035</v>
      </c>
      <c r="E350" s="135">
        <v>4.7168833322966552</v>
      </c>
      <c r="F350" s="136">
        <v>40480</v>
      </c>
      <c r="G350" s="136"/>
      <c r="H350" s="136">
        <v>0</v>
      </c>
      <c r="I350" s="136">
        <v>0</v>
      </c>
      <c r="J350" s="136">
        <v>0</v>
      </c>
      <c r="K350" s="136">
        <v>40480</v>
      </c>
      <c r="L350" s="92"/>
      <c r="M350" s="93">
        <f t="shared" si="5"/>
        <v>40480</v>
      </c>
      <c r="N350" s="54"/>
    </row>
    <row r="351" spans="1:14" x14ac:dyDescent="0.25">
      <c r="A351" t="s">
        <v>335</v>
      </c>
      <c r="B351" t="s">
        <v>728</v>
      </c>
      <c r="C351" s="133">
        <v>78.878504672897193</v>
      </c>
      <c r="D351" s="134">
        <v>861</v>
      </c>
      <c r="E351" s="135">
        <v>9.1612665125316148</v>
      </c>
      <c r="F351" s="136">
        <v>74896</v>
      </c>
      <c r="G351" s="136"/>
      <c r="H351" s="136">
        <v>16038</v>
      </c>
      <c r="I351" s="136">
        <v>28911</v>
      </c>
      <c r="J351" s="136">
        <v>31332</v>
      </c>
      <c r="K351" s="136">
        <v>151177</v>
      </c>
      <c r="L351" s="92"/>
      <c r="M351" s="93">
        <f t="shared" si="5"/>
        <v>151177</v>
      </c>
      <c r="N351" s="54"/>
    </row>
    <row r="352" spans="1:14" x14ac:dyDescent="0.25">
      <c r="A352" t="s">
        <v>336</v>
      </c>
      <c r="B352" t="s">
        <v>828</v>
      </c>
      <c r="C352" s="133">
        <v>136.43947368421053</v>
      </c>
      <c r="D352" s="134">
        <v>1830</v>
      </c>
      <c r="E352" s="135">
        <v>7.455708944492379</v>
      </c>
      <c r="F352" s="136">
        <v>145885</v>
      </c>
      <c r="G352" s="136"/>
      <c r="H352" s="136">
        <v>0</v>
      </c>
      <c r="I352" s="136">
        <v>56356</v>
      </c>
      <c r="J352" s="136">
        <v>61001</v>
      </c>
      <c r="K352" s="136">
        <v>263242</v>
      </c>
      <c r="L352" s="92"/>
      <c r="M352" s="93">
        <f t="shared" si="5"/>
        <v>263242</v>
      </c>
      <c r="N352" s="54"/>
    </row>
    <row r="353" spans="1:14" x14ac:dyDescent="0.25">
      <c r="A353" t="s">
        <v>337</v>
      </c>
      <c r="B353" t="s">
        <v>729</v>
      </c>
      <c r="C353" s="133">
        <v>197.82399999999984</v>
      </c>
      <c r="D353" s="134">
        <v>1849</v>
      </c>
      <c r="E353" s="135">
        <v>10.698972417522977</v>
      </c>
      <c r="F353" s="136">
        <v>152438</v>
      </c>
      <c r="G353" s="136"/>
      <c r="H353" s="136">
        <v>0</v>
      </c>
      <c r="I353" s="136">
        <v>70384</v>
      </c>
      <c r="J353" s="136">
        <v>73885</v>
      </c>
      <c r="K353" s="136">
        <v>296707</v>
      </c>
      <c r="L353" s="92"/>
      <c r="M353" s="93">
        <f t="shared" si="5"/>
        <v>296707</v>
      </c>
      <c r="N353" s="54"/>
    </row>
    <row r="354" spans="1:14" x14ac:dyDescent="0.25">
      <c r="A354" t="s">
        <v>338</v>
      </c>
      <c r="B354" t="s">
        <v>730</v>
      </c>
      <c r="C354" s="133">
        <v>77.477108433734898</v>
      </c>
      <c r="D354" s="134">
        <v>1570</v>
      </c>
      <c r="E354" s="135">
        <v>4.9348476709385292</v>
      </c>
      <c r="F354" s="136">
        <v>69188</v>
      </c>
      <c r="G354" s="136"/>
      <c r="H354" s="136">
        <v>0</v>
      </c>
      <c r="I354" s="136">
        <v>0</v>
      </c>
      <c r="J354" s="136">
        <v>0</v>
      </c>
      <c r="K354" s="136">
        <v>69188</v>
      </c>
      <c r="L354" s="92"/>
      <c r="M354" s="93">
        <f t="shared" si="5"/>
        <v>69188</v>
      </c>
      <c r="N354" s="54"/>
    </row>
    <row r="355" spans="1:14" x14ac:dyDescent="0.25">
      <c r="A355" t="s">
        <v>339</v>
      </c>
      <c r="B355" t="s">
        <v>731</v>
      </c>
      <c r="C355" s="133">
        <v>190.87591240875915</v>
      </c>
      <c r="D355" s="134">
        <v>3233</v>
      </c>
      <c r="E355" s="135">
        <v>5.9039873927856217</v>
      </c>
      <c r="F355" s="136">
        <v>147194</v>
      </c>
      <c r="G355" s="136"/>
      <c r="H355" s="136">
        <v>0</v>
      </c>
      <c r="I355" s="136">
        <v>68410</v>
      </c>
      <c r="J355" s="136">
        <v>71874</v>
      </c>
      <c r="K355" s="136">
        <v>287478</v>
      </c>
      <c r="L355" s="92"/>
      <c r="M355" s="93">
        <f t="shared" si="5"/>
        <v>287478</v>
      </c>
      <c r="N355" s="54"/>
    </row>
    <row r="356" spans="1:14" x14ac:dyDescent="0.25">
      <c r="A356" t="s">
        <v>340</v>
      </c>
      <c r="B356" t="s">
        <v>732</v>
      </c>
      <c r="C356" s="133">
        <v>31.805825242718459</v>
      </c>
      <c r="D356" s="134">
        <v>328</v>
      </c>
      <c r="E356" s="135">
        <v>9.6968979398531889</v>
      </c>
      <c r="F356" s="136">
        <v>28179</v>
      </c>
      <c r="G356" s="136"/>
      <c r="H356" s="136">
        <v>0</v>
      </c>
      <c r="I356" s="136">
        <v>11348</v>
      </c>
      <c r="J356" s="136">
        <v>11930</v>
      </c>
      <c r="K356" s="136">
        <v>51457</v>
      </c>
      <c r="L356" s="92"/>
      <c r="M356" s="93">
        <f t="shared" si="5"/>
        <v>51457</v>
      </c>
      <c r="N356" s="54"/>
    </row>
    <row r="357" spans="1:14" x14ac:dyDescent="0.25">
      <c r="A357" t="s">
        <v>341</v>
      </c>
      <c r="B357" t="s">
        <v>427</v>
      </c>
      <c r="C357" s="133">
        <v>325.07486631016121</v>
      </c>
      <c r="D357" s="134">
        <v>7224</v>
      </c>
      <c r="E357" s="135">
        <v>4.4999289356334602</v>
      </c>
      <c r="F357" s="136">
        <v>269638</v>
      </c>
      <c r="G357" s="136">
        <v>49767.858658638776</v>
      </c>
      <c r="H357" s="136">
        <v>0</v>
      </c>
      <c r="I357" s="136">
        <v>0</v>
      </c>
      <c r="J357" s="136">
        <v>0</v>
      </c>
      <c r="K357" s="136">
        <v>269638</v>
      </c>
      <c r="L357" s="92"/>
      <c r="M357" s="93">
        <f t="shared" si="5"/>
        <v>269638</v>
      </c>
      <c r="N357" s="54"/>
    </row>
    <row r="358" spans="1:14" x14ac:dyDescent="0.25">
      <c r="A358" t="s">
        <v>342</v>
      </c>
      <c r="B358" t="s">
        <v>733</v>
      </c>
      <c r="C358" s="133">
        <v>95.347826086956516</v>
      </c>
      <c r="D358" s="134">
        <v>1343</v>
      </c>
      <c r="E358" s="135">
        <v>7.0996147495872313</v>
      </c>
      <c r="F358" s="136">
        <v>100171</v>
      </c>
      <c r="G358" s="136"/>
      <c r="H358" s="136">
        <v>22926</v>
      </c>
      <c r="I358" s="136">
        <v>36083</v>
      </c>
      <c r="J358" s="136">
        <v>38727</v>
      </c>
      <c r="K358" s="136">
        <v>197907</v>
      </c>
      <c r="L358" s="92"/>
      <c r="M358" s="93">
        <f t="shared" si="5"/>
        <v>197907</v>
      </c>
      <c r="N358" s="54"/>
    </row>
    <row r="359" spans="1:14" x14ac:dyDescent="0.25">
      <c r="A359" t="s">
        <v>343</v>
      </c>
      <c r="B359" t="s">
        <v>734</v>
      </c>
      <c r="C359" s="133">
        <v>245.51338766007015</v>
      </c>
      <c r="D359" s="134">
        <v>4080</v>
      </c>
      <c r="E359" s="135">
        <v>6.0174849916683861</v>
      </c>
      <c r="F359" s="136">
        <v>189370</v>
      </c>
      <c r="G359" s="136"/>
      <c r="H359" s="136">
        <v>0</v>
      </c>
      <c r="I359" s="136">
        <v>87394</v>
      </c>
      <c r="J359" s="136">
        <v>91766</v>
      </c>
      <c r="K359" s="136">
        <v>368530</v>
      </c>
      <c r="L359" s="92"/>
      <c r="M359" s="93">
        <f t="shared" si="5"/>
        <v>368530</v>
      </c>
      <c r="N359" s="54"/>
    </row>
    <row r="360" spans="1:14" x14ac:dyDescent="0.25">
      <c r="A360" t="s">
        <v>344</v>
      </c>
      <c r="B360" t="s">
        <v>735</v>
      </c>
      <c r="C360" s="133">
        <v>110.67698320761248</v>
      </c>
      <c r="D360" s="134">
        <v>1149</v>
      </c>
      <c r="E360" s="135">
        <v>9.6324615498357247</v>
      </c>
      <c r="F360" s="136">
        <v>87646</v>
      </c>
      <c r="G360" s="136"/>
      <c r="H360" s="136">
        <v>0</v>
      </c>
      <c r="I360" s="136">
        <v>31703</v>
      </c>
      <c r="J360" s="136">
        <v>33395</v>
      </c>
      <c r="K360" s="136">
        <v>152744</v>
      </c>
      <c r="L360" s="92"/>
      <c r="M360" s="93">
        <f t="shared" si="5"/>
        <v>152744</v>
      </c>
      <c r="N360" s="54"/>
    </row>
    <row r="361" spans="1:14" x14ac:dyDescent="0.25">
      <c r="A361" t="s">
        <v>345</v>
      </c>
      <c r="B361" t="s">
        <v>750</v>
      </c>
      <c r="C361" s="133">
        <v>42.739026948670016</v>
      </c>
      <c r="D361" s="134">
        <v>1231</v>
      </c>
      <c r="E361" s="135">
        <v>3.4718949592745747</v>
      </c>
      <c r="F361" s="136">
        <v>35454</v>
      </c>
      <c r="G361" s="136"/>
      <c r="H361" s="136">
        <v>0</v>
      </c>
      <c r="I361" s="136">
        <v>0</v>
      </c>
      <c r="J361" s="136">
        <v>0</v>
      </c>
      <c r="K361" s="136">
        <v>35454</v>
      </c>
      <c r="L361" s="92"/>
      <c r="M361" s="93">
        <f t="shared" si="5"/>
        <v>35454</v>
      </c>
      <c r="N361" s="54"/>
    </row>
    <row r="362" spans="1:14" x14ac:dyDescent="0.25">
      <c r="A362" t="s">
        <v>346</v>
      </c>
      <c r="B362" t="s">
        <v>736</v>
      </c>
      <c r="C362" s="133">
        <v>93.914445804661725</v>
      </c>
      <c r="D362" s="134">
        <v>890</v>
      </c>
      <c r="E362" s="135">
        <v>10.552184921872104</v>
      </c>
      <c r="F362" s="136">
        <v>72985</v>
      </c>
      <c r="G362" s="136"/>
      <c r="H362" s="136">
        <v>0</v>
      </c>
      <c r="I362" s="136">
        <v>30025</v>
      </c>
      <c r="J362" s="136">
        <v>31535</v>
      </c>
      <c r="K362" s="136">
        <v>134545</v>
      </c>
      <c r="L362" s="92"/>
      <c r="M362" s="93">
        <f t="shared" si="5"/>
        <v>134545</v>
      </c>
      <c r="N362" s="27"/>
    </row>
    <row r="363" spans="1:14" x14ac:dyDescent="0.25">
      <c r="A363" t="s">
        <v>347</v>
      </c>
      <c r="B363" t="s">
        <v>751</v>
      </c>
      <c r="C363" s="133">
        <v>136.24452010117909</v>
      </c>
      <c r="D363" s="134">
        <v>1318</v>
      </c>
      <c r="E363" s="135">
        <v>10.337217003124362</v>
      </c>
      <c r="F363" s="136">
        <v>104436</v>
      </c>
      <c r="G363" s="136"/>
      <c r="H363" s="136">
        <v>0</v>
      </c>
      <c r="I363" s="136">
        <v>53210</v>
      </c>
      <c r="J363" s="136">
        <v>55859</v>
      </c>
      <c r="K363" s="136">
        <v>213505</v>
      </c>
      <c r="L363" s="92"/>
      <c r="M363" s="93">
        <f t="shared" si="5"/>
        <v>213505</v>
      </c>
      <c r="N363" s="54"/>
    </row>
    <row r="364" spans="1:14" x14ac:dyDescent="0.25">
      <c r="A364" t="s">
        <v>348</v>
      </c>
      <c r="B364" t="s">
        <v>737</v>
      </c>
      <c r="C364" s="133">
        <v>90.248573226667745</v>
      </c>
      <c r="D364" s="134">
        <v>626</v>
      </c>
      <c r="E364" s="135">
        <v>14.416704988285584</v>
      </c>
      <c r="F364" s="136">
        <v>69415</v>
      </c>
      <c r="G364" s="136"/>
      <c r="H364" s="136">
        <v>8710</v>
      </c>
      <c r="I364" s="136">
        <v>33099</v>
      </c>
      <c r="J364" s="136">
        <v>35173</v>
      </c>
      <c r="K364" s="136">
        <v>146397</v>
      </c>
      <c r="L364" s="92"/>
      <c r="M364" s="93">
        <f t="shared" si="5"/>
        <v>146397</v>
      </c>
      <c r="N364" s="54"/>
    </row>
    <row r="365" spans="1:14" x14ac:dyDescent="0.25">
      <c r="A365" t="s">
        <v>837</v>
      </c>
      <c r="B365" t="s">
        <v>863</v>
      </c>
      <c r="C365" s="133">
        <v>103.50200352676025</v>
      </c>
      <c r="D365" s="134">
        <v>1564</v>
      </c>
      <c r="E365" s="135">
        <v>6.6177751615575611</v>
      </c>
      <c r="F365" s="136">
        <v>94198</v>
      </c>
      <c r="G365" s="136"/>
      <c r="H365" s="136">
        <v>0</v>
      </c>
      <c r="I365" s="136">
        <v>31289</v>
      </c>
      <c r="J365" s="136">
        <v>33999</v>
      </c>
      <c r="K365" s="136">
        <v>159486</v>
      </c>
      <c r="L365" s="92"/>
      <c r="M365" s="93">
        <f t="shared" si="5"/>
        <v>159486</v>
      </c>
      <c r="N365" s="54"/>
    </row>
    <row r="366" spans="1:14" x14ac:dyDescent="0.25">
      <c r="A366" t="s">
        <v>349</v>
      </c>
      <c r="B366" t="s">
        <v>0</v>
      </c>
      <c r="C366" s="133">
        <v>77.992410969023609</v>
      </c>
      <c r="D366" s="134">
        <v>549</v>
      </c>
      <c r="E366" s="135">
        <v>14.206267936069874</v>
      </c>
      <c r="F366" s="136">
        <v>59364</v>
      </c>
      <c r="G366" s="136"/>
      <c r="H366" s="136">
        <v>11232</v>
      </c>
      <c r="I366" s="136">
        <v>28302</v>
      </c>
      <c r="J366" s="136">
        <v>29598</v>
      </c>
      <c r="K366" s="136">
        <v>128496</v>
      </c>
      <c r="L366" s="92"/>
      <c r="M366" s="93">
        <f t="shared" si="5"/>
        <v>128496</v>
      </c>
      <c r="N366" s="54"/>
    </row>
    <row r="367" spans="1:14" x14ac:dyDescent="0.25">
      <c r="A367" t="s">
        <v>350</v>
      </c>
      <c r="B367" t="s">
        <v>752</v>
      </c>
      <c r="C367" s="133">
        <v>236.69823698398889</v>
      </c>
      <c r="D367" s="134">
        <v>1452</v>
      </c>
      <c r="E367" s="135">
        <v>16.301531472726509</v>
      </c>
      <c r="F367" s="136">
        <v>172113</v>
      </c>
      <c r="G367" s="136"/>
      <c r="H367" s="136">
        <v>46737</v>
      </c>
      <c r="I367" s="136">
        <v>123795</v>
      </c>
      <c r="J367" s="136">
        <v>136948</v>
      </c>
      <c r="K367" s="136">
        <v>479593</v>
      </c>
      <c r="L367" s="92"/>
      <c r="M367" s="93">
        <f t="shared" si="5"/>
        <v>479593</v>
      </c>
      <c r="N367" s="54"/>
    </row>
    <row r="368" spans="1:14" x14ac:dyDescent="0.25">
      <c r="A368" t="s">
        <v>351</v>
      </c>
      <c r="B368" t="s">
        <v>753</v>
      </c>
      <c r="C368" s="133">
        <v>302.65843197769658</v>
      </c>
      <c r="D368" s="134">
        <v>1634</v>
      </c>
      <c r="E368" s="135">
        <v>18.522547856652178</v>
      </c>
      <c r="F368" s="136">
        <v>266987</v>
      </c>
      <c r="G368" s="136"/>
      <c r="H368" s="136">
        <v>62299</v>
      </c>
      <c r="I368" s="136">
        <v>158437</v>
      </c>
      <c r="J368" s="136">
        <v>181928</v>
      </c>
      <c r="K368" s="136">
        <v>669651</v>
      </c>
      <c r="L368" s="92"/>
      <c r="M368" s="93">
        <f t="shared" si="5"/>
        <v>669651</v>
      </c>
      <c r="N368" s="54"/>
    </row>
    <row r="369" spans="1:14" x14ac:dyDescent="0.25">
      <c r="A369" t="s">
        <v>352</v>
      </c>
      <c r="B369" t="s">
        <v>754</v>
      </c>
      <c r="C369" s="133">
        <v>324.08837319602929</v>
      </c>
      <c r="D369" s="134">
        <v>2113</v>
      </c>
      <c r="E369" s="135">
        <v>15.337831197161822</v>
      </c>
      <c r="F369" s="136">
        <v>234374</v>
      </c>
      <c r="G369" s="136"/>
      <c r="H369" s="136">
        <v>64553</v>
      </c>
      <c r="I369" s="136">
        <v>178233</v>
      </c>
      <c r="J369" s="136">
        <v>198409</v>
      </c>
      <c r="K369" s="136">
        <v>675569</v>
      </c>
      <c r="L369" s="92"/>
      <c r="M369" s="93">
        <f t="shared" si="5"/>
        <v>675569</v>
      </c>
      <c r="N369" s="54"/>
    </row>
    <row r="370" spans="1:14" x14ac:dyDescent="0.25">
      <c r="A370" t="s">
        <v>353</v>
      </c>
      <c r="B370" t="s">
        <v>738</v>
      </c>
      <c r="C370" s="133">
        <v>325.25982574918919</v>
      </c>
      <c r="D370" s="134">
        <v>2278</v>
      </c>
      <c r="E370" s="135">
        <v>14.278306661509621</v>
      </c>
      <c r="F370" s="136">
        <v>275323</v>
      </c>
      <c r="G370" s="136"/>
      <c r="H370" s="136">
        <v>65775</v>
      </c>
      <c r="I370" s="136">
        <v>169139</v>
      </c>
      <c r="J370" s="136">
        <v>185491</v>
      </c>
      <c r="K370" s="136">
        <v>695728</v>
      </c>
      <c r="L370" s="92"/>
      <c r="M370" s="93">
        <f t="shared" si="5"/>
        <v>695728</v>
      </c>
      <c r="N370" s="54"/>
    </row>
    <row r="371" spans="1:14" x14ac:dyDescent="0.25">
      <c r="A371" t="s">
        <v>354</v>
      </c>
      <c r="B371" t="s">
        <v>1</v>
      </c>
      <c r="C371" s="133">
        <v>114.01184789977637</v>
      </c>
      <c r="D371" s="134">
        <v>817</v>
      </c>
      <c r="E371" s="135">
        <v>13.95493854342428</v>
      </c>
      <c r="F371" s="136">
        <v>100896</v>
      </c>
      <c r="G371" s="136"/>
      <c r="H371" s="136">
        <v>17308</v>
      </c>
      <c r="I371" s="136">
        <v>37216</v>
      </c>
      <c r="J371" s="136">
        <v>39929</v>
      </c>
      <c r="K371" s="136">
        <v>195349</v>
      </c>
      <c r="L371" s="92"/>
      <c r="M371" s="93">
        <f t="shared" si="5"/>
        <v>195349</v>
      </c>
      <c r="N371" s="54"/>
    </row>
    <row r="372" spans="1:14" x14ac:dyDescent="0.25">
      <c r="A372" t="s">
        <v>355</v>
      </c>
      <c r="B372" t="s">
        <v>739</v>
      </c>
      <c r="C372" s="133">
        <v>44.611216953065622</v>
      </c>
      <c r="D372" s="134">
        <v>635</v>
      </c>
      <c r="E372" s="135">
        <v>7.0253884965457676</v>
      </c>
      <c r="F372" s="136">
        <v>40499</v>
      </c>
      <c r="G372" s="136"/>
      <c r="H372" s="136">
        <v>0</v>
      </c>
      <c r="I372" s="136">
        <v>8144</v>
      </c>
      <c r="J372" s="136">
        <v>9172</v>
      </c>
      <c r="K372" s="136">
        <v>57815</v>
      </c>
      <c r="L372" s="92"/>
      <c r="M372" s="93">
        <f t="shared" si="5"/>
        <v>57815</v>
      </c>
      <c r="N372" s="54"/>
    </row>
    <row r="373" spans="1:14" x14ac:dyDescent="0.25">
      <c r="A373" t="s">
        <v>356</v>
      </c>
      <c r="B373" t="s">
        <v>740</v>
      </c>
      <c r="C373" s="133">
        <v>151.68713429293695</v>
      </c>
      <c r="D373" s="134">
        <v>1417</v>
      </c>
      <c r="E373" s="135">
        <v>10.704808348125402</v>
      </c>
      <c r="F373" s="136">
        <v>116373</v>
      </c>
      <c r="G373" s="136"/>
      <c r="H373" s="136">
        <v>0</v>
      </c>
      <c r="I373" s="136">
        <v>59715</v>
      </c>
      <c r="J373" s="136">
        <v>62090</v>
      </c>
      <c r="K373" s="136">
        <v>238178</v>
      </c>
      <c r="L373" s="92"/>
      <c r="M373" s="93">
        <f t="shared" si="5"/>
        <v>238178</v>
      </c>
      <c r="N373" s="54"/>
    </row>
    <row r="374" spans="1:14" x14ac:dyDescent="0.25">
      <c r="A374" t="s">
        <v>357</v>
      </c>
      <c r="B374" t="s">
        <v>755</v>
      </c>
      <c r="C374" s="133">
        <v>80.547046965146464</v>
      </c>
      <c r="D374" s="134">
        <v>467</v>
      </c>
      <c r="E374" s="135">
        <v>17.247761662772263</v>
      </c>
      <c r="F374" s="136">
        <v>59168</v>
      </c>
      <c r="G374" s="136"/>
      <c r="H374" s="136">
        <v>15908</v>
      </c>
      <c r="I374" s="136">
        <v>34356</v>
      </c>
      <c r="J374" s="136">
        <v>35626</v>
      </c>
      <c r="K374" s="136">
        <v>145058</v>
      </c>
      <c r="L374" s="92"/>
      <c r="M374" s="93">
        <f t="shared" si="5"/>
        <v>145058</v>
      </c>
      <c r="N374" s="54"/>
    </row>
    <row r="375" spans="1:14" x14ac:dyDescent="0.25">
      <c r="A375" t="s">
        <v>358</v>
      </c>
      <c r="B375" t="s">
        <v>741</v>
      </c>
      <c r="C375" s="133">
        <v>59.644419909334744</v>
      </c>
      <c r="D375" s="134">
        <v>725</v>
      </c>
      <c r="E375" s="135">
        <v>8.2268165392185857</v>
      </c>
      <c r="F375" s="136">
        <v>55839</v>
      </c>
      <c r="G375" s="136"/>
      <c r="H375" s="136">
        <v>0</v>
      </c>
      <c r="I375" s="136">
        <v>14056</v>
      </c>
      <c r="J375" s="136">
        <v>14768</v>
      </c>
      <c r="K375" s="136">
        <v>84663</v>
      </c>
      <c r="L375" s="92"/>
      <c r="M375" s="93">
        <f t="shared" si="5"/>
        <v>84663</v>
      </c>
      <c r="N375" s="54"/>
    </row>
    <row r="376" spans="1:14" x14ac:dyDescent="0.25">
      <c r="A376" t="s">
        <v>359</v>
      </c>
      <c r="B376" t="s">
        <v>756</v>
      </c>
      <c r="C376" s="133">
        <v>186.64815180126894</v>
      </c>
      <c r="D376" s="134">
        <v>1281</v>
      </c>
      <c r="E376" s="135">
        <v>14.570503653494843</v>
      </c>
      <c r="F376" s="136">
        <v>140669</v>
      </c>
      <c r="G376" s="136"/>
      <c r="H376" s="136">
        <v>28054</v>
      </c>
      <c r="I376" s="136">
        <v>75297</v>
      </c>
      <c r="J376" s="136">
        <v>80120</v>
      </c>
      <c r="K376" s="136">
        <v>324140</v>
      </c>
      <c r="L376" s="92"/>
      <c r="M376" s="93">
        <f t="shared" si="5"/>
        <v>324140</v>
      </c>
      <c r="N376" s="54"/>
    </row>
    <row r="377" spans="1:14" x14ac:dyDescent="0.25">
      <c r="A377" t="s">
        <v>360</v>
      </c>
      <c r="B377" t="s">
        <v>742</v>
      </c>
      <c r="C377" s="133">
        <v>38.417662337662357</v>
      </c>
      <c r="D377" s="134">
        <v>563</v>
      </c>
      <c r="E377" s="135">
        <v>6.823741090170933</v>
      </c>
      <c r="F377" s="136">
        <v>30182</v>
      </c>
      <c r="G377" s="136"/>
      <c r="H377" s="136">
        <v>0</v>
      </c>
      <c r="I377" s="136">
        <v>10219</v>
      </c>
      <c r="J377" s="136">
        <v>10736</v>
      </c>
      <c r="K377" s="136">
        <v>51137</v>
      </c>
      <c r="L377" s="92"/>
      <c r="M377" s="93">
        <f t="shared" si="5"/>
        <v>51137</v>
      </c>
      <c r="N377" s="54"/>
    </row>
    <row r="378" spans="1:14" x14ac:dyDescent="0.25">
      <c r="A378" t="s">
        <v>361</v>
      </c>
      <c r="B378" t="s">
        <v>743</v>
      </c>
      <c r="C378" s="133">
        <v>74.777570506262549</v>
      </c>
      <c r="D378" s="134">
        <v>610</v>
      </c>
      <c r="E378" s="135">
        <v>12.258618115780747</v>
      </c>
      <c r="F378" s="136">
        <v>67979</v>
      </c>
      <c r="G378" s="136"/>
      <c r="H378" s="136">
        <v>10157</v>
      </c>
      <c r="I378" s="136">
        <v>27442</v>
      </c>
      <c r="J378" s="136">
        <v>28823</v>
      </c>
      <c r="K378" s="136">
        <v>134401</v>
      </c>
      <c r="L378" s="92"/>
      <c r="M378" s="93">
        <f t="shared" si="5"/>
        <v>134401</v>
      </c>
      <c r="N378" s="54"/>
    </row>
    <row r="379" spans="1:14" x14ac:dyDescent="0.25">
      <c r="A379" t="s">
        <v>362</v>
      </c>
      <c r="B379" t="s">
        <v>757</v>
      </c>
      <c r="C379" s="133">
        <v>67.876102251155686</v>
      </c>
      <c r="D379" s="134">
        <v>1308</v>
      </c>
      <c r="E379" s="135">
        <v>5.1893044534522694</v>
      </c>
      <c r="F379" s="136">
        <v>62229</v>
      </c>
      <c r="G379" s="136"/>
      <c r="H379" s="136">
        <v>0</v>
      </c>
      <c r="I379" s="136">
        <v>12991</v>
      </c>
      <c r="J379" s="136">
        <v>13937</v>
      </c>
      <c r="K379" s="136">
        <v>89157</v>
      </c>
      <c r="L379" s="92"/>
      <c r="M379" s="93">
        <f t="shared" si="5"/>
        <v>89157</v>
      </c>
      <c r="N379" s="54"/>
    </row>
    <row r="380" spans="1:14" x14ac:dyDescent="0.25">
      <c r="A380" t="s">
        <v>363</v>
      </c>
      <c r="B380" t="s">
        <v>744</v>
      </c>
      <c r="C380" s="133">
        <v>163.35170013394966</v>
      </c>
      <c r="D380" s="134">
        <v>1527</v>
      </c>
      <c r="E380" s="135">
        <v>10.697557310671229</v>
      </c>
      <c r="F380" s="136">
        <v>120442</v>
      </c>
      <c r="G380" s="136"/>
      <c r="H380" s="136">
        <v>29091</v>
      </c>
      <c r="I380" s="136">
        <v>76546</v>
      </c>
      <c r="J380" s="136">
        <v>83303</v>
      </c>
      <c r="K380" s="136">
        <v>309382</v>
      </c>
      <c r="L380" s="92"/>
      <c r="M380" s="93">
        <f t="shared" si="5"/>
        <v>309382</v>
      </c>
      <c r="N380" s="54"/>
    </row>
    <row r="381" spans="1:14" x14ac:dyDescent="0.25">
      <c r="A381" t="s">
        <v>364</v>
      </c>
      <c r="B381" t="s">
        <v>745</v>
      </c>
      <c r="C381" s="133">
        <v>52.782218654776159</v>
      </c>
      <c r="D381" s="134">
        <v>646</v>
      </c>
      <c r="E381" s="135">
        <v>8.1706220827826872</v>
      </c>
      <c r="F381" s="136">
        <v>41635</v>
      </c>
      <c r="G381" s="136"/>
      <c r="H381" s="136">
        <v>0</v>
      </c>
      <c r="I381" s="136">
        <v>13375</v>
      </c>
      <c r="J381" s="136">
        <v>14048</v>
      </c>
      <c r="K381" s="136">
        <v>69058</v>
      </c>
      <c r="L381" s="92"/>
      <c r="M381" s="93">
        <f t="shared" si="5"/>
        <v>69058</v>
      </c>
      <c r="N381" s="54"/>
    </row>
    <row r="382" spans="1:14" x14ac:dyDescent="0.25">
      <c r="A382" t="s">
        <v>365</v>
      </c>
      <c r="B382" t="s">
        <v>829</v>
      </c>
      <c r="C382" s="133">
        <v>116.36938910553216</v>
      </c>
      <c r="D382" s="134">
        <v>1171</v>
      </c>
      <c r="E382" s="135">
        <v>9.9376079509421142</v>
      </c>
      <c r="F382" s="136">
        <v>89367</v>
      </c>
      <c r="G382" s="136"/>
      <c r="H382" s="136">
        <v>0</v>
      </c>
      <c r="I382" s="136">
        <v>43894</v>
      </c>
      <c r="J382" s="136">
        <v>45339</v>
      </c>
      <c r="K382" s="136">
        <v>178600</v>
      </c>
      <c r="L382" s="92"/>
      <c r="M382" s="93">
        <f t="shared" si="5"/>
        <v>178600</v>
      </c>
      <c r="N382" s="54"/>
    </row>
    <row r="383" spans="1:14" x14ac:dyDescent="0.25">
      <c r="A383" t="s">
        <v>366</v>
      </c>
      <c r="B383" t="s">
        <v>891</v>
      </c>
      <c r="C383" s="133">
        <v>74.38369501217899</v>
      </c>
      <c r="D383" s="134">
        <v>953</v>
      </c>
      <c r="E383" s="135">
        <v>7.8052145867973755</v>
      </c>
      <c r="F383" s="136">
        <v>59775</v>
      </c>
      <c r="G383" s="136"/>
      <c r="H383" s="136">
        <v>0</v>
      </c>
      <c r="I383" s="136">
        <v>14137</v>
      </c>
      <c r="J383" s="136">
        <v>14850</v>
      </c>
      <c r="K383" s="136">
        <v>88762</v>
      </c>
      <c r="L383" s="92"/>
      <c r="M383" s="93">
        <f t="shared" si="5"/>
        <v>88762</v>
      </c>
      <c r="N383" s="54"/>
    </row>
    <row r="384" spans="1:14" x14ac:dyDescent="0.25">
      <c r="A384" t="s">
        <v>367</v>
      </c>
      <c r="B384" t="s">
        <v>746</v>
      </c>
      <c r="C384" s="133">
        <v>76.466649542720631</v>
      </c>
      <c r="D384" s="134">
        <v>722</v>
      </c>
      <c r="E384" s="135">
        <v>10.590948690127512</v>
      </c>
      <c r="F384" s="136">
        <v>59752</v>
      </c>
      <c r="G384" s="136"/>
      <c r="H384" s="136">
        <v>0</v>
      </c>
      <c r="I384" s="136">
        <v>26910</v>
      </c>
      <c r="J384" s="136">
        <v>28215</v>
      </c>
      <c r="K384" s="136">
        <v>114877</v>
      </c>
      <c r="L384" s="92"/>
      <c r="M384" s="93">
        <f t="shared" si="5"/>
        <v>114877</v>
      </c>
      <c r="N384" s="54"/>
    </row>
    <row r="385" spans="1:14" x14ac:dyDescent="0.25">
      <c r="A385" t="s">
        <v>368</v>
      </c>
      <c r="B385" t="s">
        <v>747</v>
      </c>
      <c r="C385" s="133">
        <v>133.04192413988494</v>
      </c>
      <c r="D385" s="134">
        <v>1249</v>
      </c>
      <c r="E385" s="135">
        <v>10.651875431536025</v>
      </c>
      <c r="F385" s="136">
        <v>121565</v>
      </c>
      <c r="G385" s="136"/>
      <c r="H385" s="136">
        <v>20731</v>
      </c>
      <c r="I385" s="136">
        <v>52993</v>
      </c>
      <c r="J385" s="136">
        <v>55820</v>
      </c>
      <c r="K385" s="136">
        <v>251109</v>
      </c>
      <c r="L385" s="92"/>
      <c r="M385" s="93">
        <f t="shared" si="5"/>
        <v>251109</v>
      </c>
      <c r="N385" s="54"/>
    </row>
    <row r="386" spans="1:14" x14ac:dyDescent="0.25">
      <c r="A386" t="s">
        <v>369</v>
      </c>
      <c r="B386" t="s">
        <v>748</v>
      </c>
      <c r="C386" s="133">
        <v>43.818073736604681</v>
      </c>
      <c r="D386" s="134">
        <v>448</v>
      </c>
      <c r="E386" s="135">
        <v>9.7808200304921176</v>
      </c>
      <c r="F386" s="136">
        <v>33350</v>
      </c>
      <c r="G386" s="136"/>
      <c r="H386" s="136">
        <v>0</v>
      </c>
      <c r="I386" s="136">
        <v>18252</v>
      </c>
      <c r="J386" s="136">
        <v>19749</v>
      </c>
      <c r="K386" s="136">
        <v>71351</v>
      </c>
      <c r="L386" s="92"/>
      <c r="M386" s="93">
        <f t="shared" si="5"/>
        <v>71351</v>
      </c>
      <c r="N386" s="54"/>
    </row>
    <row r="387" spans="1:14" x14ac:dyDescent="0.25">
      <c r="A387" t="s">
        <v>370</v>
      </c>
      <c r="B387" t="s">
        <v>749</v>
      </c>
      <c r="C387" s="133">
        <v>31.698117624479661</v>
      </c>
      <c r="D387" s="134">
        <v>588</v>
      </c>
      <c r="E387" s="135">
        <v>5.3908363306938201</v>
      </c>
      <c r="F387" s="136">
        <v>24580</v>
      </c>
      <c r="G387" s="136"/>
      <c r="H387" s="136">
        <v>0</v>
      </c>
      <c r="I387" s="136">
        <v>9057</v>
      </c>
      <c r="J387" s="136">
        <v>10419</v>
      </c>
      <c r="K387" s="136">
        <v>44056</v>
      </c>
      <c r="L387" s="92"/>
      <c r="M387" s="93">
        <f t="shared" si="5"/>
        <v>44056</v>
      </c>
      <c r="N387" s="54"/>
    </row>
    <row r="388" spans="1:14" x14ac:dyDescent="0.25">
      <c r="A388" t="s">
        <v>838</v>
      </c>
      <c r="B388" t="s">
        <v>839</v>
      </c>
      <c r="C388" s="133">
        <v>80.040052910125084</v>
      </c>
      <c r="D388" s="134">
        <v>263</v>
      </c>
      <c r="E388" s="135">
        <v>30.433480193963909</v>
      </c>
      <c r="F388" s="136">
        <v>86347</v>
      </c>
      <c r="G388" s="136"/>
      <c r="H388" s="136">
        <v>27155</v>
      </c>
      <c r="I388" s="136">
        <v>78303</v>
      </c>
      <c r="J388" s="136">
        <v>97942</v>
      </c>
      <c r="K388" s="136">
        <v>289747</v>
      </c>
      <c r="L388" s="92"/>
      <c r="M388" s="93">
        <f t="shared" si="5"/>
        <v>289747</v>
      </c>
      <c r="N388" s="54"/>
    </row>
    <row r="389" spans="1:14" x14ac:dyDescent="0.25">
      <c r="A389" t="s">
        <v>840</v>
      </c>
      <c r="B389" t="s">
        <v>841</v>
      </c>
      <c r="C389" s="133">
        <v>123.17629294430141</v>
      </c>
      <c r="D389" s="134">
        <v>469</v>
      </c>
      <c r="E389" s="135">
        <v>26.263601907100515</v>
      </c>
      <c r="F389" s="136">
        <v>127646</v>
      </c>
      <c r="G389" s="136"/>
      <c r="H389" s="136">
        <v>33787</v>
      </c>
      <c r="I389" s="136">
        <v>103807</v>
      </c>
      <c r="J389" s="136">
        <v>133582</v>
      </c>
      <c r="K389" s="136">
        <v>398822</v>
      </c>
      <c r="L389" s="92"/>
      <c r="M389" s="93">
        <f t="shared" ref="M389:M403" si="6">+K389+L389</f>
        <v>398822</v>
      </c>
      <c r="N389" s="54"/>
    </row>
    <row r="390" spans="1:14" x14ac:dyDescent="0.25">
      <c r="A390" t="s">
        <v>842</v>
      </c>
      <c r="B390" t="s">
        <v>892</v>
      </c>
      <c r="C390" s="133">
        <v>158.52236877999056</v>
      </c>
      <c r="D390" s="134">
        <v>1015</v>
      </c>
      <c r="E390" s="135">
        <v>15.617967367486754</v>
      </c>
      <c r="F390" s="136">
        <v>115032</v>
      </c>
      <c r="G390" s="136"/>
      <c r="H390" s="136">
        <v>34408</v>
      </c>
      <c r="I390" s="136">
        <v>84058</v>
      </c>
      <c r="J390" s="136">
        <v>92382</v>
      </c>
      <c r="K390" s="136">
        <v>325880</v>
      </c>
      <c r="L390" s="92"/>
      <c r="M390" s="93">
        <f t="shared" si="6"/>
        <v>325880</v>
      </c>
      <c r="N390" s="54"/>
    </row>
    <row r="391" spans="1:14" x14ac:dyDescent="0.25">
      <c r="A391" t="s">
        <v>843</v>
      </c>
      <c r="B391" t="s">
        <v>844</v>
      </c>
      <c r="C391" s="133">
        <v>254.72636439739674</v>
      </c>
      <c r="D391" s="134">
        <v>631</v>
      </c>
      <c r="E391" s="135">
        <v>40.368678985324365</v>
      </c>
      <c r="F391" s="136">
        <v>169444</v>
      </c>
      <c r="G391" s="136"/>
      <c r="H391" s="136">
        <v>58292</v>
      </c>
      <c r="I391" s="136">
        <v>202974</v>
      </c>
      <c r="J391" s="136">
        <v>271170</v>
      </c>
      <c r="K391" s="136">
        <v>701880</v>
      </c>
      <c r="L391" s="92"/>
      <c r="M391" s="93">
        <f t="shared" si="6"/>
        <v>701880</v>
      </c>
      <c r="N391" s="54"/>
    </row>
    <row r="392" spans="1:14" x14ac:dyDescent="0.25">
      <c r="A392" t="s">
        <v>845</v>
      </c>
      <c r="B392" t="s">
        <v>846</v>
      </c>
      <c r="C392" s="133">
        <v>33.728429173815869</v>
      </c>
      <c r="D392" s="134">
        <v>370</v>
      </c>
      <c r="E392" s="135">
        <v>9.1157916685988845</v>
      </c>
      <c r="F392" s="136">
        <v>29732</v>
      </c>
      <c r="G392" s="136"/>
      <c r="H392" s="136">
        <v>5109</v>
      </c>
      <c r="I392" s="136">
        <v>15016</v>
      </c>
      <c r="J392" s="136">
        <v>16335</v>
      </c>
      <c r="K392" s="136">
        <v>66192</v>
      </c>
      <c r="L392" s="92"/>
      <c r="M392" s="93">
        <f t="shared" si="6"/>
        <v>66192</v>
      </c>
      <c r="N392" s="54"/>
    </row>
    <row r="393" spans="1:14" x14ac:dyDescent="0.25">
      <c r="A393" t="s">
        <v>848</v>
      </c>
      <c r="B393" t="s">
        <v>864</v>
      </c>
      <c r="C393" s="133">
        <v>65.957831963879158</v>
      </c>
      <c r="D393" s="134">
        <v>208</v>
      </c>
      <c r="E393" s="135">
        <v>31.710496136480366</v>
      </c>
      <c r="F393" s="136">
        <v>68372</v>
      </c>
      <c r="G393" s="136"/>
      <c r="H393" s="136">
        <v>19391</v>
      </c>
      <c r="I393" s="136">
        <v>59431</v>
      </c>
      <c r="J393" s="136">
        <v>76241</v>
      </c>
      <c r="K393" s="136">
        <v>223435</v>
      </c>
      <c r="L393" s="92"/>
      <c r="M393" s="93">
        <f t="shared" si="6"/>
        <v>223435</v>
      </c>
      <c r="N393" s="54"/>
    </row>
    <row r="394" spans="1:14" x14ac:dyDescent="0.25">
      <c r="A394" t="s">
        <v>852</v>
      </c>
      <c r="B394" t="s">
        <v>865</v>
      </c>
      <c r="C394" s="133">
        <v>152.94505071998577</v>
      </c>
      <c r="D394" s="134">
        <v>571</v>
      </c>
      <c r="E394" s="135">
        <v>26.785472980733061</v>
      </c>
      <c r="F394" s="136">
        <v>110462</v>
      </c>
      <c r="G394" s="136"/>
      <c r="H394" s="136">
        <v>34221</v>
      </c>
      <c r="I394" s="136">
        <v>85540</v>
      </c>
      <c r="J394" s="136">
        <v>94905</v>
      </c>
      <c r="K394" s="136">
        <v>325128</v>
      </c>
      <c r="L394" s="92"/>
      <c r="M394" s="93">
        <f t="shared" si="6"/>
        <v>325128</v>
      </c>
      <c r="N394" s="54"/>
    </row>
    <row r="395" spans="1:14" x14ac:dyDescent="0.25">
      <c r="A395" t="s">
        <v>881</v>
      </c>
      <c r="B395" t="s">
        <v>882</v>
      </c>
      <c r="C395" s="133">
        <v>94.607934677923808</v>
      </c>
      <c r="D395" s="134">
        <v>378</v>
      </c>
      <c r="E395" s="135">
        <v>25.028554147598893</v>
      </c>
      <c r="F395" s="136">
        <v>98572</v>
      </c>
      <c r="G395" s="136"/>
      <c r="H395" s="136">
        <v>27274</v>
      </c>
      <c r="I395" s="136">
        <v>83675</v>
      </c>
      <c r="J395" s="136">
        <v>107482</v>
      </c>
      <c r="K395" s="136">
        <v>317003</v>
      </c>
      <c r="L395" s="92"/>
      <c r="M395" s="93">
        <f t="shared" si="6"/>
        <v>317003</v>
      </c>
      <c r="N395" s="54"/>
    </row>
    <row r="396" spans="1:14" x14ac:dyDescent="0.25">
      <c r="A396" t="s">
        <v>893</v>
      </c>
      <c r="B396" t="s">
        <v>894</v>
      </c>
      <c r="C396" s="133">
        <v>110.8042970018308</v>
      </c>
      <c r="D396" s="134">
        <v>742</v>
      </c>
      <c r="E396" s="135">
        <v>14.933193666014933</v>
      </c>
      <c r="F396" s="136">
        <v>89581</v>
      </c>
      <c r="G396" s="136"/>
      <c r="H396" s="136">
        <v>23745</v>
      </c>
      <c r="I396" s="136">
        <v>56428</v>
      </c>
      <c r="J396" s="136">
        <v>61896</v>
      </c>
      <c r="K396" s="136">
        <v>231650</v>
      </c>
      <c r="L396" s="92"/>
      <c r="M396" s="93">
        <f t="shared" si="6"/>
        <v>231650</v>
      </c>
      <c r="N396" s="54"/>
    </row>
    <row r="397" spans="1:14" x14ac:dyDescent="0.25">
      <c r="A397" t="s">
        <v>895</v>
      </c>
      <c r="B397" t="s">
        <v>896</v>
      </c>
      <c r="C397" s="133">
        <v>75.747374238812554</v>
      </c>
      <c r="D397" s="134">
        <v>260</v>
      </c>
      <c r="E397" s="135">
        <v>29.133605476466368</v>
      </c>
      <c r="F397" s="136">
        <v>78960</v>
      </c>
      <c r="G397" s="136"/>
      <c r="H397" s="136">
        <v>21367</v>
      </c>
      <c r="I397" s="136">
        <v>66039</v>
      </c>
      <c r="J397" s="136">
        <v>84987</v>
      </c>
      <c r="K397" s="136">
        <v>251353</v>
      </c>
      <c r="L397" s="92"/>
      <c r="M397" s="93">
        <f t="shared" si="6"/>
        <v>251353</v>
      </c>
      <c r="N397" s="54"/>
    </row>
    <row r="398" spans="1:14" x14ac:dyDescent="0.25">
      <c r="A398" t="s">
        <v>897</v>
      </c>
      <c r="B398" t="s">
        <v>898</v>
      </c>
      <c r="C398" s="133">
        <v>31.529967787577839</v>
      </c>
      <c r="D398" s="134">
        <v>280</v>
      </c>
      <c r="E398" s="135">
        <v>11.2607027812778</v>
      </c>
      <c r="F398" s="136">
        <v>24438</v>
      </c>
      <c r="G398" s="136"/>
      <c r="H398" s="136">
        <v>0</v>
      </c>
      <c r="I398" s="136">
        <v>13392</v>
      </c>
      <c r="J398" s="136">
        <v>13781</v>
      </c>
      <c r="K398" s="136">
        <v>51611</v>
      </c>
      <c r="L398" s="92"/>
      <c r="M398" s="93">
        <f t="shared" si="6"/>
        <v>51611</v>
      </c>
      <c r="N398" s="54"/>
    </row>
    <row r="399" spans="1:14" x14ac:dyDescent="0.25">
      <c r="A399" t="s">
        <v>907</v>
      </c>
      <c r="B399" t="s">
        <v>913</v>
      </c>
      <c r="C399" s="133">
        <v>57.627155984507837</v>
      </c>
      <c r="D399" s="134">
        <v>320</v>
      </c>
      <c r="E399" s="135">
        <v>18.0084862451587</v>
      </c>
      <c r="F399" s="136">
        <v>60656</v>
      </c>
      <c r="G399" s="136"/>
      <c r="H399" s="136">
        <v>17459</v>
      </c>
      <c r="I399" s="136">
        <v>51422</v>
      </c>
      <c r="J399" s="136">
        <v>63754</v>
      </c>
      <c r="K399" s="136">
        <v>193291</v>
      </c>
      <c r="L399" s="92"/>
      <c r="M399" s="93">
        <f t="shared" si="6"/>
        <v>193291</v>
      </c>
      <c r="N399" s="54"/>
    </row>
    <row r="400" spans="1:14" x14ac:dyDescent="0.25">
      <c r="A400" t="s">
        <v>908</v>
      </c>
      <c r="B400" t="s">
        <v>914</v>
      </c>
      <c r="C400" s="133">
        <v>42.820108704598205</v>
      </c>
      <c r="D400" s="134">
        <v>206</v>
      </c>
      <c r="E400" s="135">
        <v>20.786460536212719</v>
      </c>
      <c r="F400" s="136">
        <v>33152</v>
      </c>
      <c r="G400" s="136"/>
      <c r="H400" s="136">
        <v>1968</v>
      </c>
      <c r="I400" s="136">
        <v>13809</v>
      </c>
      <c r="J400" s="136">
        <v>14543</v>
      </c>
      <c r="K400" s="136">
        <v>63472</v>
      </c>
      <c r="L400" s="92"/>
      <c r="M400" s="93">
        <f t="shared" si="6"/>
        <v>63472</v>
      </c>
      <c r="N400" s="54"/>
    </row>
    <row r="401" spans="1:14" x14ac:dyDescent="0.25">
      <c r="A401" t="s">
        <v>909</v>
      </c>
      <c r="B401" t="s">
        <v>915</v>
      </c>
      <c r="C401" s="133">
        <v>38.715938403785536</v>
      </c>
      <c r="D401" s="134">
        <v>159</v>
      </c>
      <c r="E401" s="135">
        <v>24.349646794833671</v>
      </c>
      <c r="F401" s="136">
        <v>34970</v>
      </c>
      <c r="G401" s="136"/>
      <c r="H401" s="136">
        <v>10594</v>
      </c>
      <c r="I401" s="136">
        <v>26874</v>
      </c>
      <c r="J401" s="136">
        <v>30982</v>
      </c>
      <c r="K401" s="136">
        <v>103420</v>
      </c>
      <c r="L401" s="92"/>
      <c r="M401" s="93">
        <f t="shared" si="6"/>
        <v>103420</v>
      </c>
      <c r="N401" s="54"/>
    </row>
    <row r="402" spans="1:14" x14ac:dyDescent="0.25">
      <c r="A402" t="s">
        <v>847</v>
      </c>
      <c r="B402" t="s">
        <v>911</v>
      </c>
      <c r="C402" s="133">
        <v>176.15510458898001</v>
      </c>
      <c r="D402" s="134">
        <v>943</v>
      </c>
      <c r="E402" s="135">
        <v>18.680286806890773</v>
      </c>
      <c r="F402" s="136">
        <v>135057</v>
      </c>
      <c r="G402" s="136"/>
      <c r="H402" s="136">
        <v>26430</v>
      </c>
      <c r="I402" s="136">
        <v>84051</v>
      </c>
      <c r="J402" s="136">
        <v>97548</v>
      </c>
      <c r="K402" s="136">
        <v>343086</v>
      </c>
      <c r="L402" s="92"/>
      <c r="M402" s="93">
        <f t="shared" si="6"/>
        <v>343086</v>
      </c>
      <c r="N402" s="54"/>
    </row>
    <row r="403" spans="1:14" x14ac:dyDescent="0.25">
      <c r="A403" t="s">
        <v>849</v>
      </c>
      <c r="B403" t="s">
        <v>850</v>
      </c>
      <c r="C403" s="133">
        <v>400.41189964521607</v>
      </c>
      <c r="D403" s="134">
        <v>2514</v>
      </c>
      <c r="E403" s="135">
        <v>15.927283199889263</v>
      </c>
      <c r="F403" s="136">
        <v>364734</v>
      </c>
      <c r="G403" s="136"/>
      <c r="H403" s="136">
        <v>62932</v>
      </c>
      <c r="I403" s="136">
        <v>197610</v>
      </c>
      <c r="J403" s="136">
        <v>233845</v>
      </c>
      <c r="K403" s="136">
        <v>859121</v>
      </c>
      <c r="L403" s="92"/>
      <c r="M403" s="93">
        <f t="shared" si="6"/>
        <v>859121</v>
      </c>
      <c r="N403" s="54"/>
    </row>
  </sheetData>
  <autoFilter ref="A3:N403" xr:uid="{00000000-0009-0000-0000-000002000000}">
    <sortState xmlns:xlrd2="http://schemas.microsoft.com/office/spreadsheetml/2017/richdata2" ref="A4:N403">
      <sortCondition ref="B3:B403"/>
    </sortState>
  </autoFilter>
  <mergeCells count="1">
    <mergeCell ref="C2:E2"/>
  </mergeCells>
  <printOptions horizontalCentered="1"/>
  <pageMargins left="0.25" right="0.25" top="0.25" bottom="0.5" header="0.25" footer="0.25"/>
  <pageSetup scale="42" fitToHeight="8" orientation="portrait" r:id="rId1"/>
  <headerFooter scaleWithDoc="0">
    <oddFooter>&amp;L&amp;8Massachusetts Department of Elementary and Secondary Education&amp;C&amp;8Page &amp;P of &amp;N&amp;R&amp;8July 2017</oddFooter>
  </headerFooter>
  <rowBreaks count="1" manualBreakCount="1">
    <brk id="336"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7"/>
  <sheetViews>
    <sheetView showGridLines="0" zoomScaleNormal="100" workbookViewId="0">
      <pane ySplit="3" topLeftCell="A4" activePane="bottomLeft" state="frozen"/>
      <selection pane="bottomLeft"/>
    </sheetView>
  </sheetViews>
  <sheetFormatPr defaultColWidth="9.140625" defaultRowHeight="15" x14ac:dyDescent="0.25"/>
  <cols>
    <col min="1" max="1" width="7.140625" style="43" bestFit="1" customWidth="1"/>
    <col min="2" max="2" width="22.85546875" style="43" customWidth="1"/>
    <col min="3" max="3" width="44" style="43" customWidth="1"/>
    <col min="4" max="5" width="13.85546875" style="43" customWidth="1"/>
    <col min="6" max="6" width="13.85546875" style="73" customWidth="1"/>
    <col min="7" max="7" width="13.85546875" style="26" customWidth="1"/>
    <col min="8" max="16384" width="9.140625" style="43"/>
  </cols>
  <sheetData>
    <row r="1" spans="1:8" ht="21.75" customHeight="1" x14ac:dyDescent="0.25">
      <c r="A1" s="31" t="s">
        <v>955</v>
      </c>
      <c r="B1" s="44"/>
      <c r="C1" s="112"/>
      <c r="D1" s="45"/>
      <c r="E1" s="45"/>
      <c r="F1" s="74"/>
      <c r="G1" s="46"/>
    </row>
    <row r="2" spans="1:8" ht="14.25" customHeight="1" x14ac:dyDescent="0.25">
      <c r="A2" s="51" t="s">
        <v>956</v>
      </c>
      <c r="B2" s="44"/>
      <c r="C2" s="44"/>
      <c r="D2" s="45"/>
      <c r="E2" s="45"/>
      <c r="F2" s="74"/>
      <c r="G2" s="46"/>
    </row>
    <row r="3" spans="1:8" s="35" customFormat="1" ht="61.5" customHeight="1" x14ac:dyDescent="0.2">
      <c r="A3" s="34" t="s">
        <v>2</v>
      </c>
      <c r="B3" s="34" t="s">
        <v>415</v>
      </c>
      <c r="C3" s="34" t="s">
        <v>854</v>
      </c>
      <c r="D3" s="32" t="s">
        <v>957</v>
      </c>
      <c r="E3" s="32" t="s">
        <v>958</v>
      </c>
      <c r="F3" s="83" t="s">
        <v>959</v>
      </c>
      <c r="G3" s="84" t="s">
        <v>960</v>
      </c>
    </row>
    <row r="4" spans="1:8" x14ac:dyDescent="0.25">
      <c r="A4" s="107" t="s">
        <v>13</v>
      </c>
      <c r="B4" s="107" t="s">
        <v>899</v>
      </c>
      <c r="C4" s="107" t="s">
        <v>3</v>
      </c>
      <c r="D4" s="107">
        <v>11</v>
      </c>
      <c r="E4" s="108">
        <v>8486</v>
      </c>
      <c r="F4" s="107"/>
      <c r="G4" s="108"/>
    </row>
    <row r="5" spans="1:8" s="30" customFormat="1" x14ac:dyDescent="0.25">
      <c r="A5" s="107" t="s">
        <v>13</v>
      </c>
      <c r="B5" s="107" t="s">
        <v>899</v>
      </c>
      <c r="C5" s="107" t="s">
        <v>758</v>
      </c>
      <c r="D5" s="107">
        <v>0</v>
      </c>
      <c r="E5" s="108">
        <v>0</v>
      </c>
      <c r="F5" s="107"/>
      <c r="G5" s="108"/>
    </row>
    <row r="6" spans="1:8" s="30" customFormat="1" x14ac:dyDescent="0.25">
      <c r="A6" s="109" t="s">
        <v>13</v>
      </c>
      <c r="B6" s="109" t="s">
        <v>489</v>
      </c>
      <c r="C6" s="109" t="s">
        <v>4</v>
      </c>
      <c r="D6" s="109">
        <v>11</v>
      </c>
      <c r="E6" s="110">
        <v>8486</v>
      </c>
      <c r="F6" s="109"/>
      <c r="G6" s="110"/>
    </row>
    <row r="7" spans="1:8" s="30" customFormat="1" x14ac:dyDescent="0.25">
      <c r="A7" s="111" t="s">
        <v>21</v>
      </c>
      <c r="B7" s="139" t="s">
        <v>924</v>
      </c>
      <c r="C7" s="113" t="s">
        <v>925</v>
      </c>
      <c r="D7" s="118">
        <v>15</v>
      </c>
      <c r="E7" s="106">
        <v>13230</v>
      </c>
      <c r="F7" s="105"/>
      <c r="G7" s="106"/>
      <c r="H7" s="119"/>
    </row>
    <row r="8" spans="1:8" s="30" customFormat="1" x14ac:dyDescent="0.25">
      <c r="A8" s="111" t="s">
        <v>21</v>
      </c>
      <c r="B8" s="105" t="s">
        <v>923</v>
      </c>
      <c r="C8" s="105" t="s">
        <v>4</v>
      </c>
      <c r="D8" s="105">
        <v>15</v>
      </c>
      <c r="E8" s="106">
        <v>13230</v>
      </c>
      <c r="F8" s="105"/>
      <c r="G8" s="106"/>
    </row>
    <row r="9" spans="1:8" s="30" customFormat="1" x14ac:dyDescent="0.25">
      <c r="A9" s="111" t="s">
        <v>294</v>
      </c>
      <c r="B9" s="139" t="s">
        <v>691</v>
      </c>
      <c r="C9" s="139" t="s">
        <v>836</v>
      </c>
      <c r="D9" s="105">
        <v>24</v>
      </c>
      <c r="E9" s="106">
        <v>17980</v>
      </c>
      <c r="F9" s="105"/>
      <c r="G9" s="106"/>
    </row>
    <row r="10" spans="1:8" s="30" customFormat="1" x14ac:dyDescent="0.25">
      <c r="A10" s="111" t="s">
        <v>294</v>
      </c>
      <c r="B10" s="105" t="s">
        <v>691</v>
      </c>
      <c r="C10" s="105" t="s">
        <v>4</v>
      </c>
      <c r="D10" s="105">
        <v>24</v>
      </c>
      <c r="E10" s="106">
        <v>17980</v>
      </c>
      <c r="F10" s="105"/>
      <c r="G10" s="106"/>
    </row>
    <row r="11" spans="1:8" x14ac:dyDescent="0.25">
      <c r="A11" s="107" t="s">
        <v>24</v>
      </c>
      <c r="B11" s="107" t="s">
        <v>388</v>
      </c>
      <c r="C11" s="107" t="s">
        <v>883</v>
      </c>
      <c r="D11" s="107">
        <v>13</v>
      </c>
      <c r="E11" s="108">
        <v>8646</v>
      </c>
      <c r="F11" s="107"/>
      <c r="G11" s="108"/>
    </row>
    <row r="12" spans="1:8" s="30" customFormat="1" x14ac:dyDescent="0.25">
      <c r="A12" s="107" t="s">
        <v>24</v>
      </c>
      <c r="B12" s="107" t="s">
        <v>388</v>
      </c>
      <c r="C12" s="107" t="s">
        <v>884</v>
      </c>
      <c r="D12" s="107">
        <v>0</v>
      </c>
      <c r="E12" s="108">
        <v>0</v>
      </c>
      <c r="F12" s="107"/>
      <c r="G12" s="108"/>
    </row>
    <row r="13" spans="1:8" s="30" customFormat="1" x14ac:dyDescent="0.25">
      <c r="A13" s="107" t="s">
        <v>24</v>
      </c>
      <c r="B13" s="107" t="s">
        <v>388</v>
      </c>
      <c r="C13" s="107" t="s">
        <v>885</v>
      </c>
      <c r="D13" s="107">
        <v>19</v>
      </c>
      <c r="E13" s="108">
        <v>12637</v>
      </c>
      <c r="F13" s="107"/>
      <c r="G13" s="108"/>
    </row>
    <row r="14" spans="1:8" s="30" customFormat="1" x14ac:dyDescent="0.25">
      <c r="A14" s="107" t="s">
        <v>24</v>
      </c>
      <c r="B14" s="107" t="s">
        <v>388</v>
      </c>
      <c r="C14" s="107" t="s">
        <v>916</v>
      </c>
      <c r="D14" s="107">
        <v>0</v>
      </c>
      <c r="E14" s="108">
        <v>0</v>
      </c>
      <c r="F14" s="107"/>
      <c r="G14" s="108"/>
    </row>
    <row r="15" spans="1:8" s="30" customFormat="1" x14ac:dyDescent="0.25">
      <c r="A15" s="109" t="s">
        <v>24</v>
      </c>
      <c r="B15" s="109" t="s">
        <v>388</v>
      </c>
      <c r="C15" s="109" t="s">
        <v>4</v>
      </c>
      <c r="D15" s="109">
        <v>32</v>
      </c>
      <c r="E15" s="110">
        <v>21283</v>
      </c>
      <c r="F15" s="109"/>
      <c r="G15" s="110"/>
    </row>
    <row r="16" spans="1:8" s="30" customFormat="1" x14ac:dyDescent="0.25">
      <c r="A16" s="114" t="s">
        <v>927</v>
      </c>
      <c r="B16" s="113" t="s">
        <v>926</v>
      </c>
      <c r="C16" s="103" t="s">
        <v>432</v>
      </c>
      <c r="D16" s="103">
        <v>0</v>
      </c>
      <c r="E16" s="104">
        <v>0</v>
      </c>
      <c r="F16" s="103"/>
      <c r="G16" s="104"/>
    </row>
    <row r="17" spans="1:8" s="30" customFormat="1" x14ac:dyDescent="0.25">
      <c r="A17" s="111" t="s">
        <v>927</v>
      </c>
      <c r="B17" s="105" t="s">
        <v>926</v>
      </c>
      <c r="C17" s="105" t="s">
        <v>4</v>
      </c>
      <c r="D17" s="105">
        <v>0</v>
      </c>
      <c r="E17" s="106">
        <v>0</v>
      </c>
      <c r="F17" s="105"/>
      <c r="G17" s="106"/>
    </row>
    <row r="18" spans="1:8" s="30" customFormat="1" x14ac:dyDescent="0.25">
      <c r="A18" s="107" t="s">
        <v>40</v>
      </c>
      <c r="B18" s="107" t="s">
        <v>513</v>
      </c>
      <c r="C18" s="107" t="s">
        <v>900</v>
      </c>
      <c r="D18" s="107">
        <v>15</v>
      </c>
      <c r="E18" s="108">
        <v>16121</v>
      </c>
      <c r="F18" s="107"/>
      <c r="G18" s="108"/>
    </row>
    <row r="19" spans="1:8" s="30" customFormat="1" x14ac:dyDescent="0.25">
      <c r="A19" s="109" t="s">
        <v>40</v>
      </c>
      <c r="B19" s="109" t="s">
        <v>513</v>
      </c>
      <c r="C19" s="109" t="s">
        <v>4</v>
      </c>
      <c r="D19" s="109">
        <v>15</v>
      </c>
      <c r="E19" s="110">
        <v>16121</v>
      </c>
      <c r="F19" s="109"/>
      <c r="G19" s="110"/>
    </row>
    <row r="20" spans="1:8" s="30" customFormat="1" x14ac:dyDescent="0.25">
      <c r="A20" s="103" t="s">
        <v>44</v>
      </c>
      <c r="B20" s="103" t="s">
        <v>390</v>
      </c>
      <c r="C20" s="103" t="s">
        <v>433</v>
      </c>
      <c r="D20" s="103">
        <v>0</v>
      </c>
      <c r="E20" s="104">
        <v>0</v>
      </c>
      <c r="F20" s="103"/>
      <c r="G20" s="104"/>
    </row>
    <row r="21" spans="1:8" x14ac:dyDescent="0.25">
      <c r="A21" s="105" t="s">
        <v>44</v>
      </c>
      <c r="B21" s="105" t="s">
        <v>390</v>
      </c>
      <c r="C21" s="105" t="s">
        <v>4</v>
      </c>
      <c r="D21" s="105">
        <v>0</v>
      </c>
      <c r="E21" s="106">
        <v>0</v>
      </c>
      <c r="F21" s="105"/>
      <c r="G21" s="106"/>
    </row>
    <row r="22" spans="1:8" x14ac:dyDescent="0.25">
      <c r="A22" s="120" t="s">
        <v>52</v>
      </c>
      <c r="B22" s="117" t="s">
        <v>524</v>
      </c>
      <c r="C22" s="116" t="s">
        <v>928</v>
      </c>
      <c r="D22" s="109">
        <v>14</v>
      </c>
      <c r="E22" s="110">
        <v>10811</v>
      </c>
      <c r="F22" s="109"/>
      <c r="G22" s="110"/>
      <c r="H22" s="121"/>
    </row>
    <row r="23" spans="1:8" x14ac:dyDescent="0.25">
      <c r="A23" s="115" t="s">
        <v>52</v>
      </c>
      <c r="B23" s="109" t="s">
        <v>524</v>
      </c>
      <c r="C23" s="109" t="s">
        <v>4</v>
      </c>
      <c r="D23" s="109">
        <v>14</v>
      </c>
      <c r="E23" s="110">
        <v>10811</v>
      </c>
      <c r="F23" s="109"/>
      <c r="G23" s="110"/>
    </row>
    <row r="24" spans="1:8" s="30" customFormat="1" x14ac:dyDescent="0.25">
      <c r="A24" s="103" t="s">
        <v>63</v>
      </c>
      <c r="B24" s="103" t="s">
        <v>391</v>
      </c>
      <c r="C24" s="103" t="s">
        <v>379</v>
      </c>
      <c r="D24" s="103">
        <v>54</v>
      </c>
      <c r="E24" s="104">
        <v>39191</v>
      </c>
      <c r="F24" s="103"/>
      <c r="G24" s="104"/>
    </row>
    <row r="25" spans="1:8" x14ac:dyDescent="0.25">
      <c r="A25" s="103" t="s">
        <v>63</v>
      </c>
      <c r="B25" s="103" t="s">
        <v>391</v>
      </c>
      <c r="C25" s="103" t="s">
        <v>434</v>
      </c>
      <c r="D25" s="103">
        <v>26</v>
      </c>
      <c r="E25" s="104">
        <v>18870</v>
      </c>
      <c r="F25" s="103"/>
      <c r="G25" s="104"/>
    </row>
    <row r="26" spans="1:8" s="30" customFormat="1" x14ac:dyDescent="0.25">
      <c r="A26" s="105" t="s">
        <v>63</v>
      </c>
      <c r="B26" s="105" t="s">
        <v>391</v>
      </c>
      <c r="C26" s="105" t="s">
        <v>4</v>
      </c>
      <c r="D26" s="105">
        <v>80</v>
      </c>
      <c r="E26" s="106">
        <v>58061</v>
      </c>
      <c r="F26" s="105"/>
      <c r="G26" s="106"/>
    </row>
    <row r="27" spans="1:8" s="30" customFormat="1" x14ac:dyDescent="0.25">
      <c r="A27" s="107" t="s">
        <v>65</v>
      </c>
      <c r="B27" s="107" t="s">
        <v>392</v>
      </c>
      <c r="C27" s="107" t="s">
        <v>867</v>
      </c>
      <c r="D27" s="107">
        <v>25</v>
      </c>
      <c r="E27" s="108">
        <v>18317</v>
      </c>
      <c r="F27" s="107"/>
      <c r="G27" s="108"/>
    </row>
    <row r="28" spans="1:8" x14ac:dyDescent="0.25">
      <c r="A28" s="109" t="s">
        <v>65</v>
      </c>
      <c r="B28" s="109" t="s">
        <v>392</v>
      </c>
      <c r="C28" s="109" t="s">
        <v>4</v>
      </c>
      <c r="D28" s="109">
        <v>25</v>
      </c>
      <c r="E28" s="110">
        <v>18317</v>
      </c>
      <c r="F28" s="109"/>
      <c r="G28" s="110"/>
    </row>
    <row r="29" spans="1:8" s="30" customFormat="1" x14ac:dyDescent="0.25">
      <c r="A29" s="103" t="s">
        <v>68</v>
      </c>
      <c r="B29" s="103" t="s">
        <v>393</v>
      </c>
      <c r="C29" s="103" t="s">
        <v>435</v>
      </c>
      <c r="D29" s="103">
        <v>88</v>
      </c>
      <c r="E29" s="104">
        <v>77629</v>
      </c>
      <c r="F29" s="103"/>
      <c r="G29" s="104"/>
    </row>
    <row r="30" spans="1:8" x14ac:dyDescent="0.25">
      <c r="A30" s="105" t="s">
        <v>68</v>
      </c>
      <c r="B30" s="105" t="s">
        <v>393</v>
      </c>
      <c r="C30" s="105" t="s">
        <v>4</v>
      </c>
      <c r="D30" s="105">
        <v>88</v>
      </c>
      <c r="E30" s="106">
        <v>77629</v>
      </c>
      <c r="F30" s="105"/>
      <c r="G30" s="106"/>
    </row>
    <row r="31" spans="1:8" x14ac:dyDescent="0.25">
      <c r="A31" s="111" t="s">
        <v>307</v>
      </c>
      <c r="B31" s="105" t="s">
        <v>703</v>
      </c>
      <c r="C31" s="105" t="s">
        <v>868</v>
      </c>
      <c r="D31" s="105">
        <v>25</v>
      </c>
      <c r="E31" s="106">
        <v>19275</v>
      </c>
      <c r="F31" s="105"/>
      <c r="G31" s="106"/>
    </row>
    <row r="32" spans="1:8" x14ac:dyDescent="0.25">
      <c r="A32" s="111" t="s">
        <v>307</v>
      </c>
      <c r="B32" s="105" t="s">
        <v>703</v>
      </c>
      <c r="C32" s="105" t="s">
        <v>4</v>
      </c>
      <c r="D32" s="105">
        <v>25</v>
      </c>
      <c r="E32" s="106">
        <v>19275</v>
      </c>
      <c r="F32" s="105"/>
      <c r="G32" s="106"/>
    </row>
    <row r="33" spans="1:8" s="30" customFormat="1" x14ac:dyDescent="0.25">
      <c r="A33" s="107" t="s">
        <v>74</v>
      </c>
      <c r="B33" s="107" t="s">
        <v>394</v>
      </c>
      <c r="C33" s="107" t="s">
        <v>380</v>
      </c>
      <c r="D33" s="107">
        <v>5</v>
      </c>
      <c r="E33" s="108">
        <v>4144</v>
      </c>
      <c r="F33" s="107"/>
      <c r="G33" s="108"/>
    </row>
    <row r="34" spans="1:8" x14ac:dyDescent="0.25">
      <c r="A34" s="109" t="s">
        <v>74</v>
      </c>
      <c r="B34" s="109" t="s">
        <v>394</v>
      </c>
      <c r="C34" s="109" t="s">
        <v>4</v>
      </c>
      <c r="D34" s="109">
        <v>5</v>
      </c>
      <c r="E34" s="110">
        <v>4144</v>
      </c>
      <c r="F34" s="109"/>
      <c r="G34" s="110"/>
    </row>
    <row r="35" spans="1:8" x14ac:dyDescent="0.25">
      <c r="A35" s="103" t="s">
        <v>76</v>
      </c>
      <c r="B35" s="103" t="s">
        <v>423</v>
      </c>
      <c r="C35" s="103" t="s">
        <v>436</v>
      </c>
      <c r="D35" s="103">
        <v>0</v>
      </c>
      <c r="E35" s="104">
        <v>0</v>
      </c>
      <c r="F35" s="103"/>
      <c r="G35" s="104"/>
    </row>
    <row r="36" spans="1:8" s="30" customFormat="1" x14ac:dyDescent="0.25">
      <c r="A36" s="105" t="s">
        <v>76</v>
      </c>
      <c r="B36" s="105" t="s">
        <v>423</v>
      </c>
      <c r="C36" s="105" t="s">
        <v>4</v>
      </c>
      <c r="D36" s="105">
        <v>0</v>
      </c>
      <c r="E36" s="106">
        <v>0</v>
      </c>
      <c r="F36" s="105"/>
      <c r="G36" s="106"/>
      <c r="H36" s="122"/>
    </row>
    <row r="37" spans="1:8" x14ac:dyDescent="0.25">
      <c r="A37" s="107" t="s">
        <v>88</v>
      </c>
      <c r="B37" s="107" t="s">
        <v>395</v>
      </c>
      <c r="C37" s="107" t="s">
        <v>428</v>
      </c>
      <c r="D37" s="107">
        <v>16</v>
      </c>
      <c r="E37" s="108">
        <v>16970</v>
      </c>
      <c r="F37" s="107"/>
      <c r="G37" s="108"/>
    </row>
    <row r="38" spans="1:8" s="30" customFormat="1" x14ac:dyDescent="0.25">
      <c r="A38" s="109" t="s">
        <v>88</v>
      </c>
      <c r="B38" s="109" t="s">
        <v>395</v>
      </c>
      <c r="C38" s="109" t="s">
        <v>4</v>
      </c>
      <c r="D38" s="109">
        <v>16</v>
      </c>
      <c r="E38" s="110">
        <v>16970</v>
      </c>
      <c r="F38" s="109"/>
      <c r="G38" s="110"/>
    </row>
    <row r="39" spans="1:8" x14ac:dyDescent="0.25">
      <c r="A39" s="103" t="s">
        <v>97</v>
      </c>
      <c r="B39" s="103" t="s">
        <v>396</v>
      </c>
      <c r="C39" s="103" t="s">
        <v>761</v>
      </c>
      <c r="D39" s="103">
        <v>7</v>
      </c>
      <c r="E39" s="104">
        <v>5393</v>
      </c>
      <c r="F39" s="103"/>
      <c r="G39" s="104"/>
    </row>
    <row r="40" spans="1:8" s="30" customFormat="1" x14ac:dyDescent="0.25">
      <c r="A40" s="105" t="s">
        <v>97</v>
      </c>
      <c r="B40" s="105" t="s">
        <v>396</v>
      </c>
      <c r="C40" s="105" t="s">
        <v>4</v>
      </c>
      <c r="D40" s="105">
        <v>7</v>
      </c>
      <c r="E40" s="106">
        <v>5393</v>
      </c>
      <c r="F40" s="105"/>
      <c r="G40" s="106"/>
    </row>
    <row r="41" spans="1:8" x14ac:dyDescent="0.25">
      <c r="A41" s="107" t="s">
        <v>98</v>
      </c>
      <c r="B41" s="107" t="s">
        <v>563</v>
      </c>
      <c r="C41" s="107" t="s">
        <v>832</v>
      </c>
      <c r="D41" s="107">
        <v>37</v>
      </c>
      <c r="E41" s="108">
        <v>27875</v>
      </c>
      <c r="F41" s="107"/>
      <c r="G41" s="108"/>
    </row>
    <row r="42" spans="1:8" s="30" customFormat="1" x14ac:dyDescent="0.25">
      <c r="A42" s="107" t="s">
        <v>98</v>
      </c>
      <c r="B42" s="107" t="s">
        <v>563</v>
      </c>
      <c r="C42" s="107" t="s">
        <v>833</v>
      </c>
      <c r="D42" s="107">
        <v>22</v>
      </c>
      <c r="E42" s="108">
        <v>16574</v>
      </c>
      <c r="F42" s="107"/>
      <c r="G42" s="108"/>
    </row>
    <row r="43" spans="1:8" x14ac:dyDescent="0.25">
      <c r="A43" s="109" t="s">
        <v>98</v>
      </c>
      <c r="B43" s="109" t="s">
        <v>563</v>
      </c>
      <c r="C43" s="109" t="s">
        <v>4</v>
      </c>
      <c r="D43" s="109">
        <v>59</v>
      </c>
      <c r="E43" s="110">
        <v>44449</v>
      </c>
      <c r="F43" s="109"/>
      <c r="G43" s="110"/>
    </row>
    <row r="44" spans="1:8" s="30" customFormat="1" x14ac:dyDescent="0.25">
      <c r="A44" s="103" t="s">
        <v>101</v>
      </c>
      <c r="B44" s="103" t="s">
        <v>397</v>
      </c>
      <c r="C44" s="103" t="s">
        <v>759</v>
      </c>
      <c r="D44" s="103">
        <v>27</v>
      </c>
      <c r="E44" s="104">
        <v>22401</v>
      </c>
      <c r="F44" s="103"/>
      <c r="G44" s="104"/>
    </row>
    <row r="45" spans="1:8" x14ac:dyDescent="0.25">
      <c r="A45" s="105" t="s">
        <v>101</v>
      </c>
      <c r="B45" s="105" t="s">
        <v>397</v>
      </c>
      <c r="C45" s="105" t="s">
        <v>4</v>
      </c>
      <c r="D45" s="105">
        <v>27</v>
      </c>
      <c r="E45" s="106">
        <v>22401</v>
      </c>
      <c r="F45" s="105"/>
      <c r="G45" s="106"/>
    </row>
    <row r="46" spans="1:8" x14ac:dyDescent="0.25">
      <c r="A46" s="107" t="s">
        <v>103</v>
      </c>
      <c r="B46" s="107" t="s">
        <v>567</v>
      </c>
      <c r="C46" s="107" t="s">
        <v>917</v>
      </c>
      <c r="D46" s="107">
        <v>14</v>
      </c>
      <c r="E46" s="108">
        <v>11618</v>
      </c>
      <c r="F46" s="107"/>
      <c r="G46" s="108"/>
    </row>
    <row r="47" spans="1:8" x14ac:dyDescent="0.25">
      <c r="A47" s="109" t="s">
        <v>103</v>
      </c>
      <c r="B47" s="109" t="s">
        <v>567</v>
      </c>
      <c r="C47" s="109" t="s">
        <v>4</v>
      </c>
      <c r="D47" s="109">
        <v>14</v>
      </c>
      <c r="E47" s="110">
        <v>11618</v>
      </c>
      <c r="F47" s="109"/>
      <c r="G47" s="110"/>
    </row>
    <row r="48" spans="1:8" x14ac:dyDescent="0.25">
      <c r="A48" s="103" t="s">
        <v>114</v>
      </c>
      <c r="B48" s="103" t="s">
        <v>577</v>
      </c>
      <c r="C48" s="103" t="s">
        <v>834</v>
      </c>
      <c r="D48" s="103">
        <v>28</v>
      </c>
      <c r="E48" s="104">
        <v>21712</v>
      </c>
      <c r="F48" s="103"/>
      <c r="G48" s="104"/>
    </row>
    <row r="49" spans="1:7" s="30" customFormat="1" x14ac:dyDescent="0.25">
      <c r="A49" s="105" t="s">
        <v>114</v>
      </c>
      <c r="B49" s="105" t="s">
        <v>577</v>
      </c>
      <c r="C49" s="105" t="s">
        <v>4</v>
      </c>
      <c r="D49" s="105">
        <v>28</v>
      </c>
      <c r="E49" s="106">
        <v>21712</v>
      </c>
      <c r="F49" s="105"/>
      <c r="G49" s="106"/>
    </row>
    <row r="50" spans="1:7" x14ac:dyDescent="0.25">
      <c r="A50" s="107" t="s">
        <v>123</v>
      </c>
      <c r="B50" s="107" t="s">
        <v>399</v>
      </c>
      <c r="C50" s="107" t="s">
        <v>835</v>
      </c>
      <c r="D50" s="107">
        <v>85</v>
      </c>
      <c r="E50" s="132">
        <v>70259</v>
      </c>
      <c r="F50" s="107"/>
      <c r="G50" s="108"/>
    </row>
    <row r="51" spans="1:7" x14ac:dyDescent="0.25">
      <c r="A51" s="109" t="s">
        <v>123</v>
      </c>
      <c r="B51" s="109" t="s">
        <v>399</v>
      </c>
      <c r="C51" s="109" t="s">
        <v>4</v>
      </c>
      <c r="D51" s="109">
        <v>85</v>
      </c>
      <c r="E51" s="110">
        <v>70259</v>
      </c>
      <c r="F51" s="109"/>
      <c r="G51" s="110"/>
    </row>
    <row r="52" spans="1:7" s="30" customFormat="1" x14ac:dyDescent="0.25">
      <c r="A52" s="103" t="s">
        <v>124</v>
      </c>
      <c r="B52" s="103" t="s">
        <v>586</v>
      </c>
      <c r="C52" s="103" t="s">
        <v>918</v>
      </c>
      <c r="D52" s="103"/>
      <c r="E52" s="104"/>
      <c r="F52" s="103">
        <v>30</v>
      </c>
      <c r="G52" s="104">
        <v>61890</v>
      </c>
    </row>
    <row r="53" spans="1:7" x14ac:dyDescent="0.25">
      <c r="A53" s="105" t="s">
        <v>124</v>
      </c>
      <c r="B53" s="105" t="s">
        <v>586</v>
      </c>
      <c r="C53" s="105" t="s">
        <v>4</v>
      </c>
      <c r="D53" s="105"/>
      <c r="E53" s="106"/>
      <c r="F53" s="105">
        <v>30</v>
      </c>
      <c r="G53" s="106">
        <v>61890</v>
      </c>
    </row>
    <row r="54" spans="1:7" s="30" customFormat="1" x14ac:dyDescent="0.25">
      <c r="A54" s="107" t="s">
        <v>325</v>
      </c>
      <c r="B54" s="107" t="s">
        <v>413</v>
      </c>
      <c r="C54" s="107" t="s">
        <v>442</v>
      </c>
      <c r="D54" s="107">
        <v>39</v>
      </c>
      <c r="E54" s="108">
        <v>34828</v>
      </c>
      <c r="F54" s="107"/>
      <c r="G54" s="108"/>
    </row>
    <row r="55" spans="1:7" x14ac:dyDescent="0.25">
      <c r="A55" s="109" t="s">
        <v>325</v>
      </c>
      <c r="B55" s="109" t="s">
        <v>413</v>
      </c>
      <c r="C55" s="109" t="s">
        <v>4</v>
      </c>
      <c r="D55" s="109">
        <v>39</v>
      </c>
      <c r="E55" s="110">
        <v>34828</v>
      </c>
      <c r="F55" s="109"/>
      <c r="G55" s="110"/>
    </row>
    <row r="56" spans="1:7" s="30" customFormat="1" x14ac:dyDescent="0.25">
      <c r="A56" s="103" t="s">
        <v>133</v>
      </c>
      <c r="B56" s="103" t="s">
        <v>400</v>
      </c>
      <c r="C56" s="103" t="s">
        <v>381</v>
      </c>
      <c r="D56" s="103">
        <v>75</v>
      </c>
      <c r="E56" s="104">
        <v>57687</v>
      </c>
      <c r="F56" s="103"/>
      <c r="G56" s="104"/>
    </row>
    <row r="57" spans="1:7" x14ac:dyDescent="0.25">
      <c r="A57" s="105" t="s">
        <v>133</v>
      </c>
      <c r="B57" s="105" t="s">
        <v>400</v>
      </c>
      <c r="C57" s="105" t="s">
        <v>4</v>
      </c>
      <c r="D57" s="105">
        <v>75</v>
      </c>
      <c r="E57" s="106">
        <v>57687</v>
      </c>
      <c r="F57" s="105"/>
      <c r="G57" s="106"/>
    </row>
    <row r="58" spans="1:7" s="30" customFormat="1" x14ac:dyDescent="0.25">
      <c r="A58" s="142" t="s">
        <v>134</v>
      </c>
      <c r="B58" s="142" t="s">
        <v>401</v>
      </c>
      <c r="C58" s="142" t="s">
        <v>382</v>
      </c>
      <c r="D58" s="142">
        <v>31</v>
      </c>
      <c r="E58" s="140">
        <v>25735</v>
      </c>
      <c r="F58" s="142"/>
      <c r="G58" s="140"/>
    </row>
    <row r="59" spans="1:7" x14ac:dyDescent="0.25">
      <c r="A59" s="143" t="s">
        <v>134</v>
      </c>
      <c r="B59" s="143" t="s">
        <v>401</v>
      </c>
      <c r="C59" s="143" t="s">
        <v>4</v>
      </c>
      <c r="D59" s="143">
        <v>31</v>
      </c>
      <c r="E59" s="144">
        <v>25735</v>
      </c>
      <c r="F59" s="143"/>
      <c r="G59" s="144"/>
    </row>
    <row r="60" spans="1:7" s="30" customFormat="1" x14ac:dyDescent="0.25">
      <c r="A60" s="103" t="s">
        <v>137</v>
      </c>
      <c r="B60" s="103" t="s">
        <v>403</v>
      </c>
      <c r="C60" s="103" t="s">
        <v>383</v>
      </c>
      <c r="D60" s="103">
        <v>5</v>
      </c>
      <c r="E60" s="104">
        <v>4464</v>
      </c>
      <c r="F60" s="103"/>
      <c r="G60" s="104"/>
    </row>
    <row r="61" spans="1:7" x14ac:dyDescent="0.25">
      <c r="A61" s="105" t="s">
        <v>137</v>
      </c>
      <c r="B61" s="105" t="s">
        <v>403</v>
      </c>
      <c r="C61" s="105" t="s">
        <v>4</v>
      </c>
      <c r="D61" s="105">
        <v>5</v>
      </c>
      <c r="E61" s="106">
        <v>4464</v>
      </c>
      <c r="F61" s="105"/>
      <c r="G61" s="106"/>
    </row>
    <row r="62" spans="1:7" s="30" customFormat="1" x14ac:dyDescent="0.25">
      <c r="A62" s="107" t="s">
        <v>153</v>
      </c>
      <c r="B62" s="107" t="s">
        <v>404</v>
      </c>
      <c r="C62" s="107" t="s">
        <v>431</v>
      </c>
      <c r="D62" s="107">
        <v>6</v>
      </c>
      <c r="E62" s="108">
        <v>4572</v>
      </c>
      <c r="F62" s="107"/>
      <c r="G62" s="108"/>
    </row>
    <row r="63" spans="1:7" x14ac:dyDescent="0.25">
      <c r="A63" s="109" t="s">
        <v>153</v>
      </c>
      <c r="B63" s="109" t="s">
        <v>404</v>
      </c>
      <c r="C63" s="109" t="s">
        <v>4</v>
      </c>
      <c r="D63" s="109">
        <v>6</v>
      </c>
      <c r="E63" s="110">
        <v>4572</v>
      </c>
      <c r="F63" s="109"/>
      <c r="G63" s="110"/>
    </row>
    <row r="64" spans="1:7" x14ac:dyDescent="0.25">
      <c r="A64" s="103" t="s">
        <v>161</v>
      </c>
      <c r="B64" s="103" t="s">
        <v>405</v>
      </c>
      <c r="C64" s="103" t="s">
        <v>760</v>
      </c>
      <c r="D64" s="103">
        <v>18</v>
      </c>
      <c r="E64" s="104">
        <v>13816</v>
      </c>
      <c r="F64" s="103"/>
      <c r="G64" s="104"/>
    </row>
    <row r="65" spans="1:7" x14ac:dyDescent="0.25">
      <c r="A65" s="105" t="s">
        <v>161</v>
      </c>
      <c r="B65" s="105" t="s">
        <v>405</v>
      </c>
      <c r="C65" s="105" t="s">
        <v>4</v>
      </c>
      <c r="D65" s="105">
        <v>18</v>
      </c>
      <c r="E65" s="106">
        <v>13816</v>
      </c>
      <c r="F65" s="105"/>
      <c r="G65" s="106"/>
    </row>
    <row r="66" spans="1:7" s="30" customFormat="1" x14ac:dyDescent="0.25">
      <c r="A66" s="107" t="s">
        <v>332</v>
      </c>
      <c r="B66" s="107" t="s">
        <v>414</v>
      </c>
      <c r="C66" s="107" t="s">
        <v>385</v>
      </c>
      <c r="D66" s="107">
        <v>59</v>
      </c>
      <c r="E66" s="108">
        <v>45342</v>
      </c>
      <c r="F66" s="107"/>
      <c r="G66" s="108"/>
    </row>
    <row r="67" spans="1:7" s="30" customFormat="1" x14ac:dyDescent="0.25">
      <c r="A67" s="109" t="s">
        <v>332</v>
      </c>
      <c r="B67" s="109" t="s">
        <v>414</v>
      </c>
      <c r="C67" s="109" t="s">
        <v>4</v>
      </c>
      <c r="D67" s="109">
        <v>59</v>
      </c>
      <c r="E67" s="110">
        <v>45342</v>
      </c>
      <c r="F67" s="109"/>
      <c r="G67" s="110"/>
    </row>
    <row r="68" spans="1:7" s="30" customFormat="1" x14ac:dyDescent="0.25">
      <c r="A68" s="103" t="s">
        <v>189</v>
      </c>
      <c r="B68" s="103" t="s">
        <v>406</v>
      </c>
      <c r="C68" s="145" t="s">
        <v>929</v>
      </c>
      <c r="D68" s="103">
        <v>7</v>
      </c>
      <c r="E68" s="104">
        <v>7245</v>
      </c>
      <c r="F68" s="103"/>
      <c r="G68" s="104"/>
    </row>
    <row r="69" spans="1:7" s="30" customFormat="1" x14ac:dyDescent="0.25">
      <c r="A69" s="114" t="s">
        <v>189</v>
      </c>
      <c r="B69" s="113" t="s">
        <v>406</v>
      </c>
      <c r="C69" s="145" t="s">
        <v>384</v>
      </c>
      <c r="D69" s="103">
        <v>21</v>
      </c>
      <c r="E69" s="104">
        <v>21736</v>
      </c>
      <c r="F69" s="103"/>
      <c r="G69" s="104"/>
    </row>
    <row r="70" spans="1:7" s="30" customFormat="1" x14ac:dyDescent="0.25">
      <c r="A70" s="103" t="s">
        <v>189</v>
      </c>
      <c r="B70" s="103" t="s">
        <v>406</v>
      </c>
      <c r="C70" s="145" t="s">
        <v>930</v>
      </c>
      <c r="D70" s="103">
        <v>12</v>
      </c>
      <c r="E70" s="104">
        <v>12421</v>
      </c>
      <c r="F70" s="103"/>
      <c r="G70" s="104"/>
    </row>
    <row r="71" spans="1:7" x14ac:dyDescent="0.25">
      <c r="A71" s="103" t="s">
        <v>189</v>
      </c>
      <c r="B71" s="103" t="s">
        <v>406</v>
      </c>
      <c r="C71" s="145" t="s">
        <v>931</v>
      </c>
      <c r="D71" s="103">
        <v>2</v>
      </c>
      <c r="E71" s="104">
        <v>2070</v>
      </c>
      <c r="F71" s="103"/>
      <c r="G71" s="104"/>
    </row>
    <row r="72" spans="1:7" x14ac:dyDescent="0.25">
      <c r="A72" s="103" t="s">
        <v>189</v>
      </c>
      <c r="B72" s="103" t="s">
        <v>406</v>
      </c>
      <c r="C72" s="145" t="s">
        <v>932</v>
      </c>
      <c r="D72" s="103">
        <v>12</v>
      </c>
      <c r="E72" s="104">
        <v>12421</v>
      </c>
      <c r="F72" s="103"/>
      <c r="G72" s="104"/>
    </row>
    <row r="73" spans="1:7" s="30" customFormat="1" x14ac:dyDescent="0.25">
      <c r="A73" s="105" t="s">
        <v>189</v>
      </c>
      <c r="B73" s="105" t="s">
        <v>406</v>
      </c>
      <c r="C73" s="105" t="s">
        <v>4</v>
      </c>
      <c r="D73" s="105">
        <v>54</v>
      </c>
      <c r="E73" s="106">
        <v>55893</v>
      </c>
      <c r="F73" s="105"/>
      <c r="G73" s="106"/>
    </row>
    <row r="74" spans="1:7" s="30" customFormat="1" x14ac:dyDescent="0.25">
      <c r="A74" s="107" t="s">
        <v>197</v>
      </c>
      <c r="B74" s="107" t="s">
        <v>651</v>
      </c>
      <c r="C74" s="107" t="s">
        <v>886</v>
      </c>
      <c r="D74" s="107">
        <v>17</v>
      </c>
      <c r="E74" s="108">
        <v>13128</v>
      </c>
      <c r="F74" s="107"/>
      <c r="G74" s="108"/>
    </row>
    <row r="75" spans="1:7" s="30" customFormat="1" x14ac:dyDescent="0.25">
      <c r="A75" s="107" t="s">
        <v>197</v>
      </c>
      <c r="B75" s="107" t="s">
        <v>651</v>
      </c>
      <c r="C75" s="107" t="s">
        <v>888</v>
      </c>
      <c r="D75" s="107">
        <v>30</v>
      </c>
      <c r="E75" s="108">
        <v>23168</v>
      </c>
      <c r="F75" s="107"/>
      <c r="G75" s="108"/>
    </row>
    <row r="76" spans="1:7" s="30" customFormat="1" x14ac:dyDescent="0.25">
      <c r="A76" s="109" t="s">
        <v>197</v>
      </c>
      <c r="B76" s="109" t="s">
        <v>651</v>
      </c>
      <c r="C76" s="109" t="s">
        <v>4</v>
      </c>
      <c r="D76" s="109">
        <v>47</v>
      </c>
      <c r="E76" s="110">
        <v>36296</v>
      </c>
      <c r="F76" s="109"/>
      <c r="G76" s="110"/>
    </row>
    <row r="77" spans="1:7" s="30" customFormat="1" x14ac:dyDescent="0.25">
      <c r="A77" s="103" t="s">
        <v>207</v>
      </c>
      <c r="B77" s="103" t="s">
        <v>408</v>
      </c>
      <c r="C77" s="103" t="s">
        <v>851</v>
      </c>
      <c r="D77" s="103">
        <v>0</v>
      </c>
      <c r="E77" s="104">
        <v>0</v>
      </c>
      <c r="F77" s="103"/>
      <c r="G77" s="104"/>
    </row>
    <row r="78" spans="1:7" s="30" customFormat="1" x14ac:dyDescent="0.25">
      <c r="A78" s="105" t="s">
        <v>207</v>
      </c>
      <c r="B78" s="105" t="s">
        <v>408</v>
      </c>
      <c r="C78" s="105" t="s">
        <v>4</v>
      </c>
      <c r="D78" s="105">
        <v>0</v>
      </c>
      <c r="E78" s="106">
        <v>0</v>
      </c>
      <c r="F78" s="105"/>
      <c r="G78" s="106"/>
    </row>
    <row r="79" spans="1:7" s="30" customFormat="1" x14ac:dyDescent="0.25">
      <c r="A79" s="107" t="s">
        <v>208</v>
      </c>
      <c r="B79" s="107" t="s">
        <v>660</v>
      </c>
      <c r="C79" s="107" t="s">
        <v>887</v>
      </c>
      <c r="D79" s="107">
        <v>6</v>
      </c>
      <c r="E79" s="108">
        <v>4632</v>
      </c>
      <c r="F79" s="107"/>
      <c r="G79" s="108"/>
    </row>
    <row r="80" spans="1:7" s="30" customFormat="1" x14ac:dyDescent="0.25">
      <c r="A80" s="109" t="s">
        <v>208</v>
      </c>
      <c r="B80" s="109" t="s">
        <v>660</v>
      </c>
      <c r="C80" s="109" t="s">
        <v>4</v>
      </c>
      <c r="D80" s="109">
        <v>6</v>
      </c>
      <c r="E80" s="110">
        <v>4632</v>
      </c>
      <c r="F80" s="109"/>
      <c r="G80" s="110"/>
    </row>
    <row r="81" spans="1:8" x14ac:dyDescent="0.25">
      <c r="A81" s="103" t="s">
        <v>341</v>
      </c>
      <c r="B81" s="103" t="s">
        <v>427</v>
      </c>
      <c r="C81" s="103" t="s">
        <v>429</v>
      </c>
      <c r="D81" s="103">
        <v>60</v>
      </c>
      <c r="E81" s="104">
        <v>49768</v>
      </c>
      <c r="F81" s="103"/>
      <c r="G81" s="104"/>
    </row>
    <row r="82" spans="1:8" s="30" customFormat="1" x14ac:dyDescent="0.25">
      <c r="A82" s="105" t="s">
        <v>341</v>
      </c>
      <c r="B82" s="105" t="s">
        <v>427</v>
      </c>
      <c r="C82" s="105" t="s">
        <v>4</v>
      </c>
      <c r="D82" s="105">
        <v>60</v>
      </c>
      <c r="E82" s="106">
        <v>49768</v>
      </c>
      <c r="F82" s="105"/>
      <c r="G82" s="106"/>
    </row>
    <row r="83" spans="1:8" s="30" customFormat="1" x14ac:dyDescent="0.25">
      <c r="A83" s="107" t="s">
        <v>226</v>
      </c>
      <c r="B83" s="107" t="s">
        <v>410</v>
      </c>
      <c r="C83" s="107" t="s">
        <v>437</v>
      </c>
      <c r="D83" s="107">
        <v>8</v>
      </c>
      <c r="E83" s="108">
        <v>6180</v>
      </c>
      <c r="F83" s="107"/>
      <c r="G83" s="108"/>
    </row>
    <row r="84" spans="1:8" s="30" customFormat="1" x14ac:dyDescent="0.25">
      <c r="A84" s="109" t="s">
        <v>226</v>
      </c>
      <c r="B84" s="109" t="s">
        <v>410</v>
      </c>
      <c r="C84" s="109" t="s">
        <v>4</v>
      </c>
      <c r="D84" s="109">
        <v>8</v>
      </c>
      <c r="E84" s="110">
        <v>6180</v>
      </c>
      <c r="F84" s="109"/>
      <c r="G84" s="110"/>
    </row>
    <row r="85" spans="1:8" x14ac:dyDescent="0.25">
      <c r="A85" s="103" t="s">
        <v>230</v>
      </c>
      <c r="B85" s="103" t="s">
        <v>411</v>
      </c>
      <c r="C85" s="103" t="s">
        <v>438</v>
      </c>
      <c r="D85" s="103">
        <v>0</v>
      </c>
      <c r="E85" s="104">
        <v>0</v>
      </c>
      <c r="F85" s="103"/>
      <c r="G85" s="104"/>
    </row>
    <row r="86" spans="1:8" s="30" customFormat="1" x14ac:dyDescent="0.25">
      <c r="A86" s="105" t="s">
        <v>230</v>
      </c>
      <c r="B86" s="105" t="s">
        <v>411</v>
      </c>
      <c r="C86" s="105" t="s">
        <v>4</v>
      </c>
      <c r="D86" s="105">
        <v>0</v>
      </c>
      <c r="E86" s="106">
        <v>0</v>
      </c>
      <c r="F86" s="105"/>
      <c r="G86" s="106"/>
      <c r="H86" s="119"/>
    </row>
    <row r="87" spans="1:8" x14ac:dyDescent="0.25">
      <c r="A87" s="107" t="s">
        <v>234</v>
      </c>
      <c r="B87" s="107" t="s">
        <v>412</v>
      </c>
      <c r="C87" s="107" t="s">
        <v>441</v>
      </c>
      <c r="D87" s="107">
        <v>0</v>
      </c>
      <c r="E87" s="108">
        <v>0</v>
      </c>
      <c r="F87" s="107"/>
      <c r="G87" s="108"/>
    </row>
    <row r="88" spans="1:8" s="30" customFormat="1" x14ac:dyDescent="0.25">
      <c r="A88" s="107" t="s">
        <v>234</v>
      </c>
      <c r="B88" s="107" t="s">
        <v>412</v>
      </c>
      <c r="C88" s="107" t="s">
        <v>439</v>
      </c>
      <c r="D88" s="107">
        <v>20</v>
      </c>
      <c r="E88" s="108">
        <v>14107</v>
      </c>
      <c r="F88" s="107"/>
      <c r="G88" s="108"/>
    </row>
    <row r="89" spans="1:8" x14ac:dyDescent="0.25">
      <c r="A89" s="107" t="s">
        <v>234</v>
      </c>
      <c r="B89" s="107" t="s">
        <v>412</v>
      </c>
      <c r="C89" s="107" t="s">
        <v>440</v>
      </c>
      <c r="D89" s="107">
        <v>59</v>
      </c>
      <c r="E89" s="108">
        <v>41616</v>
      </c>
      <c r="F89" s="107"/>
      <c r="G89" s="108"/>
    </row>
    <row r="90" spans="1:8" s="30" customFormat="1" x14ac:dyDescent="0.25">
      <c r="A90" s="107" t="s">
        <v>234</v>
      </c>
      <c r="B90" s="107" t="s">
        <v>412</v>
      </c>
      <c r="C90" s="107" t="s">
        <v>919</v>
      </c>
      <c r="D90" s="107">
        <v>0</v>
      </c>
      <c r="E90" s="108">
        <v>0</v>
      </c>
      <c r="F90" s="107"/>
      <c r="G90" s="108"/>
    </row>
    <row r="91" spans="1:8" x14ac:dyDescent="0.25">
      <c r="A91" s="109" t="s">
        <v>234</v>
      </c>
      <c r="B91" s="109" t="s">
        <v>412</v>
      </c>
      <c r="C91" s="109" t="s">
        <v>4</v>
      </c>
      <c r="D91" s="109">
        <v>79</v>
      </c>
      <c r="E91" s="110">
        <v>55724</v>
      </c>
      <c r="F91" s="109"/>
      <c r="G91" s="110"/>
    </row>
    <row r="96" spans="1:8" x14ac:dyDescent="0.25">
      <c r="E96" s="80"/>
      <c r="F96" s="80"/>
      <c r="G96" s="80"/>
    </row>
    <row r="97" spans="5:5" x14ac:dyDescent="0.25">
      <c r="E97" s="100"/>
    </row>
  </sheetData>
  <autoFilter ref="A3:G95" xr:uid="{00000000-0009-0000-0000-000003000000}"/>
  <printOptions horizontalCentered="1"/>
  <pageMargins left="0.5" right="0.5" top="0.5" bottom="0.5" header="0.25" footer="0.25"/>
  <pageSetup scale="86" fitToHeight="2" orientation="portrait" r:id="rId1"/>
  <headerFooter scaleWithDoc="0">
    <oddFooter>&amp;L&amp;7Massachusetts Department of Elementary and Secondary Education&amp;C&amp;8Page &amp;P of &amp;N&amp;R&amp;7July 2017</oddFooter>
  </headerFooter>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20"/>
  <sheetViews>
    <sheetView topLeftCell="A2" zoomScaleNormal="100" workbookViewId="0">
      <selection activeCell="C27" sqref="C27"/>
    </sheetView>
  </sheetViews>
  <sheetFormatPr defaultColWidth="9.140625" defaultRowHeight="15" x14ac:dyDescent="0.25"/>
  <cols>
    <col min="1" max="1" width="2.7109375" style="28" customWidth="1"/>
    <col min="2" max="2" width="36.42578125" style="28" customWidth="1"/>
    <col min="3" max="3" width="23.42578125" style="28" customWidth="1"/>
    <col min="4" max="4" width="19.85546875" style="28" customWidth="1"/>
    <col min="5" max="5" width="24.85546875" style="28" customWidth="1"/>
    <col min="6" max="16384" width="9.140625" style="28"/>
  </cols>
  <sheetData>
    <row r="1" spans="2:5" ht="23.25" customHeight="1" x14ac:dyDescent="0.25">
      <c r="B1" s="29" t="s">
        <v>920</v>
      </c>
    </row>
    <row r="2" spans="2:5" ht="11.1" customHeight="1" x14ac:dyDescent="0.25">
      <c r="B2" s="29"/>
    </row>
    <row r="3" spans="2:5" ht="14.25" customHeight="1" x14ac:dyDescent="0.25">
      <c r="B3" s="42" t="s">
        <v>964</v>
      </c>
    </row>
    <row r="4" spans="2:5" ht="34.5" customHeight="1" x14ac:dyDescent="0.25">
      <c r="B4" s="94" t="s">
        <v>416</v>
      </c>
      <c r="C4" s="95" t="s">
        <v>965</v>
      </c>
      <c r="D4" s="96" t="s">
        <v>966</v>
      </c>
    </row>
    <row r="5" spans="2:5" ht="15" customHeight="1" x14ac:dyDescent="0.25">
      <c r="B5" s="97" t="s">
        <v>901</v>
      </c>
      <c r="C5" s="98">
        <v>0</v>
      </c>
      <c r="D5" s="99">
        <v>0</v>
      </c>
      <c r="E5" s="36"/>
    </row>
    <row r="6" spans="2:5" ht="15" customHeight="1" x14ac:dyDescent="0.25">
      <c r="B6" s="97" t="s">
        <v>419</v>
      </c>
      <c r="C6" s="98">
        <v>0</v>
      </c>
      <c r="D6" s="99">
        <v>0</v>
      </c>
      <c r="E6" s="36"/>
    </row>
    <row r="7" spans="2:5" ht="15" customHeight="1" x14ac:dyDescent="0.25">
      <c r="B7" s="97" t="s">
        <v>902</v>
      </c>
      <c r="C7" s="98">
        <v>58</v>
      </c>
      <c r="D7" s="99">
        <v>131190</v>
      </c>
      <c r="E7" s="36"/>
    </row>
    <row r="8" spans="2:5" ht="15" customHeight="1" x14ac:dyDescent="0.25">
      <c r="B8" s="97" t="s">
        <v>421</v>
      </c>
      <c r="C8" s="98">
        <v>315</v>
      </c>
      <c r="D8" s="99">
        <v>708466</v>
      </c>
      <c r="E8" s="36"/>
    </row>
    <row r="9" spans="2:5" ht="15" customHeight="1" x14ac:dyDescent="0.25">
      <c r="B9" s="97" t="s">
        <v>422</v>
      </c>
      <c r="C9" s="98">
        <v>0</v>
      </c>
      <c r="D9" s="99">
        <v>0</v>
      </c>
      <c r="E9" s="36"/>
    </row>
    <row r="10" spans="2:5" ht="15" customHeight="1" x14ac:dyDescent="0.25">
      <c r="B10" s="97" t="s">
        <v>855</v>
      </c>
      <c r="C10" s="98">
        <v>0</v>
      </c>
      <c r="D10" s="99">
        <v>0</v>
      </c>
      <c r="E10" s="36"/>
    </row>
    <row r="11" spans="2:5" ht="15" customHeight="1" x14ac:dyDescent="0.25">
      <c r="B11" s="97" t="s">
        <v>903</v>
      </c>
      <c r="C11" s="98">
        <v>50</v>
      </c>
      <c r="D11" s="99">
        <v>112455</v>
      </c>
      <c r="E11" s="36"/>
    </row>
    <row r="12" spans="2:5" ht="15" customHeight="1" x14ac:dyDescent="0.25">
      <c r="B12" s="97" t="s">
        <v>443</v>
      </c>
      <c r="C12" s="98">
        <v>0</v>
      </c>
      <c r="D12" s="99">
        <v>0</v>
      </c>
      <c r="E12" s="36"/>
    </row>
    <row r="13" spans="2:5" ht="15" customHeight="1" x14ac:dyDescent="0.25">
      <c r="B13" s="97" t="s">
        <v>417</v>
      </c>
      <c r="C13" s="98">
        <v>43</v>
      </c>
      <c r="D13" s="99">
        <v>96037</v>
      </c>
      <c r="E13" s="36"/>
    </row>
    <row r="14" spans="2:5" ht="15" customHeight="1" x14ac:dyDescent="0.25">
      <c r="B14" s="97" t="s">
        <v>420</v>
      </c>
      <c r="C14" s="98">
        <v>0</v>
      </c>
      <c r="D14" s="99">
        <v>0</v>
      </c>
      <c r="E14" s="36"/>
    </row>
    <row r="15" spans="2:5" ht="15" customHeight="1" x14ac:dyDescent="0.25">
      <c r="B15" s="97" t="s">
        <v>418</v>
      </c>
      <c r="C15" s="98">
        <v>0</v>
      </c>
      <c r="D15" s="99">
        <v>0</v>
      </c>
      <c r="E15" s="36"/>
    </row>
    <row r="16" spans="2:5" ht="15" customHeight="1" x14ac:dyDescent="0.25">
      <c r="B16" s="97" t="s">
        <v>430</v>
      </c>
      <c r="C16" s="98">
        <v>0</v>
      </c>
      <c r="D16" s="99">
        <v>0</v>
      </c>
      <c r="E16" s="36"/>
    </row>
    <row r="17" spans="2:5" ht="15" customHeight="1" x14ac:dyDescent="0.25">
      <c r="B17" s="97" t="s">
        <v>904</v>
      </c>
      <c r="C17" s="98">
        <v>0</v>
      </c>
      <c r="D17" s="99">
        <v>0</v>
      </c>
      <c r="E17" s="36"/>
    </row>
    <row r="18" spans="2:5" ht="15" customHeight="1" x14ac:dyDescent="0.25">
      <c r="B18" s="97" t="s">
        <v>905</v>
      </c>
      <c r="C18" s="98">
        <v>0</v>
      </c>
      <c r="D18" s="99">
        <v>0</v>
      </c>
      <c r="E18" s="36"/>
    </row>
    <row r="19" spans="2:5" ht="15" customHeight="1" x14ac:dyDescent="0.25">
      <c r="B19" s="97" t="s">
        <v>906</v>
      </c>
      <c r="C19" s="98">
        <v>0</v>
      </c>
      <c r="D19" s="99">
        <v>0</v>
      </c>
      <c r="E19" s="36"/>
    </row>
    <row r="20" spans="2:5" x14ac:dyDescent="0.25">
      <c r="D20" s="36"/>
    </row>
  </sheetData>
  <sortState xmlns:xlrd2="http://schemas.microsoft.com/office/spreadsheetml/2017/richdata2" ref="B5:D19">
    <sortCondition ref="B5"/>
  </sortState>
  <pageMargins left="0.5" right="0.5" top="0.5" bottom="0.5" header="0.25" footer="0.25"/>
  <pageSetup orientation="portrait" r:id="rId1"/>
  <headerFooter scaleWithDoc="0">
    <oddFooter>&amp;L&amp;7Massachusetts Department of Elementary and Secondary Education &amp;C&amp;8Page &amp;P of &amp;N&amp;R&amp;7July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406"/>
  <sheetViews>
    <sheetView showGridLines="0" showRowColHeaders="0" zoomScaleNormal="100" workbookViewId="0">
      <pane ySplit="4" topLeftCell="A5" activePane="bottomLeft" state="frozen"/>
      <selection pane="bottomLeft"/>
    </sheetView>
  </sheetViews>
  <sheetFormatPr defaultColWidth="9.140625" defaultRowHeight="15" x14ac:dyDescent="0.25"/>
  <cols>
    <col min="1" max="1" width="2.140625" style="61" customWidth="1"/>
    <col min="2" max="2" width="6.140625" style="61" customWidth="1"/>
    <col min="3" max="3" width="48.85546875" style="61" customWidth="1"/>
    <col min="4" max="4" width="12.5703125" style="128" customWidth="1"/>
    <col min="5" max="5" width="12" style="128" customWidth="1"/>
    <col min="6" max="6" width="14" style="61" customWidth="1"/>
    <col min="7" max="7" width="12" style="61" customWidth="1"/>
    <col min="8" max="8" width="12.140625" style="128" customWidth="1"/>
    <col min="9" max="9" width="12" style="128" customWidth="1"/>
    <col min="10" max="10" width="14.85546875" style="61" customWidth="1"/>
    <col min="11" max="11" width="12" style="61" hidden="1" customWidth="1"/>
    <col min="12" max="12" width="14.85546875" style="61" hidden="1" customWidth="1"/>
    <col min="13" max="13" width="12" style="61" hidden="1" customWidth="1"/>
    <col min="14" max="14" width="14.85546875" style="61" hidden="1" customWidth="1"/>
    <col min="15" max="16384" width="9.140625" style="61"/>
  </cols>
  <sheetData>
    <row r="1" spans="2:14" customFormat="1" ht="12.75" x14ac:dyDescent="0.2"/>
    <row r="2" spans="2:14" s="56" customFormat="1" x14ac:dyDescent="0.25">
      <c r="B2" s="56" t="s">
        <v>971</v>
      </c>
      <c r="D2" s="123"/>
      <c r="E2" s="123"/>
      <c r="H2" s="123"/>
      <c r="I2" s="123"/>
    </row>
    <row r="3" spans="2:14" s="56" customFormat="1" x14ac:dyDescent="0.25">
      <c r="B3" s="61" t="s">
        <v>967</v>
      </c>
      <c r="D3" s="123"/>
      <c r="E3" s="123"/>
      <c r="H3" s="123"/>
      <c r="I3" s="123"/>
    </row>
    <row r="4" spans="2:14" s="58" customFormat="1" ht="63" customHeight="1" x14ac:dyDescent="0.2">
      <c r="B4" s="38" t="s">
        <v>2</v>
      </c>
      <c r="C4" s="39" t="s">
        <v>475</v>
      </c>
      <c r="D4" s="124" t="s">
        <v>969</v>
      </c>
      <c r="E4" s="124" t="s">
        <v>972</v>
      </c>
      <c r="F4" s="85" t="s">
        <v>968</v>
      </c>
      <c r="G4" s="85" t="s">
        <v>970</v>
      </c>
      <c r="H4" s="129" t="s">
        <v>933</v>
      </c>
      <c r="I4" s="130" t="s">
        <v>921</v>
      </c>
      <c r="J4" s="141" t="s">
        <v>934</v>
      </c>
      <c r="K4" s="57" t="s">
        <v>878</v>
      </c>
      <c r="L4" s="57" t="s">
        <v>877</v>
      </c>
      <c r="M4" s="57" t="s">
        <v>870</v>
      </c>
      <c r="N4" s="57" t="s">
        <v>871</v>
      </c>
    </row>
    <row r="5" spans="2:14" x14ac:dyDescent="0.25">
      <c r="B5" s="101" t="s">
        <v>5</v>
      </c>
      <c r="C5" s="102" t="s">
        <v>482</v>
      </c>
      <c r="D5" s="125">
        <v>271576</v>
      </c>
      <c r="E5" s="126">
        <f>IFERROR(D5/F5,"")</f>
        <v>1.4624290529988906</v>
      </c>
      <c r="F5" s="86">
        <v>185702</v>
      </c>
      <c r="G5" s="87">
        <f>IFERROR(F5/H5,"")</f>
        <v>0.93743910749892734</v>
      </c>
      <c r="H5" s="125">
        <v>198095</v>
      </c>
      <c r="I5" s="131">
        <f>IFERROR(H5/J5,"")</f>
        <v>0.91822024863491825</v>
      </c>
      <c r="J5" s="75">
        <f>VLOOKUP(B5,[1]Sheet1!$B$15:$F$422,5,FALSE)</f>
        <v>215738</v>
      </c>
      <c r="K5" s="77">
        <f t="shared" ref="K5:K34" si="0">J5/L5</f>
        <v>1.3425810105234335</v>
      </c>
      <c r="L5" s="75">
        <v>160689</v>
      </c>
      <c r="M5" s="60" t="e">
        <f>#REF!/N5</f>
        <v>#REF!</v>
      </c>
      <c r="N5" s="59">
        <v>168821</v>
      </c>
    </row>
    <row r="6" spans="2:14" x14ac:dyDescent="0.25">
      <c r="B6" s="101" t="s">
        <v>6</v>
      </c>
      <c r="C6" s="102" t="s">
        <v>483</v>
      </c>
      <c r="D6" s="125">
        <v>115663</v>
      </c>
      <c r="E6" s="126">
        <f t="shared" ref="E6:E69" si="1">IFERROR(D6/F6,"")</f>
        <v>1.2412990051406432</v>
      </c>
      <c r="F6" s="86">
        <v>93179</v>
      </c>
      <c r="G6" s="87">
        <f t="shared" ref="G6:G69" si="2">IFERROR(F6/H6,"")</f>
        <v>0.98627164570896309</v>
      </c>
      <c r="H6" s="125">
        <v>94476</v>
      </c>
      <c r="I6" s="131">
        <f t="shared" ref="I6:I69" si="3">IFERROR(H6/J6,"")</f>
        <v>1.3816724677527861</v>
      </c>
      <c r="J6" s="75">
        <f>VLOOKUP(B6,[1]Sheet1!$B$15:$F$422,5,FALSE)</f>
        <v>68378</v>
      </c>
      <c r="K6" s="77">
        <f t="shared" si="0"/>
        <v>0.77269388539206496</v>
      </c>
      <c r="L6" s="75">
        <v>88493</v>
      </c>
      <c r="M6" s="60" t="e">
        <f>#REF!/N6</f>
        <v>#REF!</v>
      </c>
      <c r="N6" s="59">
        <v>87545</v>
      </c>
    </row>
    <row r="7" spans="2:14" x14ac:dyDescent="0.25">
      <c r="B7" s="101" t="s">
        <v>7</v>
      </c>
      <c r="C7" s="102" t="s">
        <v>484</v>
      </c>
      <c r="D7" s="125">
        <v>603918</v>
      </c>
      <c r="E7" s="126">
        <f t="shared" si="1"/>
        <v>0.93110864768941148</v>
      </c>
      <c r="F7" s="86">
        <v>648601</v>
      </c>
      <c r="G7" s="87">
        <f t="shared" si="2"/>
        <v>1.0176368143592318</v>
      </c>
      <c r="H7" s="125">
        <v>637360</v>
      </c>
      <c r="I7" s="131">
        <f t="shared" si="3"/>
        <v>1.1463309352517985</v>
      </c>
      <c r="J7" s="75">
        <f>VLOOKUP(B7,[1]Sheet1!$B$15:$F$422,5,FALSE)</f>
        <v>556000</v>
      </c>
      <c r="K7" s="77">
        <f t="shared" si="0"/>
        <v>0.97384627241072497</v>
      </c>
      <c r="L7" s="75">
        <v>570932</v>
      </c>
      <c r="M7" s="60" t="e">
        <f>#REF!/N7</f>
        <v>#REF!</v>
      </c>
      <c r="N7" s="59">
        <v>467605</v>
      </c>
    </row>
    <row r="8" spans="2:14" x14ac:dyDescent="0.25">
      <c r="B8" s="101" t="s">
        <v>8</v>
      </c>
      <c r="C8" s="102" t="s">
        <v>485</v>
      </c>
      <c r="D8" s="125">
        <v>257793</v>
      </c>
      <c r="E8" s="126">
        <f t="shared" si="1"/>
        <v>0.987947328484161</v>
      </c>
      <c r="F8" s="86">
        <v>260938</v>
      </c>
      <c r="G8" s="87">
        <f t="shared" si="2"/>
        <v>0.98668975791997215</v>
      </c>
      <c r="H8" s="125">
        <v>264458</v>
      </c>
      <c r="I8" s="131">
        <f t="shared" si="3"/>
        <v>1.0466910207748723</v>
      </c>
      <c r="J8" s="75">
        <f>VLOOKUP(B8,[1]Sheet1!$B$15:$F$422,5,FALSE)</f>
        <v>252661</v>
      </c>
      <c r="K8" s="77">
        <f t="shared" si="0"/>
        <v>1.0889997069117114</v>
      </c>
      <c r="L8" s="75">
        <v>232012</v>
      </c>
      <c r="M8" s="60" t="e">
        <f>#REF!/N8</f>
        <v>#REF!</v>
      </c>
      <c r="N8" s="59">
        <v>242559</v>
      </c>
    </row>
    <row r="9" spans="2:14" x14ac:dyDescent="0.25">
      <c r="B9" s="101" t="s">
        <v>9</v>
      </c>
      <c r="C9" s="102" t="s">
        <v>486</v>
      </c>
      <c r="D9" s="125">
        <v>207928</v>
      </c>
      <c r="E9" s="126">
        <f t="shared" si="1"/>
        <v>0.98796921030124485</v>
      </c>
      <c r="F9" s="86">
        <v>210460</v>
      </c>
      <c r="G9" s="87">
        <f t="shared" si="2"/>
        <v>0.93042378800873571</v>
      </c>
      <c r="H9" s="125">
        <v>226198</v>
      </c>
      <c r="I9" s="131">
        <f t="shared" si="3"/>
        <v>1.2301659814222627</v>
      </c>
      <c r="J9" s="75">
        <f>VLOOKUP(B9,[1]Sheet1!$B$15:$F$422,5,FALSE)</f>
        <v>183876</v>
      </c>
      <c r="K9" s="77">
        <f t="shared" si="0"/>
        <v>0.99347860149230349</v>
      </c>
      <c r="L9" s="75">
        <v>185083</v>
      </c>
      <c r="M9" s="60" t="e">
        <f>#REF!/N9</f>
        <v>#REF!</v>
      </c>
      <c r="N9" s="59">
        <v>192053</v>
      </c>
    </row>
    <row r="10" spans="2:14" x14ac:dyDescent="0.25">
      <c r="B10" s="101" t="s">
        <v>10</v>
      </c>
      <c r="C10" s="102" t="s">
        <v>487</v>
      </c>
      <c r="D10" s="125">
        <v>150884</v>
      </c>
      <c r="E10" s="126">
        <f t="shared" si="1"/>
        <v>0.85614258072935878</v>
      </c>
      <c r="F10" s="86">
        <v>176237</v>
      </c>
      <c r="G10" s="87">
        <f t="shared" si="2"/>
        <v>0.91488953029610864</v>
      </c>
      <c r="H10" s="125">
        <v>192632</v>
      </c>
      <c r="I10" s="131">
        <f t="shared" si="3"/>
        <v>0.98834805005566873</v>
      </c>
      <c r="J10" s="75">
        <f>VLOOKUP(B10,[1]Sheet1!$B$15:$F$422,5,FALSE)</f>
        <v>194903</v>
      </c>
      <c r="K10" s="77">
        <f t="shared" si="0"/>
        <v>0.95055159430750769</v>
      </c>
      <c r="L10" s="75">
        <v>205042</v>
      </c>
      <c r="M10" s="60" t="e">
        <f>#REF!/N10</f>
        <v>#REF!</v>
      </c>
      <c r="N10" s="59">
        <v>169030</v>
      </c>
    </row>
    <row r="11" spans="2:14" x14ac:dyDescent="0.25">
      <c r="B11" s="101" t="s">
        <v>11</v>
      </c>
      <c r="C11" s="102" t="s">
        <v>386</v>
      </c>
      <c r="D11" s="125">
        <v>137822</v>
      </c>
      <c r="E11" s="126">
        <f t="shared" si="1"/>
        <v>0.86468410816236907</v>
      </c>
      <c r="F11" s="86">
        <v>159390</v>
      </c>
      <c r="G11" s="87">
        <f t="shared" si="2"/>
        <v>0.85000293306740193</v>
      </c>
      <c r="H11" s="125">
        <v>187517</v>
      </c>
      <c r="I11" s="131">
        <f t="shared" si="3"/>
        <v>0.98620490165141472</v>
      </c>
      <c r="J11" s="75">
        <f>VLOOKUP(B11,[1]Sheet1!$B$15:$F$422,5,FALSE)</f>
        <v>190140</v>
      </c>
      <c r="K11" s="77">
        <f t="shared" si="0"/>
        <v>0.62997813266185143</v>
      </c>
      <c r="L11" s="75">
        <v>301820</v>
      </c>
      <c r="M11" s="60" t="e">
        <f>#REF!/N11</f>
        <v>#REF!</v>
      </c>
      <c r="N11" s="59">
        <v>164751</v>
      </c>
    </row>
    <row r="12" spans="2:14" x14ac:dyDescent="0.25">
      <c r="B12" s="101" t="s">
        <v>12</v>
      </c>
      <c r="C12" s="102" t="s">
        <v>488</v>
      </c>
      <c r="D12" s="125">
        <v>100624</v>
      </c>
      <c r="E12" s="126">
        <f t="shared" si="1"/>
        <v>0.98777842130579474</v>
      </c>
      <c r="F12" s="86">
        <v>101869</v>
      </c>
      <c r="G12" s="87">
        <f t="shared" si="2"/>
        <v>0.52076538489065205</v>
      </c>
      <c r="H12" s="125">
        <v>195614</v>
      </c>
      <c r="I12" s="131">
        <f t="shared" si="3"/>
        <v>2.2090796160361377</v>
      </c>
      <c r="J12" s="75">
        <f>VLOOKUP(B12,[1]Sheet1!$B$15:$F$422,5,FALSE)</f>
        <v>88550</v>
      </c>
      <c r="K12" s="77">
        <f t="shared" si="0"/>
        <v>0.49294402538480808</v>
      </c>
      <c r="L12" s="75">
        <v>179635</v>
      </c>
      <c r="M12" s="60" t="e">
        <f>#REF!/N12</f>
        <v>#REF!</v>
      </c>
      <c r="N12" s="59">
        <v>81062</v>
      </c>
    </row>
    <row r="13" spans="2:14" x14ac:dyDescent="0.25">
      <c r="B13" s="101" t="s">
        <v>13</v>
      </c>
      <c r="C13" s="102" t="s">
        <v>489</v>
      </c>
      <c r="D13" s="125">
        <v>1005687</v>
      </c>
      <c r="E13" s="126">
        <f t="shared" si="1"/>
        <v>1.1016120746218465</v>
      </c>
      <c r="F13" s="86">
        <v>912923</v>
      </c>
      <c r="G13" s="87">
        <f t="shared" si="2"/>
        <v>0.92093141962505953</v>
      </c>
      <c r="H13" s="125">
        <v>991304</v>
      </c>
      <c r="I13" s="131">
        <f t="shared" si="3"/>
        <v>1.0653535276460973</v>
      </c>
      <c r="J13" s="75">
        <f>VLOOKUP(B13,[1]Sheet1!$B$15:$F$422,5,FALSE)</f>
        <v>930493</v>
      </c>
      <c r="K13" s="77">
        <f t="shared" si="0"/>
        <v>0.94192037802621398</v>
      </c>
      <c r="L13" s="75">
        <v>987868</v>
      </c>
      <c r="M13" s="60" t="e">
        <f>#REF!/N13</f>
        <v>#REF!</v>
      </c>
      <c r="N13" s="59">
        <v>918443</v>
      </c>
    </row>
    <row r="14" spans="2:14" x14ac:dyDescent="0.25">
      <c r="B14" s="101" t="s">
        <v>14</v>
      </c>
      <c r="C14" s="102" t="s">
        <v>490</v>
      </c>
      <c r="D14" s="125">
        <v>234601</v>
      </c>
      <c r="E14" s="126">
        <f t="shared" si="1"/>
        <v>1.2273264695419257</v>
      </c>
      <c r="F14" s="86">
        <v>191148</v>
      </c>
      <c r="G14" s="87">
        <f t="shared" si="2"/>
        <v>1.0077340376737787</v>
      </c>
      <c r="H14" s="125">
        <v>189681</v>
      </c>
      <c r="I14" s="131">
        <f t="shared" si="3"/>
        <v>0.98699142995405376</v>
      </c>
      <c r="J14" s="75">
        <f>VLOOKUP(B14,[1]Sheet1!$B$15:$F$422,5,FALSE)</f>
        <v>192181</v>
      </c>
      <c r="K14" s="77">
        <f t="shared" si="0"/>
        <v>0.93323006249666152</v>
      </c>
      <c r="L14" s="75">
        <v>205931</v>
      </c>
      <c r="M14" s="60" t="e">
        <f>#REF!/N14</f>
        <v>#REF!</v>
      </c>
      <c r="N14" s="59">
        <v>186242</v>
      </c>
    </row>
    <row r="15" spans="2:14" x14ac:dyDescent="0.25">
      <c r="B15" s="101" t="s">
        <v>15</v>
      </c>
      <c r="C15" s="102" t="s">
        <v>491</v>
      </c>
      <c r="D15" s="125">
        <v>71845</v>
      </c>
      <c r="E15" s="126">
        <f t="shared" si="1"/>
        <v>1.0416243802012353</v>
      </c>
      <c r="F15" s="86">
        <v>68974</v>
      </c>
      <c r="G15" s="87">
        <f t="shared" si="2"/>
        <v>0.98642792786350697</v>
      </c>
      <c r="H15" s="125">
        <v>69923</v>
      </c>
      <c r="I15" s="131">
        <f t="shared" si="3"/>
        <v>1.292739743755662</v>
      </c>
      <c r="J15" s="75">
        <f>VLOOKUP(B15,[1]Sheet1!$B$15:$F$422,5,FALSE)</f>
        <v>54089</v>
      </c>
      <c r="K15" s="77">
        <f t="shared" si="0"/>
        <v>0.74395158517295923</v>
      </c>
      <c r="L15" s="75">
        <v>72705</v>
      </c>
      <c r="M15" s="60" t="e">
        <f>#REF!/N15</f>
        <v>#REF!</v>
      </c>
      <c r="N15" s="59">
        <v>90460</v>
      </c>
    </row>
    <row r="16" spans="2:14" x14ac:dyDescent="0.25">
      <c r="B16" s="101" t="s">
        <v>16</v>
      </c>
      <c r="C16" s="102" t="s">
        <v>492</v>
      </c>
      <c r="D16" s="125">
        <v>841747</v>
      </c>
      <c r="E16" s="126">
        <f t="shared" si="1"/>
        <v>0.98821185553212776</v>
      </c>
      <c r="F16" s="86">
        <v>851788</v>
      </c>
      <c r="G16" s="87">
        <f t="shared" si="2"/>
        <v>0.9017580188569384</v>
      </c>
      <c r="H16" s="125">
        <v>944586</v>
      </c>
      <c r="I16" s="131">
        <f t="shared" si="3"/>
        <v>1.0674868257335266</v>
      </c>
      <c r="J16" s="75">
        <f>VLOOKUP(B16,[1]Sheet1!$B$15:$F$422,5,FALSE)</f>
        <v>884869</v>
      </c>
      <c r="K16" s="77">
        <f t="shared" si="0"/>
        <v>0.88683155823838156</v>
      </c>
      <c r="L16" s="75">
        <v>997787</v>
      </c>
      <c r="M16" s="60" t="e">
        <f>#REF!/N16</f>
        <v>#REF!</v>
      </c>
      <c r="N16" s="59">
        <v>1103087</v>
      </c>
    </row>
    <row r="17" spans="2:14" x14ac:dyDescent="0.25">
      <c r="B17" s="101" t="s">
        <v>17</v>
      </c>
      <c r="C17" s="102" t="s">
        <v>493</v>
      </c>
      <c r="D17" s="125">
        <v>53385</v>
      </c>
      <c r="E17" s="126">
        <f t="shared" si="1"/>
        <v>0.98436376376007229</v>
      </c>
      <c r="F17" s="86">
        <v>54233</v>
      </c>
      <c r="G17" s="87">
        <f t="shared" si="2"/>
        <v>0.95923095970851457</v>
      </c>
      <c r="H17" s="125">
        <v>56538</v>
      </c>
      <c r="I17" s="131">
        <f t="shared" si="3"/>
        <v>0.98628846556416161</v>
      </c>
      <c r="J17" s="75">
        <f>VLOOKUP(B17,[1]Sheet1!$B$15:$F$422,5,FALSE)</f>
        <v>57324</v>
      </c>
      <c r="K17" s="77">
        <f t="shared" si="0"/>
        <v>0.37415556527358051</v>
      </c>
      <c r="L17" s="75">
        <v>153209</v>
      </c>
      <c r="M17" s="60" t="e">
        <f>#REF!/N17</f>
        <v>#REF!</v>
      </c>
      <c r="N17" s="59">
        <v>50636</v>
      </c>
    </row>
    <row r="18" spans="2:14" x14ac:dyDescent="0.25">
      <c r="B18" s="101" t="s">
        <v>18</v>
      </c>
      <c r="C18" s="102" t="s">
        <v>494</v>
      </c>
      <c r="D18" s="125">
        <v>237532</v>
      </c>
      <c r="E18" s="126">
        <f t="shared" si="1"/>
        <v>1.3474775781573529</v>
      </c>
      <c r="F18" s="86">
        <v>176279</v>
      </c>
      <c r="G18" s="87">
        <f t="shared" si="2"/>
        <v>1.8113523566826621</v>
      </c>
      <c r="H18" s="125">
        <v>97319</v>
      </c>
      <c r="I18" s="131">
        <f t="shared" si="3"/>
        <v>0.5230432702901705</v>
      </c>
      <c r="J18" s="75">
        <f>VLOOKUP(B18,[1]Sheet1!$B$15:$F$422,5,FALSE)</f>
        <v>186063</v>
      </c>
      <c r="K18" s="77">
        <f t="shared" si="0"/>
        <v>1.0557245151552979</v>
      </c>
      <c r="L18" s="75">
        <v>176242</v>
      </c>
      <c r="M18" s="60" t="e">
        <f>#REF!/N18</f>
        <v>#REF!</v>
      </c>
      <c r="N18" s="59">
        <v>179595</v>
      </c>
    </row>
    <row r="19" spans="2:14" x14ac:dyDescent="0.25">
      <c r="B19" s="101" t="s">
        <v>19</v>
      </c>
      <c r="C19" s="102" t="s">
        <v>495</v>
      </c>
      <c r="D19" s="125">
        <v>223314</v>
      </c>
      <c r="E19" s="126">
        <f t="shared" si="1"/>
        <v>1.1900179051029542</v>
      </c>
      <c r="F19" s="86">
        <v>187656</v>
      </c>
      <c r="G19" s="87">
        <f t="shared" si="2"/>
        <v>1.0234460642353442</v>
      </c>
      <c r="H19" s="125">
        <v>183357</v>
      </c>
      <c r="I19" s="131">
        <f t="shared" si="3"/>
        <v>1.041369204818456</v>
      </c>
      <c r="J19" s="75">
        <f>VLOOKUP(B19,[1]Sheet1!$B$15:$F$422,5,FALSE)</f>
        <v>176073</v>
      </c>
      <c r="K19" s="77">
        <f t="shared" si="0"/>
        <v>0.90564145295188714</v>
      </c>
      <c r="L19" s="75">
        <v>194418</v>
      </c>
      <c r="M19" s="60" t="e">
        <f>#REF!/N19</f>
        <v>#REF!</v>
      </c>
      <c r="N19" s="59">
        <v>168340</v>
      </c>
    </row>
    <row r="20" spans="2:14" x14ac:dyDescent="0.25">
      <c r="B20" s="101" t="s">
        <v>20</v>
      </c>
      <c r="C20" s="102" t="s">
        <v>496</v>
      </c>
      <c r="D20" s="125">
        <v>120416</v>
      </c>
      <c r="E20" s="126">
        <f t="shared" si="1"/>
        <v>0.85443837366068265</v>
      </c>
      <c r="F20" s="86">
        <v>140930</v>
      </c>
      <c r="G20" s="87">
        <f t="shared" si="2"/>
        <v>0.90939595150060337</v>
      </c>
      <c r="H20" s="125">
        <v>154971</v>
      </c>
      <c r="I20" s="131">
        <f t="shared" si="3"/>
        <v>1.3210833205462635</v>
      </c>
      <c r="J20" s="75">
        <f>VLOOKUP(B20,[1]Sheet1!$B$15:$F$422,5,FALSE)</f>
        <v>117306</v>
      </c>
      <c r="K20" s="77">
        <f t="shared" si="0"/>
        <v>0.47525209760603493</v>
      </c>
      <c r="L20" s="75">
        <v>246829</v>
      </c>
      <c r="M20" s="60" t="e">
        <f>#REF!/N20</f>
        <v>#REF!</v>
      </c>
      <c r="N20" s="59">
        <v>131510</v>
      </c>
    </row>
    <row r="21" spans="2:14" x14ac:dyDescent="0.25">
      <c r="B21" s="101" t="s">
        <v>21</v>
      </c>
      <c r="C21" s="102" t="s">
        <v>387</v>
      </c>
      <c r="D21" s="125">
        <v>98452</v>
      </c>
      <c r="E21" s="126">
        <f t="shared" si="1"/>
        <v>0.98782922791351024</v>
      </c>
      <c r="F21" s="86">
        <v>99665</v>
      </c>
      <c r="G21" s="87">
        <f t="shared" si="2"/>
        <v>1.1334713234541505</v>
      </c>
      <c r="H21" s="125">
        <v>87929</v>
      </c>
      <c r="I21" s="131">
        <f t="shared" si="3"/>
        <v>0.98691284583871153</v>
      </c>
      <c r="J21" s="75">
        <f>VLOOKUP(B21,[1]Sheet1!$B$15:$F$422,5,FALSE)</f>
        <v>89095</v>
      </c>
      <c r="K21" s="77">
        <f t="shared" si="0"/>
        <v>0.93859297964687538</v>
      </c>
      <c r="L21" s="75">
        <v>94924</v>
      </c>
      <c r="M21" s="60" t="e">
        <f>#REF!/N21</f>
        <v>#REF!</v>
      </c>
      <c r="N21" s="59">
        <v>82697</v>
      </c>
    </row>
    <row r="22" spans="2:14" x14ac:dyDescent="0.25">
      <c r="B22" s="101" t="s">
        <v>22</v>
      </c>
      <c r="C22" s="102" t="s">
        <v>497</v>
      </c>
      <c r="D22" s="125">
        <v>655158</v>
      </c>
      <c r="E22" s="126">
        <f t="shared" si="1"/>
        <v>0.98349773549840802</v>
      </c>
      <c r="F22" s="86">
        <v>666151</v>
      </c>
      <c r="G22" s="87">
        <f t="shared" si="2"/>
        <v>0.98563459888142513</v>
      </c>
      <c r="H22" s="125">
        <v>675860</v>
      </c>
      <c r="I22" s="131">
        <f t="shared" si="3"/>
        <v>1.0918931144786583</v>
      </c>
      <c r="J22" s="75">
        <f>VLOOKUP(B22,[1]Sheet1!$B$15:$F$422,5,FALSE)</f>
        <v>618980</v>
      </c>
      <c r="K22" s="77">
        <f t="shared" si="0"/>
        <v>0.91176912493850149</v>
      </c>
      <c r="L22" s="75">
        <v>678878</v>
      </c>
      <c r="M22" s="60" t="e">
        <f>#REF!/N22</f>
        <v>#REF!</v>
      </c>
      <c r="N22" s="59">
        <v>579332</v>
      </c>
    </row>
    <row r="23" spans="2:14" x14ac:dyDescent="0.25">
      <c r="B23" s="101" t="s">
        <v>23</v>
      </c>
      <c r="C23" s="102" t="s">
        <v>498</v>
      </c>
      <c r="D23" s="125">
        <v>233131</v>
      </c>
      <c r="E23" s="126">
        <f t="shared" si="1"/>
        <v>0.93808119298725656</v>
      </c>
      <c r="F23" s="86">
        <v>248519</v>
      </c>
      <c r="G23" s="87">
        <f t="shared" si="2"/>
        <v>0.57952261247942094</v>
      </c>
      <c r="H23" s="125">
        <v>428834</v>
      </c>
      <c r="I23" s="131">
        <f t="shared" si="3"/>
        <v>1.5691766135111203</v>
      </c>
      <c r="J23" s="75">
        <f>VLOOKUP(B23,[1]Sheet1!$B$15:$F$422,5,FALSE)</f>
        <v>273286</v>
      </c>
      <c r="K23" s="77">
        <f t="shared" si="0"/>
        <v>0.40747963988465336</v>
      </c>
      <c r="L23" s="75">
        <v>670674</v>
      </c>
      <c r="M23" s="60" t="e">
        <f>#REF!/N23</f>
        <v>#REF!</v>
      </c>
      <c r="N23" s="59">
        <v>209746</v>
      </c>
    </row>
    <row r="24" spans="2:14" x14ac:dyDescent="0.25">
      <c r="B24" s="101" t="s">
        <v>24</v>
      </c>
      <c r="C24" s="102" t="s">
        <v>388</v>
      </c>
      <c r="D24" s="125">
        <v>43003665</v>
      </c>
      <c r="E24" s="126">
        <f t="shared" si="1"/>
        <v>1.1071091952488674</v>
      </c>
      <c r="F24" s="86">
        <v>38843201</v>
      </c>
      <c r="G24" s="87">
        <f t="shared" si="2"/>
        <v>0.98632556055697307</v>
      </c>
      <c r="H24" s="125">
        <v>39381724</v>
      </c>
      <c r="I24" s="131">
        <f t="shared" si="3"/>
        <v>0.98699909920851547</v>
      </c>
      <c r="J24" s="75">
        <f>VLOOKUP(B24,[1]Sheet1!$B$15:$F$422,5,FALSE)</f>
        <v>39900466</v>
      </c>
      <c r="K24" s="77">
        <f t="shared" si="0"/>
        <v>1.2814166946284153</v>
      </c>
      <c r="L24" s="75">
        <v>31137776</v>
      </c>
      <c r="M24" s="60" t="e">
        <f>#REF!/N24</f>
        <v>#REF!</v>
      </c>
      <c r="N24" s="59">
        <v>36553634</v>
      </c>
    </row>
    <row r="25" spans="2:14" x14ac:dyDescent="0.25">
      <c r="B25" s="101" t="s">
        <v>25</v>
      </c>
      <c r="C25" s="102" t="s">
        <v>499</v>
      </c>
      <c r="D25" s="125">
        <v>233730</v>
      </c>
      <c r="E25" s="126">
        <f t="shared" si="1"/>
        <v>0.87656858259388992</v>
      </c>
      <c r="F25" s="86">
        <v>266642</v>
      </c>
      <c r="G25" s="87">
        <f t="shared" si="2"/>
        <v>0.86269015989284392</v>
      </c>
      <c r="H25" s="125">
        <v>309082</v>
      </c>
      <c r="I25" s="131">
        <f t="shared" si="3"/>
        <v>0.95253386915841765</v>
      </c>
      <c r="J25" s="75">
        <f>VLOOKUP(B25,[1]Sheet1!$B$15:$F$422,5,FALSE)</f>
        <v>324484</v>
      </c>
      <c r="K25" s="77">
        <f t="shared" si="0"/>
        <v>1.0211381295099868</v>
      </c>
      <c r="L25" s="75">
        <v>317767</v>
      </c>
      <c r="M25" s="60" t="e">
        <f>#REF!/N25</f>
        <v>#REF!</v>
      </c>
      <c r="N25" s="59">
        <v>323509</v>
      </c>
    </row>
    <row r="26" spans="2:14" x14ac:dyDescent="0.25">
      <c r="B26" s="101" t="s">
        <v>26</v>
      </c>
      <c r="C26" s="102" t="s">
        <v>500</v>
      </c>
      <c r="D26" s="125">
        <v>47968</v>
      </c>
      <c r="E26" s="126">
        <f t="shared" si="1"/>
        <v>0.49224706763676668</v>
      </c>
      <c r="F26" s="86">
        <v>97447</v>
      </c>
      <c r="G26" s="87">
        <f t="shared" si="2"/>
        <v>0.91345144356955377</v>
      </c>
      <c r="H26" s="125">
        <v>106680</v>
      </c>
      <c r="I26" s="131">
        <f t="shared" si="3"/>
        <v>1.0902290216758133</v>
      </c>
      <c r="J26" s="75">
        <f>VLOOKUP(B26,[1]Sheet1!$B$15:$F$422,5,FALSE)</f>
        <v>97851</v>
      </c>
      <c r="K26" s="77">
        <f t="shared" si="0"/>
        <v>4.1337924042076803</v>
      </c>
      <c r="L26" s="75">
        <v>23671</v>
      </c>
      <c r="M26" s="60" t="e">
        <f>#REF!/N26</f>
        <v>#REF!</v>
      </c>
      <c r="N26" s="59">
        <v>25061</v>
      </c>
    </row>
    <row r="27" spans="2:14" x14ac:dyDescent="0.25">
      <c r="B27" s="101" t="s">
        <v>27</v>
      </c>
      <c r="C27" s="102" t="s">
        <v>501</v>
      </c>
      <c r="D27" s="125">
        <v>480359</v>
      </c>
      <c r="E27" s="126">
        <f t="shared" si="1"/>
        <v>0.98884876980336611</v>
      </c>
      <c r="F27" s="86">
        <v>485776</v>
      </c>
      <c r="G27" s="87">
        <f t="shared" si="2"/>
        <v>0.92588018236433223</v>
      </c>
      <c r="H27" s="125">
        <v>524664</v>
      </c>
      <c r="I27" s="131">
        <f t="shared" si="3"/>
        <v>1.1935764935516968</v>
      </c>
      <c r="J27" s="75">
        <f>VLOOKUP(B27,[1]Sheet1!$B$15:$F$422,5,FALSE)</f>
        <v>439573</v>
      </c>
      <c r="K27" s="77">
        <f t="shared" si="0"/>
        <v>0.9263373288825949</v>
      </c>
      <c r="L27" s="75">
        <v>474528</v>
      </c>
      <c r="M27" s="60" t="e">
        <f>#REF!/N27</f>
        <v>#REF!</v>
      </c>
      <c r="N27" s="59">
        <v>364365</v>
      </c>
    </row>
    <row r="28" spans="2:14" x14ac:dyDescent="0.25">
      <c r="B28" s="101" t="s">
        <v>28</v>
      </c>
      <c r="C28" s="102" t="s">
        <v>502</v>
      </c>
      <c r="D28" s="125">
        <v>113426</v>
      </c>
      <c r="E28" s="126">
        <f t="shared" si="1"/>
        <v>1.3870498318557016</v>
      </c>
      <c r="F28" s="86">
        <v>81775</v>
      </c>
      <c r="G28" s="87">
        <f t="shared" si="2"/>
        <v>0.92774323833726624</v>
      </c>
      <c r="H28" s="125">
        <v>88144</v>
      </c>
      <c r="I28" s="131">
        <f t="shared" si="3"/>
        <v>0.76270907785094366</v>
      </c>
      <c r="J28" s="75">
        <f>VLOOKUP(B28,[1]Sheet1!$B$15:$F$422,5,FALSE)</f>
        <v>115567</v>
      </c>
      <c r="K28" s="77">
        <f t="shared" si="0"/>
        <v>0.61942638459353272</v>
      </c>
      <c r="L28" s="75">
        <v>186571</v>
      </c>
      <c r="M28" s="60" t="e">
        <f>#REF!/N28</f>
        <v>#REF!</v>
      </c>
      <c r="N28" s="59">
        <v>187126</v>
      </c>
    </row>
    <row r="29" spans="2:14" x14ac:dyDescent="0.25">
      <c r="B29" s="101" t="s">
        <v>29</v>
      </c>
      <c r="C29" s="102" t="s">
        <v>503</v>
      </c>
      <c r="D29" s="125">
        <v>50159</v>
      </c>
      <c r="E29" s="126">
        <f t="shared" si="1"/>
        <v>0.92515262740468862</v>
      </c>
      <c r="F29" s="86">
        <v>54217</v>
      </c>
      <c r="G29" s="87">
        <f t="shared" si="2"/>
        <v>0.9420851433536056</v>
      </c>
      <c r="H29" s="125">
        <v>57550</v>
      </c>
      <c r="I29" s="131">
        <f t="shared" si="3"/>
        <v>1.33344146064552</v>
      </c>
      <c r="J29" s="75">
        <f>VLOOKUP(B29,[1]Sheet1!$B$15:$F$422,5,FALSE)</f>
        <v>43159</v>
      </c>
      <c r="K29" s="77">
        <f t="shared" si="0"/>
        <v>0.77693969396939699</v>
      </c>
      <c r="L29" s="75">
        <v>55550</v>
      </c>
      <c r="M29" s="60" t="e">
        <f>#REF!/N29</f>
        <v>#REF!</v>
      </c>
      <c r="N29" s="59">
        <v>38625</v>
      </c>
    </row>
    <row r="30" spans="2:14" x14ac:dyDescent="0.25">
      <c r="B30" s="101" t="s">
        <v>30</v>
      </c>
      <c r="C30" s="102" t="s">
        <v>389</v>
      </c>
      <c r="D30" s="125">
        <v>5587745</v>
      </c>
      <c r="E30" s="126">
        <f t="shared" si="1"/>
        <v>1.168305079536395</v>
      </c>
      <c r="F30" s="86">
        <v>4782779</v>
      </c>
      <c r="G30" s="87">
        <f t="shared" si="2"/>
        <v>0.89923953121565769</v>
      </c>
      <c r="H30" s="125">
        <v>5318693</v>
      </c>
      <c r="I30" s="131">
        <f t="shared" si="3"/>
        <v>0.92954518166675204</v>
      </c>
      <c r="J30" s="75">
        <f>VLOOKUP(B30,[1]Sheet1!$B$15:$F$422,5,FALSE)</f>
        <v>5721823</v>
      </c>
      <c r="K30" s="77">
        <f t="shared" si="0"/>
        <v>1.06051694850069</v>
      </c>
      <c r="L30" s="75">
        <v>5395315</v>
      </c>
      <c r="M30" s="60" t="e">
        <f>#REF!/N30</f>
        <v>#REF!</v>
      </c>
      <c r="N30" s="59">
        <v>4423652</v>
      </c>
    </row>
    <row r="31" spans="2:14" x14ac:dyDescent="0.25">
      <c r="B31" s="101" t="s">
        <v>31</v>
      </c>
      <c r="C31" s="102" t="s">
        <v>504</v>
      </c>
      <c r="D31" s="125">
        <v>63582</v>
      </c>
      <c r="E31" s="126">
        <f t="shared" si="1"/>
        <v>0.85002673796791439</v>
      </c>
      <c r="F31" s="86">
        <v>74800</v>
      </c>
      <c r="G31" s="87">
        <f t="shared" si="2"/>
        <v>0.96925090381350987</v>
      </c>
      <c r="H31" s="125">
        <v>77173</v>
      </c>
      <c r="I31" s="131">
        <f t="shared" si="3"/>
        <v>1.3634323875481431</v>
      </c>
      <c r="J31" s="75">
        <f>VLOOKUP(B31,[1]Sheet1!$B$15:$F$422,5,FALSE)</f>
        <v>56602</v>
      </c>
      <c r="K31" s="77">
        <f t="shared" si="0"/>
        <v>1.7391918881548625</v>
      </c>
      <c r="L31" s="75">
        <v>32545</v>
      </c>
      <c r="M31" s="60" t="e">
        <f>#REF!/N31</f>
        <v>#REF!</v>
      </c>
      <c r="N31" s="59">
        <v>29870</v>
      </c>
    </row>
    <row r="32" spans="2:14" x14ac:dyDescent="0.25">
      <c r="B32" s="101" t="s">
        <v>32</v>
      </c>
      <c r="C32" s="102" t="s">
        <v>505</v>
      </c>
      <c r="D32" s="125">
        <v>292823</v>
      </c>
      <c r="E32" s="126">
        <f t="shared" si="1"/>
        <v>0.56837534671472634</v>
      </c>
      <c r="F32" s="86">
        <v>515193</v>
      </c>
      <c r="G32" s="87">
        <f t="shared" si="2"/>
        <v>0.98519133279917082</v>
      </c>
      <c r="H32" s="125">
        <v>522937</v>
      </c>
      <c r="I32" s="131">
        <f t="shared" si="3"/>
        <v>1.2013724404582766</v>
      </c>
      <c r="J32" s="75">
        <f>VLOOKUP(B32,[1]Sheet1!$B$15:$F$422,5,FALSE)</f>
        <v>435283</v>
      </c>
      <c r="K32" s="77">
        <f t="shared" si="0"/>
        <v>0.9129755397735615</v>
      </c>
      <c r="L32" s="75">
        <v>476774</v>
      </c>
      <c r="M32" s="60" t="e">
        <f>#REF!/N32</f>
        <v>#REF!</v>
      </c>
      <c r="N32" s="59">
        <v>490720</v>
      </c>
    </row>
    <row r="33" spans="2:14" x14ac:dyDescent="0.25">
      <c r="B33" s="101" t="s">
        <v>33</v>
      </c>
      <c r="C33" s="102" t="s">
        <v>506</v>
      </c>
      <c r="D33" s="125">
        <v>126372</v>
      </c>
      <c r="E33" s="126">
        <f t="shared" si="1"/>
        <v>1.0002849544072949</v>
      </c>
      <c r="F33" s="86">
        <v>126336</v>
      </c>
      <c r="G33" s="87">
        <f t="shared" si="2"/>
        <v>0.92320508604625673</v>
      </c>
      <c r="H33" s="125">
        <v>136845</v>
      </c>
      <c r="I33" s="131">
        <f t="shared" si="3"/>
        <v>1.2703061470768431</v>
      </c>
      <c r="J33" s="75">
        <f>VLOOKUP(B33,[1]Sheet1!$B$15:$F$422,5,FALSE)</f>
        <v>107726</v>
      </c>
      <c r="K33" s="77">
        <f t="shared" si="0"/>
        <v>0.42254272456628239</v>
      </c>
      <c r="L33" s="75">
        <v>254947</v>
      </c>
      <c r="M33" s="60" t="e">
        <f>#REF!/N33</f>
        <v>#REF!</v>
      </c>
      <c r="N33" s="59">
        <v>113708</v>
      </c>
    </row>
    <row r="34" spans="2:14" x14ac:dyDescent="0.25">
      <c r="B34" s="101" t="s">
        <v>34</v>
      </c>
      <c r="C34" s="102" t="s">
        <v>507</v>
      </c>
      <c r="D34" s="125">
        <v>1105409</v>
      </c>
      <c r="E34" s="126">
        <f t="shared" si="1"/>
        <v>0.98880602689093977</v>
      </c>
      <c r="F34" s="86">
        <v>1117923</v>
      </c>
      <c r="G34" s="87">
        <f t="shared" si="2"/>
        <v>0.84081039247039291</v>
      </c>
      <c r="H34" s="125">
        <v>1329578</v>
      </c>
      <c r="I34" s="131">
        <f t="shared" si="3"/>
        <v>1.2320467177309802</v>
      </c>
      <c r="J34" s="75">
        <f>VLOOKUP(B34,[1]Sheet1!$B$15:$F$422,5,FALSE)</f>
        <v>1079162</v>
      </c>
      <c r="K34" s="77">
        <f t="shared" si="0"/>
        <v>0.86853874799497466</v>
      </c>
      <c r="L34" s="75">
        <v>1242503</v>
      </c>
      <c r="M34" s="60" t="e">
        <f>#REF!/N34</f>
        <v>#REF!</v>
      </c>
      <c r="N34" s="59">
        <v>1041788</v>
      </c>
    </row>
    <row r="35" spans="2:14" x14ac:dyDescent="0.25">
      <c r="B35" s="101" t="s">
        <v>35</v>
      </c>
      <c r="C35" s="102" t="s">
        <v>508</v>
      </c>
      <c r="D35" s="125">
        <v>138310</v>
      </c>
      <c r="E35" s="126">
        <f t="shared" si="1"/>
        <v>1.0988146688699632</v>
      </c>
      <c r="F35" s="86">
        <v>125872</v>
      </c>
      <c r="G35" s="87">
        <f t="shared" si="2"/>
        <v>0.94849555788315609</v>
      </c>
      <c r="H35" s="125">
        <v>132707</v>
      </c>
      <c r="I35" s="131">
        <f t="shared" si="3"/>
        <v>1.1680411917440479</v>
      </c>
      <c r="J35" s="75">
        <f>VLOOKUP(B35,[1]Sheet1!$B$15:$F$422,5,FALSE)</f>
        <v>113615</v>
      </c>
      <c r="K35" s="77">
        <f t="shared" ref="K35:K65" si="4">J35/L35</f>
        <v>0.51450476397493028</v>
      </c>
      <c r="L35" s="75">
        <v>220824</v>
      </c>
      <c r="M35" s="60" t="e">
        <f>#REF!/N35</f>
        <v>#REF!</v>
      </c>
      <c r="N35" s="59">
        <v>109473</v>
      </c>
    </row>
    <row r="36" spans="2:14" x14ac:dyDescent="0.25">
      <c r="B36" s="101" t="s">
        <v>36</v>
      </c>
      <c r="C36" s="102" t="s">
        <v>509</v>
      </c>
      <c r="D36" s="125">
        <v>15191</v>
      </c>
      <c r="E36" s="126">
        <f t="shared" si="1"/>
        <v>0.98777553807139606</v>
      </c>
      <c r="F36" s="86">
        <v>15379</v>
      </c>
      <c r="G36" s="87">
        <f t="shared" si="2"/>
        <v>1.2892111660658898</v>
      </c>
      <c r="H36" s="125">
        <v>11929</v>
      </c>
      <c r="I36" s="131" t="str">
        <f t="shared" si="3"/>
        <v/>
      </c>
      <c r="J36" s="75">
        <f>VLOOKUP(B36,[1]Sheet1!$B$15:$F$422,5,FALSE)</f>
        <v>0</v>
      </c>
      <c r="K36" s="77">
        <f t="shared" si="4"/>
        <v>0</v>
      </c>
      <c r="L36" s="75">
        <v>22320</v>
      </c>
      <c r="M36" s="60" t="e">
        <f>#REF!/N36</f>
        <v>#REF!</v>
      </c>
      <c r="N36" s="59">
        <v>20737</v>
      </c>
    </row>
    <row r="37" spans="2:14" x14ac:dyDescent="0.25">
      <c r="B37" s="101" t="s">
        <v>37</v>
      </c>
      <c r="C37" s="102" t="s">
        <v>510</v>
      </c>
      <c r="D37" s="125">
        <v>177165</v>
      </c>
      <c r="E37" s="126">
        <f t="shared" si="1"/>
        <v>1.0531431119037005</v>
      </c>
      <c r="F37" s="86">
        <v>168225</v>
      </c>
      <c r="G37" s="87">
        <f t="shared" si="2"/>
        <v>0.98727647262504914</v>
      </c>
      <c r="H37" s="125">
        <v>170393</v>
      </c>
      <c r="I37" s="131">
        <f t="shared" si="3"/>
        <v>0.9457083391147495</v>
      </c>
      <c r="J37" s="75">
        <f>VLOOKUP(B37,[1]Sheet1!$B$15:$F$422,5,FALSE)</f>
        <v>180175</v>
      </c>
      <c r="K37" s="77">
        <f t="shared" si="4"/>
        <v>0.9309156479596582</v>
      </c>
      <c r="L37" s="75">
        <v>193546</v>
      </c>
      <c r="M37" s="60" t="e">
        <f>#REF!/N37</f>
        <v>#REF!</v>
      </c>
      <c r="N37" s="59">
        <v>137317</v>
      </c>
    </row>
    <row r="38" spans="2:14" x14ac:dyDescent="0.25">
      <c r="B38" s="101" t="s">
        <v>38</v>
      </c>
      <c r="C38" s="102" t="s">
        <v>511</v>
      </c>
      <c r="D38" s="125">
        <v>198356</v>
      </c>
      <c r="E38" s="126">
        <f t="shared" si="1"/>
        <v>0.98778441205324463</v>
      </c>
      <c r="F38" s="86">
        <v>200809</v>
      </c>
      <c r="G38" s="87">
        <f t="shared" si="2"/>
        <v>0.53019157856939181</v>
      </c>
      <c r="H38" s="125">
        <v>378748</v>
      </c>
      <c r="I38" s="131">
        <f t="shared" si="3"/>
        <v>2.1603979145989483</v>
      </c>
      <c r="J38" s="75">
        <f>VLOOKUP(B38,[1]Sheet1!$B$15:$F$422,5,FALSE)</f>
        <v>175314</v>
      </c>
      <c r="K38" s="77">
        <f t="shared" si="4"/>
        <v>0.54912782411772265</v>
      </c>
      <c r="L38" s="75">
        <v>319259</v>
      </c>
      <c r="M38" s="60" t="e">
        <f>#REF!/N38</f>
        <v>#REF!</v>
      </c>
      <c r="N38" s="59">
        <v>161657</v>
      </c>
    </row>
    <row r="39" spans="2:14" x14ac:dyDescent="0.25">
      <c r="B39" s="101" t="s">
        <v>39</v>
      </c>
      <c r="C39" s="102" t="s">
        <v>512</v>
      </c>
      <c r="D39" s="125">
        <v>3106301</v>
      </c>
      <c r="E39" s="126">
        <f t="shared" si="1"/>
        <v>1.0665663838902966</v>
      </c>
      <c r="F39" s="86">
        <v>2912431</v>
      </c>
      <c r="G39" s="87">
        <f t="shared" si="2"/>
        <v>0.92360664492453048</v>
      </c>
      <c r="H39" s="125">
        <v>3153324</v>
      </c>
      <c r="I39" s="131">
        <f t="shared" si="3"/>
        <v>0.99883591980865372</v>
      </c>
      <c r="J39" s="75">
        <f>VLOOKUP(B39,[1]Sheet1!$B$15:$F$422,5,FALSE)</f>
        <v>3156999</v>
      </c>
      <c r="K39" s="77">
        <f t="shared" si="4"/>
        <v>1.1676730159446411</v>
      </c>
      <c r="L39" s="75">
        <v>2703667</v>
      </c>
      <c r="M39" s="60" t="e">
        <f>#REF!/N39</f>
        <v>#REF!</v>
      </c>
      <c r="N39" s="59">
        <v>2991296</v>
      </c>
    </row>
    <row r="40" spans="2:14" x14ac:dyDescent="0.25">
      <c r="B40" s="101" t="s">
        <v>40</v>
      </c>
      <c r="C40" s="102" t="s">
        <v>513</v>
      </c>
      <c r="D40" s="125">
        <v>3067271</v>
      </c>
      <c r="E40" s="126">
        <f t="shared" si="1"/>
        <v>0.97520055499174629</v>
      </c>
      <c r="F40" s="86">
        <v>3145272</v>
      </c>
      <c r="G40" s="87">
        <f t="shared" si="2"/>
        <v>1.0522168911536451</v>
      </c>
      <c r="H40" s="125">
        <v>2989186</v>
      </c>
      <c r="I40" s="131">
        <f t="shared" si="3"/>
        <v>1.1249319306115613</v>
      </c>
      <c r="J40" s="75">
        <f>VLOOKUP(B40,[1]Sheet1!$B$15:$F$422,5,FALSE)</f>
        <v>2657215</v>
      </c>
      <c r="K40" s="77">
        <f t="shared" si="4"/>
        <v>0.99102000415471192</v>
      </c>
      <c r="L40" s="75">
        <v>2681293</v>
      </c>
      <c r="M40" s="60" t="e">
        <f>#REF!/N40</f>
        <v>#REF!</v>
      </c>
      <c r="N40" s="59">
        <v>2477826</v>
      </c>
    </row>
    <row r="41" spans="2:14" x14ac:dyDescent="0.25">
      <c r="B41" s="101" t="s">
        <v>41</v>
      </c>
      <c r="C41" s="102" t="s">
        <v>514</v>
      </c>
      <c r="D41" s="125">
        <v>19452</v>
      </c>
      <c r="E41" s="126">
        <f t="shared" si="1"/>
        <v>0.84995193568120253</v>
      </c>
      <c r="F41" s="86">
        <v>22886</v>
      </c>
      <c r="G41" s="87">
        <f t="shared" si="2"/>
        <v>0.76307015204054418</v>
      </c>
      <c r="H41" s="125">
        <v>29992</v>
      </c>
      <c r="I41" s="131">
        <f t="shared" si="3"/>
        <v>0.98447398654193341</v>
      </c>
      <c r="J41" s="75">
        <f>VLOOKUP(B41,[1]Sheet1!$B$15:$F$422,5,FALSE)</f>
        <v>30465</v>
      </c>
      <c r="K41" s="77">
        <f t="shared" si="4"/>
        <v>1.5034792478902432</v>
      </c>
      <c r="L41" s="75">
        <v>20263</v>
      </c>
      <c r="M41" s="60" t="e">
        <f>#REF!/N41</f>
        <v>#REF!</v>
      </c>
      <c r="N41" s="59">
        <v>32393</v>
      </c>
    </row>
    <row r="42" spans="2:14" x14ac:dyDescent="0.25">
      <c r="B42" s="101" t="s">
        <v>42</v>
      </c>
      <c r="C42" s="102" t="s">
        <v>515</v>
      </c>
      <c r="D42" s="125">
        <v>367034</v>
      </c>
      <c r="E42" s="126">
        <f t="shared" si="1"/>
        <v>1.2264514727749654</v>
      </c>
      <c r="F42" s="86">
        <v>299265</v>
      </c>
      <c r="G42" s="87">
        <f t="shared" si="2"/>
        <v>0.85267485725357006</v>
      </c>
      <c r="H42" s="125">
        <v>350972</v>
      </c>
      <c r="I42" s="131">
        <f t="shared" si="3"/>
        <v>0.98709641129485881</v>
      </c>
      <c r="J42" s="75">
        <f>VLOOKUP(B42,[1]Sheet1!$B$15:$F$422,5,FALSE)</f>
        <v>355560</v>
      </c>
      <c r="K42" s="77">
        <f t="shared" si="4"/>
        <v>0.80007200558043245</v>
      </c>
      <c r="L42" s="75">
        <v>444410</v>
      </c>
      <c r="M42" s="60" t="e">
        <f>#REF!/N42</f>
        <v>#REF!</v>
      </c>
      <c r="N42" s="59">
        <v>290339</v>
      </c>
    </row>
    <row r="43" spans="2:14" x14ac:dyDescent="0.25">
      <c r="B43" s="101" t="s">
        <v>43</v>
      </c>
      <c r="C43" s="102" t="s">
        <v>516</v>
      </c>
      <c r="D43" s="125">
        <v>53064</v>
      </c>
      <c r="E43" s="126">
        <f t="shared" si="1"/>
        <v>0.96553731940754761</v>
      </c>
      <c r="F43" s="86">
        <v>54958</v>
      </c>
      <c r="G43" s="87">
        <f t="shared" si="2"/>
        <v>0.84999304019673039</v>
      </c>
      <c r="H43" s="125">
        <v>64657</v>
      </c>
      <c r="I43" s="131">
        <f t="shared" si="3"/>
        <v>0.54574843425561725</v>
      </c>
      <c r="J43" s="75">
        <f>VLOOKUP(B43,[1]Sheet1!$B$15:$F$422,5,FALSE)</f>
        <v>118474</v>
      </c>
      <c r="K43" s="77">
        <f t="shared" si="4"/>
        <v>1.0245868322508669</v>
      </c>
      <c r="L43" s="75">
        <v>115631</v>
      </c>
      <c r="M43" s="60" t="e">
        <f>#REF!/N43</f>
        <v>#REF!</v>
      </c>
      <c r="N43" s="59">
        <v>43017</v>
      </c>
    </row>
    <row r="44" spans="2:14" x14ac:dyDescent="0.25">
      <c r="B44" s="101" t="s">
        <v>44</v>
      </c>
      <c r="C44" s="102" t="s">
        <v>390</v>
      </c>
      <c r="D44" s="125">
        <v>81875</v>
      </c>
      <c r="E44" s="126">
        <f t="shared" si="1"/>
        <v>0.51335506928334063</v>
      </c>
      <c r="F44" s="86">
        <v>159490</v>
      </c>
      <c r="G44" s="87">
        <f t="shared" si="2"/>
        <v>1.0528782677581199</v>
      </c>
      <c r="H44" s="125">
        <v>151480</v>
      </c>
      <c r="I44" s="131">
        <f t="shared" si="3"/>
        <v>1.0932369137058768</v>
      </c>
      <c r="J44" s="75">
        <f>VLOOKUP(B44,[1]Sheet1!$B$15:$F$422,5,FALSE)</f>
        <v>138561</v>
      </c>
      <c r="K44" s="77">
        <f t="shared" si="4"/>
        <v>0.98387440354464895</v>
      </c>
      <c r="L44" s="75">
        <v>140832</v>
      </c>
      <c r="M44" s="60" t="e">
        <f>#REF!/N44</f>
        <v>#REF!</v>
      </c>
      <c r="N44" s="59">
        <v>112012</v>
      </c>
    </row>
    <row r="45" spans="2:14" x14ac:dyDescent="0.25">
      <c r="B45" s="101" t="s">
        <v>45</v>
      </c>
      <c r="C45" s="102" t="s">
        <v>517</v>
      </c>
      <c r="D45" s="125">
        <v>0</v>
      </c>
      <c r="E45" s="126" t="str">
        <f t="shared" si="1"/>
        <v/>
      </c>
      <c r="F45" s="86">
        <v>0</v>
      </c>
      <c r="G45" s="87" t="str">
        <f t="shared" si="2"/>
        <v/>
      </c>
      <c r="H45" s="125">
        <v>0</v>
      </c>
      <c r="I45" s="131">
        <f t="shared" si="3"/>
        <v>0</v>
      </c>
      <c r="J45" s="75">
        <f>VLOOKUP(B45,[1]Sheet1!$B$15:$F$422,5,FALSE)</f>
        <v>11962</v>
      </c>
      <c r="K45" s="77">
        <f t="shared" si="4"/>
        <v>0.79656389425317975</v>
      </c>
      <c r="L45" s="75">
        <v>15017</v>
      </c>
      <c r="M45" s="60" t="e">
        <f>#REF!/N45</f>
        <v>#REF!</v>
      </c>
      <c r="N45" s="59">
        <v>10246</v>
      </c>
    </row>
    <row r="46" spans="2:14" x14ac:dyDescent="0.25">
      <c r="B46" s="101" t="s">
        <v>46</v>
      </c>
      <c r="C46" s="102" t="s">
        <v>518</v>
      </c>
      <c r="D46" s="125">
        <v>321884</v>
      </c>
      <c r="E46" s="126">
        <f t="shared" si="1"/>
        <v>0.98879069095913474</v>
      </c>
      <c r="F46" s="86">
        <v>325533</v>
      </c>
      <c r="G46" s="87">
        <f t="shared" si="2"/>
        <v>1.0370199291521192</v>
      </c>
      <c r="H46" s="125">
        <v>313912</v>
      </c>
      <c r="I46" s="131">
        <f t="shared" si="3"/>
        <v>0.98690258364300576</v>
      </c>
      <c r="J46" s="75">
        <f>VLOOKUP(B46,[1]Sheet1!$B$15:$F$422,5,FALSE)</f>
        <v>318078</v>
      </c>
      <c r="K46" s="77">
        <f t="shared" si="4"/>
        <v>1.0033373288751499</v>
      </c>
      <c r="L46" s="75">
        <v>317020</v>
      </c>
      <c r="M46" s="60" t="e">
        <f>#REF!/N46</f>
        <v>#REF!</v>
      </c>
      <c r="N46" s="59">
        <v>310795</v>
      </c>
    </row>
    <row r="47" spans="2:14" x14ac:dyDescent="0.25">
      <c r="B47" s="101" t="s">
        <v>47</v>
      </c>
      <c r="C47" s="102" t="s">
        <v>519</v>
      </c>
      <c r="D47" s="125">
        <v>447656</v>
      </c>
      <c r="E47" s="126">
        <f t="shared" si="1"/>
        <v>1.1236373585275063</v>
      </c>
      <c r="F47" s="86">
        <v>398399</v>
      </c>
      <c r="G47" s="87">
        <f t="shared" si="2"/>
        <v>1.0392023371677492</v>
      </c>
      <c r="H47" s="125">
        <v>383370</v>
      </c>
      <c r="I47" s="131">
        <f t="shared" si="3"/>
        <v>1.1217816480419955</v>
      </c>
      <c r="J47" s="75">
        <f>VLOOKUP(B47,[1]Sheet1!$B$15:$F$422,5,FALSE)</f>
        <v>341751</v>
      </c>
      <c r="K47" s="77">
        <f t="shared" si="4"/>
        <v>0.70893578004489044</v>
      </c>
      <c r="L47" s="75">
        <v>482062</v>
      </c>
      <c r="M47" s="60" t="e">
        <f>#REF!/N47</f>
        <v>#REF!</v>
      </c>
      <c r="N47" s="59">
        <v>390513</v>
      </c>
    </row>
    <row r="48" spans="2:14" x14ac:dyDescent="0.25">
      <c r="B48" s="101" t="s">
        <v>48</v>
      </c>
      <c r="C48" s="102" t="s">
        <v>520</v>
      </c>
      <c r="D48" s="125">
        <v>355961</v>
      </c>
      <c r="E48" s="126">
        <f t="shared" si="1"/>
        <v>1.1249387694476136</v>
      </c>
      <c r="F48" s="86">
        <v>316427</v>
      </c>
      <c r="G48" s="87">
        <f t="shared" si="2"/>
        <v>0.98512476455845954</v>
      </c>
      <c r="H48" s="125">
        <v>321205</v>
      </c>
      <c r="I48" s="131">
        <f t="shared" si="3"/>
        <v>1.1829142989721475</v>
      </c>
      <c r="J48" s="75">
        <f>VLOOKUP(B48,[1]Sheet1!$B$15:$F$422,5,FALSE)</f>
        <v>271537</v>
      </c>
      <c r="K48" s="77">
        <f t="shared" si="4"/>
        <v>0.94266987443195827</v>
      </c>
      <c r="L48" s="75">
        <v>288051</v>
      </c>
      <c r="M48" s="60" t="e">
        <f>#REF!/N48</f>
        <v>#REF!</v>
      </c>
      <c r="N48" s="59">
        <v>264055</v>
      </c>
    </row>
    <row r="49" spans="2:14" x14ac:dyDescent="0.25">
      <c r="B49" s="101" t="s">
        <v>49</v>
      </c>
      <c r="C49" s="102" t="s">
        <v>521</v>
      </c>
      <c r="D49" s="125">
        <v>39051</v>
      </c>
      <c r="E49" s="126">
        <f t="shared" si="1"/>
        <v>1.0995945261023821</v>
      </c>
      <c r="F49" s="86">
        <v>35514</v>
      </c>
      <c r="G49" s="87">
        <f t="shared" si="2"/>
        <v>1.0961449427451464</v>
      </c>
      <c r="H49" s="125">
        <v>32399</v>
      </c>
      <c r="I49" s="131">
        <f t="shared" si="3"/>
        <v>0.9445497215824612</v>
      </c>
      <c r="J49" s="75">
        <f>VLOOKUP(B49,[1]Sheet1!$B$15:$F$422,5,FALSE)</f>
        <v>34301</v>
      </c>
      <c r="K49" s="77">
        <f t="shared" si="4"/>
        <v>0.82201399539877296</v>
      </c>
      <c r="L49" s="75">
        <v>41728</v>
      </c>
      <c r="M49" s="60" t="e">
        <f>#REF!/N49</f>
        <v>#REF!</v>
      </c>
      <c r="N49" s="59">
        <v>39921</v>
      </c>
    </row>
    <row r="50" spans="2:14" x14ac:dyDescent="0.25">
      <c r="B50" s="101" t="s">
        <v>50</v>
      </c>
      <c r="C50" s="102" t="s">
        <v>522</v>
      </c>
      <c r="D50" s="125">
        <v>57832</v>
      </c>
      <c r="E50" s="126">
        <f t="shared" si="1"/>
        <v>1.0500018156069575</v>
      </c>
      <c r="F50" s="86">
        <v>55078</v>
      </c>
      <c r="G50" s="87">
        <f t="shared" si="2"/>
        <v>0.47883503586176918</v>
      </c>
      <c r="H50" s="125">
        <v>115025</v>
      </c>
      <c r="I50" s="131">
        <f t="shared" si="3"/>
        <v>0.98351474523954063</v>
      </c>
      <c r="J50" s="75">
        <f>VLOOKUP(B50,[1]Sheet1!$B$15:$F$422,5,FALSE)</f>
        <v>116953</v>
      </c>
      <c r="K50" s="77">
        <f t="shared" si="4"/>
        <v>0.84391416036483291</v>
      </c>
      <c r="L50" s="75">
        <v>138584</v>
      </c>
      <c r="M50" s="60" t="e">
        <f>#REF!/N50</f>
        <v>#REF!</v>
      </c>
      <c r="N50" s="59">
        <v>112818</v>
      </c>
    </row>
    <row r="51" spans="2:14" x14ac:dyDescent="0.25">
      <c r="B51" s="101" t="s">
        <v>51</v>
      </c>
      <c r="C51" s="102" t="s">
        <v>523</v>
      </c>
      <c r="D51" s="125">
        <v>12792</v>
      </c>
      <c r="E51" s="126">
        <f t="shared" si="1"/>
        <v>0.92035398230088494</v>
      </c>
      <c r="F51" s="86">
        <v>13899</v>
      </c>
      <c r="G51" s="87">
        <f t="shared" si="2"/>
        <v>1.0760238445459471</v>
      </c>
      <c r="H51" s="125">
        <v>12917</v>
      </c>
      <c r="I51" s="131">
        <f t="shared" si="3"/>
        <v>1.0437136393018747</v>
      </c>
      <c r="J51" s="75">
        <f>VLOOKUP(B51,[1]Sheet1!$B$15:$F$422,5,FALSE)</f>
        <v>12376</v>
      </c>
      <c r="K51" s="77">
        <f t="shared" si="4"/>
        <v>0.9134253450439147</v>
      </c>
      <c r="L51" s="75">
        <v>13549</v>
      </c>
      <c r="M51" s="60" t="e">
        <f>#REF!/N51</f>
        <v>#REF!</v>
      </c>
      <c r="N51" s="59">
        <v>18250</v>
      </c>
    </row>
    <row r="52" spans="2:14" x14ac:dyDescent="0.25">
      <c r="B52" s="101" t="s">
        <v>52</v>
      </c>
      <c r="C52" s="102" t="s">
        <v>524</v>
      </c>
      <c r="D52" s="125">
        <v>488774</v>
      </c>
      <c r="E52" s="126">
        <f t="shared" si="1"/>
        <v>0.99566917905887142</v>
      </c>
      <c r="F52" s="86">
        <v>490900</v>
      </c>
      <c r="G52" s="87">
        <f t="shared" si="2"/>
        <v>0.98577266383525608</v>
      </c>
      <c r="H52" s="125">
        <v>497985</v>
      </c>
      <c r="I52" s="131">
        <f t="shared" si="3"/>
        <v>1.1632228316219271</v>
      </c>
      <c r="J52" s="75">
        <f>VLOOKUP(B52,[1]Sheet1!$B$15:$F$422,5,FALSE)</f>
        <v>428108</v>
      </c>
      <c r="K52" s="77">
        <f t="shared" si="4"/>
        <v>1.0410224736040929</v>
      </c>
      <c r="L52" s="75">
        <v>411238</v>
      </c>
      <c r="M52" s="60" t="e">
        <f>#REF!/N52</f>
        <v>#REF!</v>
      </c>
      <c r="N52" s="59">
        <v>294628</v>
      </c>
    </row>
    <row r="53" spans="2:14" x14ac:dyDescent="0.25">
      <c r="B53" s="101" t="s">
        <v>53</v>
      </c>
      <c r="C53" s="102" t="s">
        <v>525</v>
      </c>
      <c r="D53" s="125">
        <v>97072</v>
      </c>
      <c r="E53" s="126">
        <f t="shared" si="1"/>
        <v>1.4828755613943967</v>
      </c>
      <c r="F53" s="86">
        <v>65462</v>
      </c>
      <c r="G53" s="87">
        <f t="shared" si="2"/>
        <v>0.85000129846521411</v>
      </c>
      <c r="H53" s="125">
        <v>77014</v>
      </c>
      <c r="I53" s="131">
        <f t="shared" si="3"/>
        <v>0.98329971144761374</v>
      </c>
      <c r="J53" s="75">
        <f>VLOOKUP(B53,[1]Sheet1!$B$15:$F$422,5,FALSE)</f>
        <v>78322</v>
      </c>
      <c r="K53" s="77">
        <f t="shared" si="4"/>
        <v>1.2523504956827631</v>
      </c>
      <c r="L53" s="75">
        <v>62540</v>
      </c>
      <c r="M53" s="60" t="e">
        <f>#REF!/N53</f>
        <v>#REF!</v>
      </c>
      <c r="N53" s="59">
        <v>70439</v>
      </c>
    </row>
    <row r="54" spans="2:14" x14ac:dyDescent="0.25">
      <c r="B54" s="101" t="s">
        <v>54</v>
      </c>
      <c r="C54" s="102" t="s">
        <v>526</v>
      </c>
      <c r="D54" s="125">
        <v>221656</v>
      </c>
      <c r="E54" s="126">
        <f t="shared" si="1"/>
        <v>1.2618467494022543</v>
      </c>
      <c r="F54" s="86">
        <v>175660</v>
      </c>
      <c r="G54" s="87">
        <f t="shared" si="2"/>
        <v>0.94080219374119634</v>
      </c>
      <c r="H54" s="125">
        <v>186713</v>
      </c>
      <c r="I54" s="131">
        <f t="shared" si="3"/>
        <v>0.98641723547684956</v>
      </c>
      <c r="J54" s="75">
        <f>VLOOKUP(B54,[1]Sheet1!$B$15:$F$422,5,FALSE)</f>
        <v>189284</v>
      </c>
      <c r="K54" s="77">
        <f t="shared" si="4"/>
        <v>1.0268589997450266</v>
      </c>
      <c r="L54" s="75">
        <v>184333</v>
      </c>
      <c r="M54" s="60" t="e">
        <f>#REF!/N54</f>
        <v>#REF!</v>
      </c>
      <c r="N54" s="59">
        <v>190161</v>
      </c>
    </row>
    <row r="55" spans="2:14" x14ac:dyDescent="0.25">
      <c r="B55" s="101" t="s">
        <v>55</v>
      </c>
      <c r="C55" s="102" t="s">
        <v>527</v>
      </c>
      <c r="D55" s="125">
        <v>96985</v>
      </c>
      <c r="E55" s="126">
        <f t="shared" si="1"/>
        <v>2.0522885498444676</v>
      </c>
      <c r="F55" s="86">
        <v>47257</v>
      </c>
      <c r="G55" s="87">
        <f t="shared" si="2"/>
        <v>2.7593717155202615</v>
      </c>
      <c r="H55" s="125">
        <v>17126</v>
      </c>
      <c r="I55" s="131">
        <f t="shared" si="3"/>
        <v>1.0747411358644494</v>
      </c>
      <c r="J55" s="75">
        <f>VLOOKUP(B55,[1]Sheet1!$B$15:$F$422,5,FALSE)</f>
        <v>15935</v>
      </c>
      <c r="K55" s="77">
        <f t="shared" si="4"/>
        <v>0.58190914402570848</v>
      </c>
      <c r="L55" s="75">
        <v>27384</v>
      </c>
      <c r="M55" s="60" t="e">
        <f>#REF!/N55</f>
        <v>#REF!</v>
      </c>
      <c r="N55" s="59">
        <v>40353</v>
      </c>
    </row>
    <row r="56" spans="2:14" x14ac:dyDescent="0.25">
      <c r="B56" s="101" t="s">
        <v>56</v>
      </c>
      <c r="C56" s="102" t="s">
        <v>528</v>
      </c>
      <c r="D56" s="125">
        <v>261458</v>
      </c>
      <c r="E56" s="126">
        <f t="shared" si="1"/>
        <v>1.1955152972807375</v>
      </c>
      <c r="F56" s="86">
        <v>218699</v>
      </c>
      <c r="G56" s="87">
        <f t="shared" si="2"/>
        <v>0.97709817938121302</v>
      </c>
      <c r="H56" s="125">
        <v>223825</v>
      </c>
      <c r="I56" s="131">
        <f t="shared" si="3"/>
        <v>0.98598715452454999</v>
      </c>
      <c r="J56" s="75">
        <f>VLOOKUP(B56,[1]Sheet1!$B$15:$F$422,5,FALSE)</f>
        <v>227006</v>
      </c>
      <c r="K56" s="77">
        <f t="shared" si="4"/>
        <v>0.84174812002195165</v>
      </c>
      <c r="L56" s="75">
        <v>269684</v>
      </c>
      <c r="M56" s="60" t="e">
        <f>#REF!/N56</f>
        <v>#REF!</v>
      </c>
      <c r="N56" s="59">
        <v>404020</v>
      </c>
    </row>
    <row r="57" spans="2:14" x14ac:dyDescent="0.25">
      <c r="B57" s="101" t="s">
        <v>57</v>
      </c>
      <c r="C57" s="102" t="s">
        <v>529</v>
      </c>
      <c r="D57" s="125">
        <v>283710</v>
      </c>
      <c r="E57" s="126">
        <f t="shared" si="1"/>
        <v>0.94035876223053061</v>
      </c>
      <c r="F57" s="86">
        <v>301704</v>
      </c>
      <c r="G57" s="87">
        <f t="shared" si="2"/>
        <v>0.96995962038013428</v>
      </c>
      <c r="H57" s="125">
        <v>311048</v>
      </c>
      <c r="I57" s="131">
        <f t="shared" si="3"/>
        <v>1.0585264590777608</v>
      </c>
      <c r="J57" s="75">
        <f>VLOOKUP(B57,[1]Sheet1!$B$15:$F$422,5,FALSE)</f>
        <v>293850</v>
      </c>
      <c r="K57" s="77">
        <f t="shared" si="4"/>
        <v>1.2215653995809639</v>
      </c>
      <c r="L57" s="75">
        <v>240552</v>
      </c>
      <c r="M57" s="60" t="e">
        <f>#REF!/N57</f>
        <v>#REF!</v>
      </c>
      <c r="N57" s="59">
        <v>178240</v>
      </c>
    </row>
    <row r="58" spans="2:14" x14ac:dyDescent="0.25">
      <c r="B58" s="101" t="s">
        <v>58</v>
      </c>
      <c r="C58" s="102" t="s">
        <v>530</v>
      </c>
      <c r="D58" s="125">
        <v>140037</v>
      </c>
      <c r="E58" s="126">
        <f t="shared" si="1"/>
        <v>0.95611890976622238</v>
      </c>
      <c r="F58" s="86">
        <v>146464</v>
      </c>
      <c r="G58" s="87">
        <f t="shared" si="2"/>
        <v>0.51311299668584165</v>
      </c>
      <c r="H58" s="125">
        <v>285442</v>
      </c>
      <c r="I58" s="131">
        <f t="shared" si="3"/>
        <v>2.4720656118198274</v>
      </c>
      <c r="J58" s="75">
        <f>VLOOKUP(B58,[1]Sheet1!$B$15:$F$422,5,FALSE)</f>
        <v>115467</v>
      </c>
      <c r="K58" s="77">
        <f t="shared" si="4"/>
        <v>0.45155979304438282</v>
      </c>
      <c r="L58" s="75">
        <v>255707</v>
      </c>
      <c r="M58" s="60" t="e">
        <f>#REF!/N58</f>
        <v>#REF!</v>
      </c>
      <c r="N58" s="59">
        <v>217598</v>
      </c>
    </row>
    <row r="59" spans="2:14" x14ac:dyDescent="0.25">
      <c r="B59" s="101" t="s">
        <v>59</v>
      </c>
      <c r="C59" s="102" t="s">
        <v>531</v>
      </c>
      <c r="D59" s="125">
        <v>30348</v>
      </c>
      <c r="E59" s="126">
        <f t="shared" si="1"/>
        <v>0.98785846814882328</v>
      </c>
      <c r="F59" s="86">
        <v>30721</v>
      </c>
      <c r="G59" s="87">
        <f t="shared" si="2"/>
        <v>0.98222335901780866</v>
      </c>
      <c r="H59" s="125">
        <v>31277</v>
      </c>
      <c r="I59" s="131">
        <f t="shared" si="3"/>
        <v>0.91893877071336227</v>
      </c>
      <c r="J59" s="75">
        <f>VLOOKUP(B59,[1]Sheet1!$B$15:$F$422,5,FALSE)</f>
        <v>34036</v>
      </c>
      <c r="K59" s="77">
        <f t="shared" si="4"/>
        <v>0.67358005145458144</v>
      </c>
      <c r="L59" s="75">
        <v>50530</v>
      </c>
      <c r="M59" s="60" t="e">
        <f>#REF!/N59</f>
        <v>#REF!</v>
      </c>
      <c r="N59" s="59">
        <v>71701</v>
      </c>
    </row>
    <row r="60" spans="2:14" x14ac:dyDescent="0.25">
      <c r="B60" s="101" t="s">
        <v>60</v>
      </c>
      <c r="C60" s="102" t="s">
        <v>532</v>
      </c>
      <c r="D60" s="125">
        <v>23895</v>
      </c>
      <c r="E60" s="126">
        <f t="shared" si="1"/>
        <v>0.84996265073097854</v>
      </c>
      <c r="F60" s="86">
        <v>28113</v>
      </c>
      <c r="G60" s="87">
        <f t="shared" si="2"/>
        <v>0.86209751609935603</v>
      </c>
      <c r="H60" s="125">
        <v>32610</v>
      </c>
      <c r="I60" s="131">
        <f t="shared" si="3"/>
        <v>0.9850773320444659</v>
      </c>
      <c r="J60" s="75">
        <f>VLOOKUP(B60,[1]Sheet1!$B$15:$F$422,5,FALSE)</f>
        <v>33104</v>
      </c>
      <c r="K60" s="77">
        <f t="shared" si="4"/>
        <v>1.3223087677251848</v>
      </c>
      <c r="L60" s="75">
        <v>25035</v>
      </c>
      <c r="M60" s="60" t="e">
        <f>#REF!/N60</f>
        <v>#REF!</v>
      </c>
      <c r="N60" s="59">
        <v>21167</v>
      </c>
    </row>
    <row r="61" spans="2:14" x14ac:dyDescent="0.25">
      <c r="B61" s="101" t="s">
        <v>61</v>
      </c>
      <c r="C61" s="102" t="s">
        <v>533</v>
      </c>
      <c r="D61" s="125">
        <v>1853074</v>
      </c>
      <c r="E61" s="126">
        <f t="shared" si="1"/>
        <v>0.98046865906026914</v>
      </c>
      <c r="F61" s="86">
        <v>1889988</v>
      </c>
      <c r="G61" s="87">
        <f t="shared" si="2"/>
        <v>0.99478393050574299</v>
      </c>
      <c r="H61" s="125">
        <v>1899898</v>
      </c>
      <c r="I61" s="131">
        <f t="shared" si="3"/>
        <v>1.0715640147229519</v>
      </c>
      <c r="J61" s="75">
        <f>VLOOKUP(B61,[1]Sheet1!$B$15:$F$422,5,FALSE)</f>
        <v>1773014</v>
      </c>
      <c r="K61" s="77">
        <f t="shared" si="4"/>
        <v>0.90830635245901636</v>
      </c>
      <c r="L61" s="75">
        <v>1952000</v>
      </c>
      <c r="M61" s="60" t="e">
        <f>#REF!/N61</f>
        <v>#REF!</v>
      </c>
      <c r="N61" s="59">
        <v>1384337</v>
      </c>
    </row>
    <row r="62" spans="2:14" x14ac:dyDescent="0.25">
      <c r="B62" s="101" t="s">
        <v>62</v>
      </c>
      <c r="C62" s="102" t="s">
        <v>534</v>
      </c>
      <c r="D62" s="125">
        <v>366632</v>
      </c>
      <c r="E62" s="126">
        <f t="shared" si="1"/>
        <v>0.98881810679166504</v>
      </c>
      <c r="F62" s="86">
        <v>370778</v>
      </c>
      <c r="G62" s="87">
        <f t="shared" si="2"/>
        <v>0.93902556387930725</v>
      </c>
      <c r="H62" s="125">
        <v>394854</v>
      </c>
      <c r="I62" s="131">
        <f t="shared" si="3"/>
        <v>1.2211916433420447</v>
      </c>
      <c r="J62" s="75">
        <f>VLOOKUP(B62,[1]Sheet1!$B$15:$F$422,5,FALSE)</f>
        <v>323335</v>
      </c>
      <c r="K62" s="77">
        <f t="shared" si="4"/>
        <v>0.8292320752152359</v>
      </c>
      <c r="L62" s="75">
        <v>389921</v>
      </c>
      <c r="M62" s="60" t="e">
        <f>#REF!/N62</f>
        <v>#REF!</v>
      </c>
      <c r="N62" s="59">
        <v>341175</v>
      </c>
    </row>
    <row r="63" spans="2:14" x14ac:dyDescent="0.25">
      <c r="B63" s="101" t="s">
        <v>63</v>
      </c>
      <c r="C63" s="102" t="s">
        <v>391</v>
      </c>
      <c r="D63" s="125">
        <v>6230822</v>
      </c>
      <c r="E63" s="126">
        <f t="shared" si="1"/>
        <v>1.1135043829292095</v>
      </c>
      <c r="F63" s="86">
        <v>5595687</v>
      </c>
      <c r="G63" s="87">
        <f t="shared" si="2"/>
        <v>0.96034889594030814</v>
      </c>
      <c r="H63" s="125">
        <v>5826723</v>
      </c>
      <c r="I63" s="131">
        <f t="shared" si="3"/>
        <v>1.1621690891807226</v>
      </c>
      <c r="J63" s="75">
        <f>VLOOKUP(B63,[1]Sheet1!$B$15:$F$422,5,FALSE)</f>
        <v>5013662</v>
      </c>
      <c r="K63" s="77">
        <f t="shared" si="4"/>
        <v>0.8476533685672526</v>
      </c>
      <c r="L63" s="75">
        <v>5914755</v>
      </c>
      <c r="M63" s="60" t="e">
        <f>#REF!/N63</f>
        <v>#REF!</v>
      </c>
      <c r="N63" s="59">
        <v>4654959</v>
      </c>
    </row>
    <row r="64" spans="2:14" x14ac:dyDescent="0.25">
      <c r="B64" s="101" t="s">
        <v>64</v>
      </c>
      <c r="C64" s="102" t="s">
        <v>535</v>
      </c>
      <c r="D64" s="125">
        <v>418684</v>
      </c>
      <c r="E64" s="126">
        <f t="shared" si="1"/>
        <v>0.88920510054114665</v>
      </c>
      <c r="F64" s="86">
        <v>470852</v>
      </c>
      <c r="G64" s="87">
        <f t="shared" si="2"/>
        <v>0.99273033944760702</v>
      </c>
      <c r="H64" s="125">
        <v>474300</v>
      </c>
      <c r="I64" s="131">
        <f t="shared" si="3"/>
        <v>1.1258946268975585</v>
      </c>
      <c r="J64" s="75">
        <f>VLOOKUP(B64,[1]Sheet1!$B$15:$F$422,5,FALSE)</f>
        <v>421265</v>
      </c>
      <c r="K64" s="77">
        <f t="shared" si="4"/>
        <v>0.84901990817811346</v>
      </c>
      <c r="L64" s="75">
        <v>496178</v>
      </c>
      <c r="M64" s="60" t="e">
        <f>#REF!/N64</f>
        <v>#REF!</v>
      </c>
      <c r="N64" s="59">
        <v>545171</v>
      </c>
    </row>
    <row r="65" spans="2:14" x14ac:dyDescent="0.25">
      <c r="B65" s="101" t="s">
        <v>65</v>
      </c>
      <c r="C65" s="102" t="s">
        <v>392</v>
      </c>
      <c r="D65" s="125">
        <v>2703630</v>
      </c>
      <c r="E65" s="126">
        <f t="shared" si="1"/>
        <v>1.1408742047811873</v>
      </c>
      <c r="F65" s="86">
        <v>2369788</v>
      </c>
      <c r="G65" s="87">
        <f t="shared" si="2"/>
        <v>0.94975011722648162</v>
      </c>
      <c r="H65" s="125">
        <v>2495170</v>
      </c>
      <c r="I65" s="131">
        <f t="shared" si="3"/>
        <v>0.98719737735946844</v>
      </c>
      <c r="J65" s="75">
        <f>VLOOKUP(B65,[1]Sheet1!$B$15:$F$422,5,FALSE)</f>
        <v>2527529</v>
      </c>
      <c r="K65" s="77">
        <f t="shared" si="4"/>
        <v>0.92447382406632872</v>
      </c>
      <c r="L65" s="75">
        <v>2734019</v>
      </c>
      <c r="M65" s="60" t="e">
        <f>#REF!/N65</f>
        <v>#REF!</v>
      </c>
      <c r="N65" s="59">
        <v>2068625</v>
      </c>
    </row>
    <row r="66" spans="2:14" x14ac:dyDescent="0.25">
      <c r="B66" s="101" t="s">
        <v>66</v>
      </c>
      <c r="C66" s="102" t="s">
        <v>536</v>
      </c>
      <c r="D66" s="125">
        <v>21674</v>
      </c>
      <c r="E66" s="126">
        <f t="shared" si="1"/>
        <v>1.0318986859645782</v>
      </c>
      <c r="F66" s="86">
        <v>21004</v>
      </c>
      <c r="G66" s="87">
        <f t="shared" si="2"/>
        <v>1.0140491478781442</v>
      </c>
      <c r="H66" s="125">
        <v>20713</v>
      </c>
      <c r="I66" s="131">
        <f t="shared" si="3"/>
        <v>1.308630275461208</v>
      </c>
      <c r="J66" s="75">
        <f>VLOOKUP(B66,[1]Sheet1!$B$15:$F$422,5,FALSE)</f>
        <v>15828</v>
      </c>
      <c r="K66" s="77"/>
      <c r="L66" s="75">
        <v>0</v>
      </c>
      <c r="M66" s="60" t="e">
        <f>#REF!/N66</f>
        <v>#REF!</v>
      </c>
      <c r="N66" s="59">
        <v>15229</v>
      </c>
    </row>
    <row r="67" spans="2:14" x14ac:dyDescent="0.25">
      <c r="B67" s="101" t="s">
        <v>67</v>
      </c>
      <c r="C67" s="102" t="s">
        <v>537</v>
      </c>
      <c r="D67" s="125">
        <v>108491</v>
      </c>
      <c r="E67" s="126">
        <f t="shared" si="1"/>
        <v>1.0682243358736536</v>
      </c>
      <c r="F67" s="86">
        <v>101562</v>
      </c>
      <c r="G67" s="87">
        <f t="shared" si="2"/>
        <v>0.98454767536546595</v>
      </c>
      <c r="H67" s="125">
        <v>103156</v>
      </c>
      <c r="I67" s="131">
        <f t="shared" si="3"/>
        <v>1.2224447472892102</v>
      </c>
      <c r="J67" s="75">
        <f>VLOOKUP(B67,[1]Sheet1!$B$15:$F$422,5,FALSE)</f>
        <v>84385</v>
      </c>
      <c r="K67" s="77">
        <f t="shared" ref="K67:K72" si="5">J67/L67</f>
        <v>0.49434101533666858</v>
      </c>
      <c r="L67" s="75">
        <v>170702</v>
      </c>
      <c r="M67" s="60" t="e">
        <f>#REF!/N67</f>
        <v>#REF!</v>
      </c>
      <c r="N67" s="59">
        <v>100701</v>
      </c>
    </row>
    <row r="68" spans="2:14" x14ac:dyDescent="0.25">
      <c r="B68" s="101" t="s">
        <v>68</v>
      </c>
      <c r="C68" s="102" t="s">
        <v>393</v>
      </c>
      <c r="D68" s="125">
        <v>1972895</v>
      </c>
      <c r="E68" s="126">
        <f t="shared" si="1"/>
        <v>0.93723649212617688</v>
      </c>
      <c r="F68" s="86">
        <v>2105013</v>
      </c>
      <c r="G68" s="87">
        <f t="shared" si="2"/>
        <v>0.95563432617300548</v>
      </c>
      <c r="H68" s="125">
        <v>2202739</v>
      </c>
      <c r="I68" s="131">
        <f t="shared" si="3"/>
        <v>1.2251643989447765</v>
      </c>
      <c r="J68" s="75">
        <f>VLOOKUP(B68,[1]Sheet1!$B$15:$F$422,5,FALSE)</f>
        <v>1797913</v>
      </c>
      <c r="K68" s="77">
        <f t="shared" si="5"/>
        <v>0.99262287615077782</v>
      </c>
      <c r="L68" s="75">
        <v>1811275</v>
      </c>
      <c r="M68" s="60" t="e">
        <f>#REF!/N68</f>
        <v>#REF!</v>
      </c>
      <c r="N68" s="59">
        <v>1237929</v>
      </c>
    </row>
    <row r="69" spans="2:14" x14ac:dyDescent="0.25">
      <c r="B69" s="101" t="s">
        <v>69</v>
      </c>
      <c r="C69" s="102" t="s">
        <v>538</v>
      </c>
      <c r="D69" s="125">
        <v>149134</v>
      </c>
      <c r="E69" s="126">
        <f t="shared" si="1"/>
        <v>1.0137928690391218</v>
      </c>
      <c r="F69" s="86">
        <v>147105</v>
      </c>
      <c r="G69" s="87">
        <f t="shared" si="2"/>
        <v>0.98189791545685734</v>
      </c>
      <c r="H69" s="125">
        <v>149817</v>
      </c>
      <c r="I69" s="131">
        <f t="shared" si="3"/>
        <v>1.2410082669273206</v>
      </c>
      <c r="J69" s="75">
        <f>VLOOKUP(B69,[1]Sheet1!$B$15:$F$422,5,FALSE)</f>
        <v>120722</v>
      </c>
      <c r="K69" s="77">
        <f t="shared" si="5"/>
        <v>0.77237858207666077</v>
      </c>
      <c r="L69" s="75">
        <v>156299</v>
      </c>
      <c r="M69" s="60" t="e">
        <f>#REF!/N69</f>
        <v>#REF!</v>
      </c>
      <c r="N69" s="59">
        <v>124554</v>
      </c>
    </row>
    <row r="70" spans="2:14" x14ac:dyDescent="0.25">
      <c r="B70" s="101" t="s">
        <v>70</v>
      </c>
      <c r="C70" s="102" t="s">
        <v>539</v>
      </c>
      <c r="D70" s="125">
        <v>852557</v>
      </c>
      <c r="E70" s="126">
        <f t="shared" ref="E70:E133" si="6">IFERROR(D70/F70,"")</f>
        <v>1.0171465726540083</v>
      </c>
      <c r="F70" s="86">
        <v>838185</v>
      </c>
      <c r="G70" s="87">
        <f t="shared" ref="G70:G133" si="7">IFERROR(F70/H70,"")</f>
        <v>0.90338792702064186</v>
      </c>
      <c r="H70" s="125">
        <v>927824</v>
      </c>
      <c r="I70" s="131">
        <f t="shared" ref="I70:I133" si="8">IFERROR(H70/J70,"")</f>
        <v>0.93809330743650743</v>
      </c>
      <c r="J70" s="75">
        <f>VLOOKUP(B70,[1]Sheet1!$B$15:$F$422,5,FALSE)</f>
        <v>989053</v>
      </c>
      <c r="K70" s="77">
        <f t="shared" si="5"/>
        <v>1.1609870560988464</v>
      </c>
      <c r="L70" s="75">
        <v>851907</v>
      </c>
      <c r="M70" s="60" t="e">
        <f>#REF!/N70</f>
        <v>#REF!</v>
      </c>
      <c r="N70" s="59">
        <v>530886</v>
      </c>
    </row>
    <row r="71" spans="2:14" x14ac:dyDescent="0.25">
      <c r="B71" s="101" t="s">
        <v>71</v>
      </c>
      <c r="C71" s="102" t="s">
        <v>540</v>
      </c>
      <c r="D71" s="125">
        <v>49266</v>
      </c>
      <c r="E71" s="126">
        <f t="shared" si="6"/>
        <v>1.088799504950495</v>
      </c>
      <c r="F71" s="86">
        <v>45248</v>
      </c>
      <c r="G71" s="87">
        <f t="shared" si="7"/>
        <v>0.9845511118847643</v>
      </c>
      <c r="H71" s="125">
        <v>45958</v>
      </c>
      <c r="I71" s="131">
        <f t="shared" si="8"/>
        <v>1.3333526749448763</v>
      </c>
      <c r="J71" s="75">
        <f>VLOOKUP(B71,[1]Sheet1!$B$15:$F$422,5,FALSE)</f>
        <v>34468</v>
      </c>
      <c r="K71" s="77">
        <f t="shared" si="5"/>
        <v>0.93424405052312032</v>
      </c>
      <c r="L71" s="75">
        <v>36894</v>
      </c>
      <c r="M71" s="60" t="e">
        <f>#REF!/N71</f>
        <v>#REF!</v>
      </c>
      <c r="N71" s="59">
        <v>42562</v>
      </c>
    </row>
    <row r="72" spans="2:14" x14ac:dyDescent="0.25">
      <c r="B72" s="101" t="s">
        <v>72</v>
      </c>
      <c r="C72" s="102" t="s">
        <v>541</v>
      </c>
      <c r="D72" s="125">
        <v>625249</v>
      </c>
      <c r="E72" s="126">
        <f t="shared" si="6"/>
        <v>1.0075171129129981</v>
      </c>
      <c r="F72" s="86">
        <v>620584</v>
      </c>
      <c r="G72" s="87">
        <f t="shared" si="7"/>
        <v>1.0837699260935776</v>
      </c>
      <c r="H72" s="125">
        <v>572616</v>
      </c>
      <c r="I72" s="131">
        <f t="shared" si="8"/>
        <v>0.98613491037031553</v>
      </c>
      <c r="J72" s="75">
        <f>VLOOKUP(B72,[1]Sheet1!$B$15:$F$422,5,FALSE)</f>
        <v>580667</v>
      </c>
      <c r="K72" s="77">
        <f t="shared" si="5"/>
        <v>1.0913808528553814</v>
      </c>
      <c r="L72" s="75">
        <v>532048</v>
      </c>
      <c r="M72" s="60" t="e">
        <f>#REF!/N72</f>
        <v>#REF!</v>
      </c>
      <c r="N72" s="59">
        <v>560323</v>
      </c>
    </row>
    <row r="73" spans="2:14" x14ac:dyDescent="0.25">
      <c r="B73" s="101" t="s">
        <v>73</v>
      </c>
      <c r="C73" s="102" t="s">
        <v>542</v>
      </c>
      <c r="D73" s="125">
        <v>0</v>
      </c>
      <c r="E73" s="126" t="str">
        <f t="shared" si="6"/>
        <v/>
      </c>
      <c r="F73" s="86">
        <v>0</v>
      </c>
      <c r="G73" s="87" t="str">
        <f t="shared" si="7"/>
        <v/>
      </c>
      <c r="H73" s="125">
        <v>0</v>
      </c>
      <c r="I73" s="131" t="str">
        <f t="shared" si="8"/>
        <v/>
      </c>
      <c r="J73" s="75">
        <f>VLOOKUP(B73,[1]Sheet1!$B$15:$F$422,5,FALSE)</f>
        <v>0</v>
      </c>
      <c r="K73" s="77"/>
      <c r="L73" s="75">
        <v>0</v>
      </c>
      <c r="M73" s="60"/>
      <c r="N73" s="59">
        <v>0</v>
      </c>
    </row>
    <row r="74" spans="2:14" x14ac:dyDescent="0.25">
      <c r="B74" s="101" t="s">
        <v>74</v>
      </c>
      <c r="C74" s="102" t="s">
        <v>394</v>
      </c>
      <c r="D74" s="125">
        <v>104937</v>
      </c>
      <c r="E74" s="126">
        <f t="shared" si="6"/>
        <v>1.1619000166085367</v>
      </c>
      <c r="F74" s="86">
        <v>90315</v>
      </c>
      <c r="G74" s="87">
        <f t="shared" si="7"/>
        <v>0.85010353915662651</v>
      </c>
      <c r="H74" s="125">
        <v>106240</v>
      </c>
      <c r="I74" s="131">
        <f t="shared" si="8"/>
        <v>0.93803528227586574</v>
      </c>
      <c r="J74" s="75">
        <f>VLOOKUP(B74,[1]Sheet1!$B$15:$F$422,5,FALSE)</f>
        <v>113258</v>
      </c>
      <c r="K74" s="77">
        <f>J74/L74</f>
        <v>0.53801719633271583</v>
      </c>
      <c r="L74" s="75">
        <v>210510</v>
      </c>
      <c r="M74" s="60" t="e">
        <f>#REF!/N74</f>
        <v>#REF!</v>
      </c>
      <c r="N74" s="59">
        <v>164448</v>
      </c>
    </row>
    <row r="75" spans="2:14" x14ac:dyDescent="0.25">
      <c r="B75" s="101" t="s">
        <v>75</v>
      </c>
      <c r="C75" s="102" t="s">
        <v>543</v>
      </c>
      <c r="D75" s="125">
        <v>109391</v>
      </c>
      <c r="E75" s="126">
        <f t="shared" si="6"/>
        <v>1.2261777991996683</v>
      </c>
      <c r="F75" s="86">
        <v>89213</v>
      </c>
      <c r="G75" s="87">
        <f t="shared" si="7"/>
        <v>1.0517424313873431</v>
      </c>
      <c r="H75" s="125">
        <v>84824</v>
      </c>
      <c r="I75" s="131">
        <f t="shared" si="8"/>
        <v>0.94489311693085742</v>
      </c>
      <c r="J75" s="75">
        <f>VLOOKUP(B75,[1]Sheet1!$B$15:$F$422,5,FALSE)</f>
        <v>89771</v>
      </c>
      <c r="K75" s="77">
        <f>J75/L75</f>
        <v>1.161978849812962</v>
      </c>
      <c r="L75" s="75">
        <v>77257</v>
      </c>
      <c r="M75" s="60" t="e">
        <f>#REF!/N75</f>
        <v>#REF!</v>
      </c>
      <c r="N75" s="59">
        <v>83973</v>
      </c>
    </row>
    <row r="76" spans="2:14" x14ac:dyDescent="0.25">
      <c r="B76" s="101" t="s">
        <v>76</v>
      </c>
      <c r="C76" s="102" t="s">
        <v>423</v>
      </c>
      <c r="D76" s="125">
        <v>564318</v>
      </c>
      <c r="E76" s="126">
        <f t="shared" si="6"/>
        <v>0.9808920740260485</v>
      </c>
      <c r="F76" s="86">
        <v>575311</v>
      </c>
      <c r="G76" s="87">
        <f t="shared" si="7"/>
        <v>0.98655410596208193</v>
      </c>
      <c r="H76" s="125">
        <v>583152</v>
      </c>
      <c r="I76" s="131">
        <f t="shared" si="8"/>
        <v>0.97403527994962391</v>
      </c>
      <c r="J76" s="75">
        <f>VLOOKUP(B76,[1]Sheet1!$B$15:$F$422,5,FALSE)</f>
        <v>598697</v>
      </c>
      <c r="K76" s="77">
        <f>J76/L76</f>
        <v>0.87143408172919468</v>
      </c>
      <c r="L76" s="75">
        <v>687025</v>
      </c>
      <c r="M76" s="60" t="e">
        <f>#REF!/N76</f>
        <v>#REF!</v>
      </c>
      <c r="N76" s="59">
        <v>667840</v>
      </c>
    </row>
    <row r="77" spans="2:14" x14ac:dyDescent="0.25">
      <c r="B77" s="101" t="s">
        <v>77</v>
      </c>
      <c r="C77" s="102" t="s">
        <v>544</v>
      </c>
      <c r="D77" s="125">
        <v>64837</v>
      </c>
      <c r="E77" s="126">
        <f t="shared" si="6"/>
        <v>1.0977414330218069</v>
      </c>
      <c r="F77" s="86">
        <v>59064</v>
      </c>
      <c r="G77" s="87">
        <f t="shared" si="7"/>
        <v>0.96283255086071984</v>
      </c>
      <c r="H77" s="125">
        <v>61344</v>
      </c>
      <c r="I77" s="131">
        <f t="shared" si="8"/>
        <v>0.96618418358507507</v>
      </c>
      <c r="J77" s="75">
        <f>VLOOKUP(B77,[1]Sheet1!$B$15:$F$422,5,FALSE)</f>
        <v>63491</v>
      </c>
      <c r="K77" s="77">
        <f>J77/L77</f>
        <v>0.96009375472554059</v>
      </c>
      <c r="L77" s="75">
        <v>66130</v>
      </c>
      <c r="M77" s="60" t="e">
        <f>#REF!/N77</f>
        <v>#REF!</v>
      </c>
      <c r="N77" s="59">
        <v>77199</v>
      </c>
    </row>
    <row r="78" spans="2:14" x14ac:dyDescent="0.25">
      <c r="B78" s="101" t="s">
        <v>78</v>
      </c>
      <c r="C78" s="102" t="s">
        <v>545</v>
      </c>
      <c r="D78" s="125">
        <v>55970</v>
      </c>
      <c r="E78" s="126">
        <f t="shared" si="6"/>
        <v>1.8315389901502013</v>
      </c>
      <c r="F78" s="86">
        <v>30559</v>
      </c>
      <c r="G78" s="87">
        <f t="shared" si="7"/>
        <v>0.49180037658721859</v>
      </c>
      <c r="H78" s="125">
        <v>62137</v>
      </c>
      <c r="I78" s="131">
        <f t="shared" si="8"/>
        <v>0.93844109162853218</v>
      </c>
      <c r="J78" s="75">
        <f>VLOOKUP(B78,[1]Sheet1!$B$15:$F$422,5,FALSE)</f>
        <v>66213</v>
      </c>
      <c r="K78" s="77">
        <f>J78/L78</f>
        <v>0.99688346883468837</v>
      </c>
      <c r="L78" s="75">
        <v>66420</v>
      </c>
      <c r="M78" s="60" t="e">
        <f>#REF!/N78</f>
        <v>#REF!</v>
      </c>
      <c r="N78" s="59">
        <v>60673</v>
      </c>
    </row>
    <row r="79" spans="2:14" x14ac:dyDescent="0.25">
      <c r="B79" s="101" t="s">
        <v>79</v>
      </c>
      <c r="C79" s="102" t="s">
        <v>546</v>
      </c>
      <c r="D79" s="125">
        <v>0</v>
      </c>
      <c r="E79" s="126" t="str">
        <f t="shared" si="6"/>
        <v/>
      </c>
      <c r="F79" s="86">
        <v>0</v>
      </c>
      <c r="G79" s="87" t="str">
        <f t="shared" si="7"/>
        <v/>
      </c>
      <c r="H79" s="125">
        <v>0</v>
      </c>
      <c r="I79" s="131">
        <f t="shared" si="8"/>
        <v>0</v>
      </c>
      <c r="J79" s="75">
        <f>VLOOKUP(B79,[1]Sheet1!$B$15:$F$422,5,FALSE)</f>
        <v>982</v>
      </c>
      <c r="K79" s="77"/>
      <c r="L79" s="75">
        <v>0</v>
      </c>
      <c r="M79" s="60"/>
      <c r="N79" s="59">
        <v>0</v>
      </c>
    </row>
    <row r="80" spans="2:14" x14ac:dyDescent="0.25">
      <c r="B80" s="101" t="s">
        <v>80</v>
      </c>
      <c r="C80" s="102" t="s">
        <v>547</v>
      </c>
      <c r="D80" s="125">
        <v>71872</v>
      </c>
      <c r="E80" s="126">
        <f t="shared" si="6"/>
        <v>1.2023152330288736</v>
      </c>
      <c r="F80" s="86">
        <v>59778</v>
      </c>
      <c r="G80" s="87">
        <f t="shared" si="7"/>
        <v>0.96545375260429289</v>
      </c>
      <c r="H80" s="125">
        <v>61917</v>
      </c>
      <c r="I80" s="131">
        <f t="shared" si="8"/>
        <v>1.0335347532883754</v>
      </c>
      <c r="J80" s="75">
        <f>VLOOKUP(B80,[1]Sheet1!$B$15:$F$422,5,FALSE)</f>
        <v>59908</v>
      </c>
      <c r="K80" s="77">
        <f t="shared" ref="K80:K110" si="9">J80/L80</f>
        <v>0.9359162630838932</v>
      </c>
      <c r="L80" s="75">
        <v>64010</v>
      </c>
      <c r="M80" s="60" t="e">
        <f>#REF!/N80</f>
        <v>#REF!</v>
      </c>
      <c r="N80" s="59">
        <v>60280</v>
      </c>
    </row>
    <row r="81" spans="2:14" x14ac:dyDescent="0.25">
      <c r="B81" s="101" t="s">
        <v>81</v>
      </c>
      <c r="C81" s="102" t="s">
        <v>548</v>
      </c>
      <c r="D81" s="125">
        <v>57272</v>
      </c>
      <c r="E81" s="126">
        <f t="shared" si="6"/>
        <v>0.83484446517594235</v>
      </c>
      <c r="F81" s="86">
        <v>68602</v>
      </c>
      <c r="G81" s="87">
        <f t="shared" si="7"/>
        <v>0.50714116742563131</v>
      </c>
      <c r="H81" s="125">
        <v>135272</v>
      </c>
      <c r="I81" s="131">
        <f t="shared" si="8"/>
        <v>0.87948039451527549</v>
      </c>
      <c r="J81" s="75">
        <f>VLOOKUP(B81,[1]Sheet1!$B$15:$F$422,5,FALSE)</f>
        <v>153809</v>
      </c>
      <c r="K81" s="77">
        <f t="shared" si="9"/>
        <v>1.1199711649785558</v>
      </c>
      <c r="L81" s="75">
        <v>137333</v>
      </c>
      <c r="M81" s="60" t="e">
        <f>#REF!/N81</f>
        <v>#REF!</v>
      </c>
      <c r="N81" s="59">
        <v>31300</v>
      </c>
    </row>
    <row r="82" spans="2:14" x14ac:dyDescent="0.25">
      <c r="B82" s="101" t="s">
        <v>82</v>
      </c>
      <c r="C82" s="102" t="s">
        <v>549</v>
      </c>
      <c r="D82" s="125">
        <v>15551</v>
      </c>
      <c r="E82" s="126">
        <f t="shared" si="6"/>
        <v>0.50601978393856561</v>
      </c>
      <c r="F82" s="86">
        <v>30732</v>
      </c>
      <c r="G82" s="87">
        <f t="shared" si="7"/>
        <v>1.4278015238803197</v>
      </c>
      <c r="H82" s="125">
        <v>21524</v>
      </c>
      <c r="I82" s="131">
        <f t="shared" si="8"/>
        <v>0.88755102882355363</v>
      </c>
      <c r="J82" s="75">
        <f>VLOOKUP(B82,[1]Sheet1!$B$15:$F$422,5,FALSE)</f>
        <v>24251</v>
      </c>
      <c r="K82" s="77">
        <f t="shared" si="9"/>
        <v>0.63010886792943077</v>
      </c>
      <c r="L82" s="75">
        <v>38487</v>
      </c>
      <c r="M82" s="60" t="e">
        <f>#REF!/N82</f>
        <v>#REF!</v>
      </c>
      <c r="N82" s="59">
        <v>46949</v>
      </c>
    </row>
    <row r="83" spans="2:14" x14ac:dyDescent="0.25">
      <c r="B83" s="101" t="s">
        <v>83</v>
      </c>
      <c r="C83" s="102" t="s">
        <v>550</v>
      </c>
      <c r="D83" s="125">
        <v>2366970</v>
      </c>
      <c r="E83" s="126">
        <f t="shared" si="6"/>
        <v>0.98148628845861985</v>
      </c>
      <c r="F83" s="86">
        <v>2411618</v>
      </c>
      <c r="G83" s="87">
        <f t="shared" si="7"/>
        <v>1.0486098066634664</v>
      </c>
      <c r="H83" s="125">
        <v>2299824</v>
      </c>
      <c r="I83" s="131">
        <f t="shared" si="8"/>
        <v>1.0464809612344688</v>
      </c>
      <c r="J83" s="75">
        <f>VLOOKUP(B83,[1]Sheet1!$B$15:$F$422,5,FALSE)</f>
        <v>2197674</v>
      </c>
      <c r="K83" s="77">
        <f t="shared" si="9"/>
        <v>1.122176589803018</v>
      </c>
      <c r="L83" s="75">
        <v>1958403</v>
      </c>
      <c r="M83" s="60" t="e">
        <f>#REF!/N83</f>
        <v>#REF!</v>
      </c>
      <c r="N83" s="59">
        <v>1693137</v>
      </c>
    </row>
    <row r="84" spans="2:14" x14ac:dyDescent="0.25">
      <c r="B84" s="101" t="s">
        <v>84</v>
      </c>
      <c r="C84" s="102" t="s">
        <v>551</v>
      </c>
      <c r="D84" s="125">
        <v>112823</v>
      </c>
      <c r="E84" s="126">
        <f t="shared" si="6"/>
        <v>0.84999962330392598</v>
      </c>
      <c r="F84" s="86">
        <v>132733</v>
      </c>
      <c r="G84" s="87">
        <f t="shared" si="7"/>
        <v>0.85000256154102305</v>
      </c>
      <c r="H84" s="125">
        <v>156156</v>
      </c>
      <c r="I84" s="131">
        <f t="shared" si="8"/>
        <v>0.55996184588462683</v>
      </c>
      <c r="J84" s="75">
        <f>VLOOKUP(B84,[1]Sheet1!$B$15:$F$422,5,FALSE)</f>
        <v>278869</v>
      </c>
      <c r="K84" s="77">
        <f t="shared" si="9"/>
        <v>3.3952103827797799</v>
      </c>
      <c r="L84" s="75">
        <v>82136</v>
      </c>
      <c r="M84" s="60" t="e">
        <f>#REF!/N84</f>
        <v>#REF!</v>
      </c>
      <c r="N84" s="59">
        <v>83868</v>
      </c>
    </row>
    <row r="85" spans="2:14" x14ac:dyDescent="0.25">
      <c r="B85" s="101" t="s">
        <v>85</v>
      </c>
      <c r="C85" s="102" t="s">
        <v>552</v>
      </c>
      <c r="D85" s="125">
        <v>210316</v>
      </c>
      <c r="E85" s="126">
        <f t="shared" si="6"/>
        <v>0.93195847051681435</v>
      </c>
      <c r="F85" s="86">
        <v>225671</v>
      </c>
      <c r="G85" s="87">
        <f t="shared" si="7"/>
        <v>1.0058881212391353</v>
      </c>
      <c r="H85" s="125">
        <v>224350</v>
      </c>
      <c r="I85" s="131">
        <f t="shared" si="8"/>
        <v>1.2773722627737227</v>
      </c>
      <c r="J85" s="75">
        <f>VLOOKUP(B85,[1]Sheet1!$B$15:$F$422,5,FALSE)</f>
        <v>175634</v>
      </c>
      <c r="K85" s="77">
        <f t="shared" si="9"/>
        <v>1.076201914239145</v>
      </c>
      <c r="L85" s="75">
        <v>163198</v>
      </c>
      <c r="M85" s="60" t="e">
        <f>#REF!/N85</f>
        <v>#REF!</v>
      </c>
      <c r="N85" s="59">
        <v>154209</v>
      </c>
    </row>
    <row r="86" spans="2:14" x14ac:dyDescent="0.25">
      <c r="B86" s="101" t="s">
        <v>86</v>
      </c>
      <c r="C86" s="102" t="s">
        <v>553</v>
      </c>
      <c r="D86" s="125">
        <v>26675</v>
      </c>
      <c r="E86" s="126">
        <f t="shared" si="6"/>
        <v>0.85636778066711616</v>
      </c>
      <c r="F86" s="86">
        <v>31149</v>
      </c>
      <c r="G86" s="87">
        <f t="shared" si="7"/>
        <v>1.0492118027485853</v>
      </c>
      <c r="H86" s="125">
        <v>29688</v>
      </c>
      <c r="I86" s="131">
        <f t="shared" si="8"/>
        <v>0.98421959952260973</v>
      </c>
      <c r="J86" s="75">
        <f>VLOOKUP(B86,[1]Sheet1!$B$15:$F$422,5,FALSE)</f>
        <v>30164</v>
      </c>
      <c r="K86" s="77">
        <f t="shared" si="9"/>
        <v>0.98164540484248897</v>
      </c>
      <c r="L86" s="75">
        <v>30728</v>
      </c>
      <c r="M86" s="60" t="e">
        <f>#REF!/N86</f>
        <v>#REF!</v>
      </c>
      <c r="N86" s="59">
        <v>34332</v>
      </c>
    </row>
    <row r="87" spans="2:14" x14ac:dyDescent="0.25">
      <c r="B87" s="101" t="s">
        <v>87</v>
      </c>
      <c r="C87" s="102" t="s">
        <v>554</v>
      </c>
      <c r="D87" s="125">
        <v>56101</v>
      </c>
      <c r="E87" s="126">
        <f t="shared" si="6"/>
        <v>0.9117962553634118</v>
      </c>
      <c r="F87" s="86">
        <v>61528</v>
      </c>
      <c r="G87" s="87">
        <f t="shared" si="7"/>
        <v>0.9227631302678545</v>
      </c>
      <c r="H87" s="125">
        <v>66678</v>
      </c>
      <c r="I87" s="131">
        <f t="shared" si="8"/>
        <v>1.3091316042644259</v>
      </c>
      <c r="J87" s="75">
        <f>VLOOKUP(B87,[1]Sheet1!$B$15:$F$422,5,FALSE)</f>
        <v>50933</v>
      </c>
      <c r="K87" s="77">
        <f t="shared" si="9"/>
        <v>0.742268792445131</v>
      </c>
      <c r="L87" s="75">
        <v>68618</v>
      </c>
      <c r="M87" s="60" t="e">
        <f>#REF!/N87</f>
        <v>#REF!</v>
      </c>
      <c r="N87" s="59">
        <v>60286</v>
      </c>
    </row>
    <row r="88" spans="2:14" x14ac:dyDescent="0.25">
      <c r="B88" s="101" t="s">
        <v>88</v>
      </c>
      <c r="C88" s="102" t="s">
        <v>395</v>
      </c>
      <c r="D88" s="125">
        <v>4810135</v>
      </c>
      <c r="E88" s="126">
        <f t="shared" si="6"/>
        <v>0.91957764085823057</v>
      </c>
      <c r="F88" s="86">
        <v>5230809</v>
      </c>
      <c r="G88" s="87">
        <f t="shared" si="7"/>
        <v>1.0101700473161539</v>
      </c>
      <c r="H88" s="125">
        <v>5178147</v>
      </c>
      <c r="I88" s="131">
        <f t="shared" si="8"/>
        <v>1.0186749810848168</v>
      </c>
      <c r="J88" s="75">
        <f>VLOOKUP(B88,[1]Sheet1!$B$15:$F$422,5,FALSE)</f>
        <v>5083218</v>
      </c>
      <c r="K88" s="77">
        <f t="shared" si="9"/>
        <v>0.86581735154373063</v>
      </c>
      <c r="L88" s="75">
        <v>5871005</v>
      </c>
      <c r="M88" s="60" t="e">
        <f>#REF!/N88</f>
        <v>#REF!</v>
      </c>
      <c r="N88" s="59">
        <v>6783888</v>
      </c>
    </row>
    <row r="89" spans="2:14" x14ac:dyDescent="0.25">
      <c r="B89" s="101" t="s">
        <v>89</v>
      </c>
      <c r="C89" s="102" t="s">
        <v>555</v>
      </c>
      <c r="D89" s="125">
        <v>89438</v>
      </c>
      <c r="E89" s="126">
        <f t="shared" si="6"/>
        <v>1.136572162000737</v>
      </c>
      <c r="F89" s="86">
        <v>78691</v>
      </c>
      <c r="G89" s="87">
        <f t="shared" si="7"/>
        <v>0.98632523626883262</v>
      </c>
      <c r="H89" s="125">
        <v>79782</v>
      </c>
      <c r="I89" s="131">
        <f t="shared" si="8"/>
        <v>1.986653054109913</v>
      </c>
      <c r="J89" s="75">
        <f>VLOOKUP(B89,[1]Sheet1!$B$15:$F$422,5,FALSE)</f>
        <v>40159</v>
      </c>
      <c r="K89" s="77">
        <f t="shared" si="9"/>
        <v>0.56384875672184542</v>
      </c>
      <c r="L89" s="75">
        <v>71223</v>
      </c>
      <c r="M89" s="60" t="e">
        <f>#REF!/N89</f>
        <v>#REF!</v>
      </c>
      <c r="N89" s="59">
        <v>28363</v>
      </c>
    </row>
    <row r="90" spans="2:14" x14ac:dyDescent="0.25">
      <c r="B90" s="101" t="s">
        <v>90</v>
      </c>
      <c r="C90" s="102" t="s">
        <v>556</v>
      </c>
      <c r="D90" s="125">
        <v>90160</v>
      </c>
      <c r="E90" s="126">
        <f t="shared" si="6"/>
        <v>1.4170753174902553</v>
      </c>
      <c r="F90" s="86">
        <v>63624</v>
      </c>
      <c r="G90" s="87">
        <f t="shared" si="7"/>
        <v>1.0693468688023127</v>
      </c>
      <c r="H90" s="125">
        <v>59498</v>
      </c>
      <c r="I90" s="131">
        <f t="shared" si="8"/>
        <v>1.0792700624002323</v>
      </c>
      <c r="J90" s="75">
        <f>VLOOKUP(B90,[1]Sheet1!$B$15:$F$422,5,FALSE)</f>
        <v>55128</v>
      </c>
      <c r="K90" s="77">
        <f t="shared" si="9"/>
        <v>0.90203714309089422</v>
      </c>
      <c r="L90" s="75">
        <v>61115</v>
      </c>
      <c r="M90" s="60" t="e">
        <f>#REF!/N90</f>
        <v>#REF!</v>
      </c>
      <c r="N90" s="59">
        <v>63991</v>
      </c>
    </row>
    <row r="91" spans="2:14" x14ac:dyDescent="0.25">
      <c r="B91" s="101" t="s">
        <v>91</v>
      </c>
      <c r="C91" s="102" t="s">
        <v>557</v>
      </c>
      <c r="D91" s="125">
        <v>278065</v>
      </c>
      <c r="E91" s="126">
        <f t="shared" si="6"/>
        <v>0.90757320086297211</v>
      </c>
      <c r="F91" s="86">
        <v>306383</v>
      </c>
      <c r="G91" s="87">
        <f t="shared" si="7"/>
        <v>0.985655091654281</v>
      </c>
      <c r="H91" s="125">
        <v>310842</v>
      </c>
      <c r="I91" s="131">
        <f t="shared" si="8"/>
        <v>1.2067128892753713</v>
      </c>
      <c r="J91" s="75">
        <f>VLOOKUP(B91,[1]Sheet1!$B$15:$F$422,5,FALSE)</f>
        <v>257594</v>
      </c>
      <c r="K91" s="77">
        <f t="shared" si="9"/>
        <v>0.94689055366450769</v>
      </c>
      <c r="L91" s="75">
        <v>272042</v>
      </c>
      <c r="M91" s="60" t="e">
        <f>#REF!/N91</f>
        <v>#REF!</v>
      </c>
      <c r="N91" s="59">
        <v>243611</v>
      </c>
    </row>
    <row r="92" spans="2:14" x14ac:dyDescent="0.25">
      <c r="B92" s="101" t="s">
        <v>92</v>
      </c>
      <c r="C92" s="102" t="s">
        <v>558</v>
      </c>
      <c r="D92" s="125">
        <v>153643</v>
      </c>
      <c r="E92" s="126">
        <f t="shared" si="6"/>
        <v>1.1796007677543185</v>
      </c>
      <c r="F92" s="86">
        <v>130250</v>
      </c>
      <c r="G92" s="87">
        <f t="shared" si="7"/>
        <v>0.87261496409047057</v>
      </c>
      <c r="H92" s="125">
        <v>149264</v>
      </c>
      <c r="I92" s="131">
        <f t="shared" si="8"/>
        <v>0.95249763892079542</v>
      </c>
      <c r="J92" s="75">
        <f>VLOOKUP(B92,[1]Sheet1!$B$15:$F$422,5,FALSE)</f>
        <v>156708</v>
      </c>
      <c r="K92" s="77">
        <f t="shared" si="9"/>
        <v>0.64797945757749931</v>
      </c>
      <c r="L92" s="75">
        <v>241841</v>
      </c>
      <c r="M92" s="60" t="e">
        <f>#REF!/N92</f>
        <v>#REF!</v>
      </c>
      <c r="N92" s="59">
        <v>344627</v>
      </c>
    </row>
    <row r="93" spans="2:14" x14ac:dyDescent="0.25">
      <c r="B93" s="101" t="s">
        <v>93</v>
      </c>
      <c r="C93" s="102" t="s">
        <v>559</v>
      </c>
      <c r="D93" s="125">
        <v>163113</v>
      </c>
      <c r="E93" s="126">
        <f t="shared" si="6"/>
        <v>0.98797085385132555</v>
      </c>
      <c r="F93" s="86">
        <v>165099</v>
      </c>
      <c r="G93" s="87">
        <f t="shared" si="7"/>
        <v>0.93151542849405033</v>
      </c>
      <c r="H93" s="125">
        <v>177237</v>
      </c>
      <c r="I93" s="131">
        <f t="shared" si="8"/>
        <v>1.3682028716998611</v>
      </c>
      <c r="J93" s="75">
        <f>VLOOKUP(B93,[1]Sheet1!$B$15:$F$422,5,FALSE)</f>
        <v>129540</v>
      </c>
      <c r="K93" s="77">
        <f t="shared" si="9"/>
        <v>0.83217165066007126</v>
      </c>
      <c r="L93" s="75">
        <v>155665</v>
      </c>
      <c r="M93" s="60" t="e">
        <f>#REF!/N93</f>
        <v>#REF!</v>
      </c>
      <c r="N93" s="59">
        <v>191918</v>
      </c>
    </row>
    <row r="94" spans="2:14" x14ac:dyDescent="0.25">
      <c r="B94" s="101" t="s">
        <v>94</v>
      </c>
      <c r="C94" s="102" t="s">
        <v>560</v>
      </c>
      <c r="D94" s="125">
        <v>111344</v>
      </c>
      <c r="E94" s="126">
        <f t="shared" si="6"/>
        <v>2.5426229133840286</v>
      </c>
      <c r="F94" s="86">
        <v>43791</v>
      </c>
      <c r="G94" s="87">
        <f t="shared" si="7"/>
        <v>0.85062450224354613</v>
      </c>
      <c r="H94" s="125">
        <v>51481</v>
      </c>
      <c r="I94" s="131">
        <f t="shared" si="8"/>
        <v>0.53279723464149698</v>
      </c>
      <c r="J94" s="75">
        <f>VLOOKUP(B94,[1]Sheet1!$B$15:$F$422,5,FALSE)</f>
        <v>96624</v>
      </c>
      <c r="K94" s="77">
        <f t="shared" si="9"/>
        <v>1.1151839711924658</v>
      </c>
      <c r="L94" s="75">
        <v>86644</v>
      </c>
      <c r="M94" s="60" t="e">
        <f>#REF!/N94</f>
        <v>#REF!</v>
      </c>
      <c r="N94" s="59">
        <v>106432</v>
      </c>
    </row>
    <row r="95" spans="2:14" x14ac:dyDescent="0.25">
      <c r="B95" s="101" t="s">
        <v>95</v>
      </c>
      <c r="C95" s="102" t="s">
        <v>561</v>
      </c>
      <c r="D95" s="125">
        <v>6859333</v>
      </c>
      <c r="E95" s="126">
        <f t="shared" si="6"/>
        <v>0.90240714860157367</v>
      </c>
      <c r="F95" s="86">
        <v>7601151</v>
      </c>
      <c r="G95" s="87">
        <f t="shared" si="7"/>
        <v>0.97696109057589953</v>
      </c>
      <c r="H95" s="125">
        <v>7780403</v>
      </c>
      <c r="I95" s="131">
        <f t="shared" si="8"/>
        <v>0.92795528012004114</v>
      </c>
      <c r="J95" s="75">
        <f>VLOOKUP(B95,[1]Sheet1!$B$15:$F$422,5,FALSE)</f>
        <v>8384459</v>
      </c>
      <c r="K95" s="77">
        <f t="shared" si="9"/>
        <v>1.0579688236785294</v>
      </c>
      <c r="L95" s="75">
        <v>7925053</v>
      </c>
      <c r="M95" s="60" t="e">
        <f>#REF!/N95</f>
        <v>#REF!</v>
      </c>
      <c r="N95" s="59">
        <v>7796632</v>
      </c>
    </row>
    <row r="96" spans="2:14" x14ac:dyDescent="0.25">
      <c r="B96" s="101" t="s">
        <v>96</v>
      </c>
      <c r="C96" s="102" t="s">
        <v>562</v>
      </c>
      <c r="D96" s="125">
        <v>121138</v>
      </c>
      <c r="E96" s="126">
        <f t="shared" si="6"/>
        <v>1.1820071229936089</v>
      </c>
      <c r="F96" s="86">
        <v>102485</v>
      </c>
      <c r="G96" s="87">
        <f t="shared" si="7"/>
        <v>1.1956623188743962</v>
      </c>
      <c r="H96" s="125">
        <v>85714</v>
      </c>
      <c r="I96" s="131">
        <f t="shared" si="8"/>
        <v>0.96381504970089504</v>
      </c>
      <c r="J96" s="75">
        <f>VLOOKUP(B96,[1]Sheet1!$B$15:$F$422,5,FALSE)</f>
        <v>88932</v>
      </c>
      <c r="K96" s="77">
        <f t="shared" si="9"/>
        <v>0.67171720986442085</v>
      </c>
      <c r="L96" s="75">
        <v>132395</v>
      </c>
      <c r="M96" s="60" t="e">
        <f>#REF!/N96</f>
        <v>#REF!</v>
      </c>
      <c r="N96" s="59">
        <v>125279</v>
      </c>
    </row>
    <row r="97" spans="2:14" x14ac:dyDescent="0.25">
      <c r="B97" s="101" t="s">
        <v>97</v>
      </c>
      <c r="C97" s="102" t="s">
        <v>396</v>
      </c>
      <c r="D97" s="125">
        <v>303610</v>
      </c>
      <c r="E97" s="126">
        <f t="shared" si="6"/>
        <v>1.237708927843457</v>
      </c>
      <c r="F97" s="86">
        <v>245300</v>
      </c>
      <c r="G97" s="87">
        <f t="shared" si="7"/>
        <v>1.2038791114950087</v>
      </c>
      <c r="H97" s="125">
        <v>203758</v>
      </c>
      <c r="I97" s="131">
        <f t="shared" si="8"/>
        <v>1.1081513226592412</v>
      </c>
      <c r="J97" s="75">
        <f>VLOOKUP(B97,[1]Sheet1!$B$15:$F$422,5,FALSE)</f>
        <v>183872</v>
      </c>
      <c r="K97" s="77">
        <f t="shared" si="9"/>
        <v>0.97211677751578141</v>
      </c>
      <c r="L97" s="75">
        <v>189146</v>
      </c>
      <c r="M97" s="60" t="e">
        <f>#REF!/N97</f>
        <v>#REF!</v>
      </c>
      <c r="N97" s="59">
        <v>157273</v>
      </c>
    </row>
    <row r="98" spans="2:14" x14ac:dyDescent="0.25">
      <c r="B98" s="101" t="s">
        <v>98</v>
      </c>
      <c r="C98" s="102" t="s">
        <v>563</v>
      </c>
      <c r="D98" s="125">
        <v>174772</v>
      </c>
      <c r="E98" s="126">
        <f t="shared" si="6"/>
        <v>1.1179898545996534</v>
      </c>
      <c r="F98" s="86">
        <v>156327</v>
      </c>
      <c r="G98" s="87">
        <f t="shared" si="7"/>
        <v>0.97041460522803602</v>
      </c>
      <c r="H98" s="125">
        <v>161093</v>
      </c>
      <c r="I98" s="131">
        <f t="shared" si="8"/>
        <v>1.028474204031079</v>
      </c>
      <c r="J98" s="75">
        <f>VLOOKUP(B98,[1]Sheet1!$B$15:$F$422,5,FALSE)</f>
        <v>156633</v>
      </c>
      <c r="K98" s="77">
        <f t="shared" si="9"/>
        <v>0.93981303700859209</v>
      </c>
      <c r="L98" s="75">
        <v>166664</v>
      </c>
      <c r="M98" s="60" t="e">
        <f>#REF!/N98</f>
        <v>#REF!</v>
      </c>
      <c r="N98" s="59">
        <v>95956</v>
      </c>
    </row>
    <row r="99" spans="2:14" x14ac:dyDescent="0.25">
      <c r="B99" s="101" t="s">
        <v>99</v>
      </c>
      <c r="C99" s="102" t="s">
        <v>564</v>
      </c>
      <c r="D99" s="125">
        <v>1983770</v>
      </c>
      <c r="E99" s="126">
        <f t="shared" si="6"/>
        <v>1.2615734484313403</v>
      </c>
      <c r="F99" s="86">
        <v>1572457</v>
      </c>
      <c r="G99" s="87">
        <f t="shared" si="7"/>
        <v>1.022558684117945</v>
      </c>
      <c r="H99" s="125">
        <v>1537767</v>
      </c>
      <c r="I99" s="131">
        <f t="shared" si="8"/>
        <v>1.0299680380221616</v>
      </c>
      <c r="J99" s="75">
        <f>VLOOKUP(B99,[1]Sheet1!$B$15:$F$422,5,FALSE)</f>
        <v>1493024</v>
      </c>
      <c r="K99" s="77">
        <f t="shared" si="9"/>
        <v>0.90462289404388407</v>
      </c>
      <c r="L99" s="75">
        <v>1650438</v>
      </c>
      <c r="M99" s="60" t="e">
        <f>#REF!/N99</f>
        <v>#REF!</v>
      </c>
      <c r="N99" s="59">
        <v>1078527</v>
      </c>
    </row>
    <row r="100" spans="2:14" x14ac:dyDescent="0.25">
      <c r="B100" s="101" t="s">
        <v>100</v>
      </c>
      <c r="C100" s="102" t="s">
        <v>565</v>
      </c>
      <c r="D100" s="125">
        <v>0</v>
      </c>
      <c r="E100" s="126" t="str">
        <f t="shared" si="6"/>
        <v/>
      </c>
      <c r="F100" s="86">
        <v>0</v>
      </c>
      <c r="G100" s="87" t="str">
        <f t="shared" si="7"/>
        <v/>
      </c>
      <c r="H100" s="125">
        <v>0</v>
      </c>
      <c r="I100" s="131" t="str">
        <f t="shared" si="8"/>
        <v/>
      </c>
      <c r="J100" s="75">
        <f>VLOOKUP(B100,[1]Sheet1!$B$15:$F$422,5,FALSE)</f>
        <v>0</v>
      </c>
      <c r="K100" s="77">
        <f t="shared" si="9"/>
        <v>0</v>
      </c>
      <c r="L100" s="75">
        <v>12782</v>
      </c>
      <c r="M100" s="60" t="e">
        <f>#REF!/N100</f>
        <v>#REF!</v>
      </c>
      <c r="N100" s="59">
        <v>14085</v>
      </c>
    </row>
    <row r="101" spans="2:14" x14ac:dyDescent="0.25">
      <c r="B101" s="101" t="s">
        <v>101</v>
      </c>
      <c r="C101" s="102" t="s">
        <v>397</v>
      </c>
      <c r="D101" s="125">
        <v>201866</v>
      </c>
      <c r="E101" s="126">
        <f t="shared" si="6"/>
        <v>1.0582474902361667</v>
      </c>
      <c r="F101" s="86">
        <v>190755</v>
      </c>
      <c r="G101" s="87">
        <f t="shared" si="7"/>
        <v>0.95672170284476188</v>
      </c>
      <c r="H101" s="125">
        <v>199384</v>
      </c>
      <c r="I101" s="131">
        <f t="shared" si="8"/>
        <v>1.3547317497418057</v>
      </c>
      <c r="J101" s="75">
        <f>VLOOKUP(B101,[1]Sheet1!$B$15:$F$422,5,FALSE)</f>
        <v>147176</v>
      </c>
      <c r="K101" s="77">
        <f t="shared" si="9"/>
        <v>0.85552022600577804</v>
      </c>
      <c r="L101" s="75">
        <v>172031</v>
      </c>
      <c r="M101" s="60" t="e">
        <f>#REF!/N101</f>
        <v>#REF!</v>
      </c>
      <c r="N101" s="59">
        <v>170262</v>
      </c>
    </row>
    <row r="102" spans="2:14" x14ac:dyDescent="0.25">
      <c r="B102" s="101" t="s">
        <v>102</v>
      </c>
      <c r="C102" s="102" t="s">
        <v>566</v>
      </c>
      <c r="D102" s="125">
        <v>24038</v>
      </c>
      <c r="E102" s="126">
        <f t="shared" si="6"/>
        <v>1.1541194545803726</v>
      </c>
      <c r="F102" s="86">
        <v>20828</v>
      </c>
      <c r="G102" s="87">
        <f t="shared" si="7"/>
        <v>0.8527677694071405</v>
      </c>
      <c r="H102" s="125">
        <v>24424</v>
      </c>
      <c r="I102" s="131">
        <f t="shared" si="8"/>
        <v>0.90660727542687458</v>
      </c>
      <c r="J102" s="75">
        <f>VLOOKUP(B102,[1]Sheet1!$B$15:$F$422,5,FALSE)</f>
        <v>26940</v>
      </c>
      <c r="K102" s="77">
        <f t="shared" si="9"/>
        <v>0.43033081481718127</v>
      </c>
      <c r="L102" s="75">
        <v>62603</v>
      </c>
      <c r="M102" s="60" t="e">
        <f>#REF!/N102</f>
        <v>#REF!</v>
      </c>
      <c r="N102" s="59">
        <v>49215</v>
      </c>
    </row>
    <row r="103" spans="2:14" x14ac:dyDescent="0.25">
      <c r="B103" s="101" t="s">
        <v>103</v>
      </c>
      <c r="C103" s="102" t="s">
        <v>567</v>
      </c>
      <c r="D103" s="125">
        <v>60461</v>
      </c>
      <c r="E103" s="126">
        <f t="shared" si="6"/>
        <v>0.99031972744545638</v>
      </c>
      <c r="F103" s="86">
        <v>61052</v>
      </c>
      <c r="G103" s="87">
        <f t="shared" si="7"/>
        <v>1.0339209808802858</v>
      </c>
      <c r="H103" s="125">
        <v>59049</v>
      </c>
      <c r="I103" s="131">
        <f t="shared" si="8"/>
        <v>1.2993794560337999</v>
      </c>
      <c r="J103" s="75">
        <f>VLOOKUP(B103,[1]Sheet1!$B$15:$F$422,5,FALSE)</f>
        <v>45444</v>
      </c>
      <c r="K103" s="77">
        <f t="shared" si="9"/>
        <v>0.92465460760575413</v>
      </c>
      <c r="L103" s="75">
        <v>49147</v>
      </c>
      <c r="M103" s="60" t="e">
        <f>#REF!/N103</f>
        <v>#REF!</v>
      </c>
      <c r="N103" s="59">
        <v>35512</v>
      </c>
    </row>
    <row r="104" spans="2:14" x14ac:dyDescent="0.25">
      <c r="B104" s="101" t="s">
        <v>104</v>
      </c>
      <c r="C104" s="102" t="s">
        <v>568</v>
      </c>
      <c r="D104" s="125">
        <v>132300</v>
      </c>
      <c r="E104" s="126">
        <f t="shared" si="6"/>
        <v>0.85628851032982967</v>
      </c>
      <c r="F104" s="86">
        <v>154504</v>
      </c>
      <c r="G104" s="87">
        <f t="shared" si="7"/>
        <v>0.52396616860082612</v>
      </c>
      <c r="H104" s="125">
        <v>294874</v>
      </c>
      <c r="I104" s="131">
        <f t="shared" si="8"/>
        <v>1.0571158161911796</v>
      </c>
      <c r="J104" s="75">
        <f>VLOOKUP(B104,[1]Sheet1!$B$15:$F$422,5,FALSE)</f>
        <v>278942</v>
      </c>
      <c r="K104" s="77">
        <f t="shared" si="9"/>
        <v>0.88878055619280671</v>
      </c>
      <c r="L104" s="75">
        <v>313848</v>
      </c>
      <c r="M104" s="60" t="e">
        <f>#REF!/N104</f>
        <v>#REF!</v>
      </c>
      <c r="N104" s="59">
        <v>161334</v>
      </c>
    </row>
    <row r="105" spans="2:14" x14ac:dyDescent="0.25">
      <c r="B105" s="101" t="s">
        <v>105</v>
      </c>
      <c r="C105" s="102" t="s">
        <v>398</v>
      </c>
      <c r="D105" s="125">
        <v>5581624</v>
      </c>
      <c r="E105" s="126">
        <f t="shared" si="6"/>
        <v>0.98917768135806128</v>
      </c>
      <c r="F105" s="86">
        <v>5642691</v>
      </c>
      <c r="G105" s="87">
        <f t="shared" si="7"/>
        <v>0.98588498112511314</v>
      </c>
      <c r="H105" s="125">
        <v>5723478</v>
      </c>
      <c r="I105" s="131">
        <f t="shared" si="8"/>
        <v>1.1728371230656873</v>
      </c>
      <c r="J105" s="75">
        <f>VLOOKUP(B105,[1]Sheet1!$B$15:$F$422,5,FALSE)</f>
        <v>4880028</v>
      </c>
      <c r="K105" s="77">
        <f t="shared" si="9"/>
        <v>0.94124395476037181</v>
      </c>
      <c r="L105" s="75">
        <v>5184658</v>
      </c>
      <c r="M105" s="60" t="e">
        <f>#REF!/N105</f>
        <v>#REF!</v>
      </c>
      <c r="N105" s="59">
        <v>5289906</v>
      </c>
    </row>
    <row r="106" spans="2:14" x14ac:dyDescent="0.25">
      <c r="B106" s="101" t="s">
        <v>106</v>
      </c>
      <c r="C106" s="102" t="s">
        <v>569</v>
      </c>
      <c r="D106" s="125">
        <v>427048</v>
      </c>
      <c r="E106" s="126">
        <f t="shared" si="6"/>
        <v>0.98879110141726234</v>
      </c>
      <c r="F106" s="86">
        <v>431889</v>
      </c>
      <c r="G106" s="87">
        <f t="shared" si="7"/>
        <v>0.9857801191000618</v>
      </c>
      <c r="H106" s="125">
        <v>438119</v>
      </c>
      <c r="I106" s="131">
        <f t="shared" si="8"/>
        <v>1.1798642716720975</v>
      </c>
      <c r="J106" s="75">
        <f>VLOOKUP(B106,[1]Sheet1!$B$15:$F$422,5,FALSE)</f>
        <v>371330</v>
      </c>
      <c r="K106" s="77">
        <f t="shared" si="9"/>
        <v>1.1676052662195349</v>
      </c>
      <c r="L106" s="75">
        <v>318027</v>
      </c>
      <c r="M106" s="60" t="e">
        <f>#REF!/N106</f>
        <v>#REF!</v>
      </c>
      <c r="N106" s="59">
        <v>308622</v>
      </c>
    </row>
    <row r="107" spans="2:14" x14ac:dyDescent="0.25">
      <c r="B107" s="101" t="s">
        <v>107</v>
      </c>
      <c r="C107" s="102" t="s">
        <v>570</v>
      </c>
      <c r="D107" s="125">
        <v>180314</v>
      </c>
      <c r="E107" s="126">
        <f t="shared" si="6"/>
        <v>0.98667571368379581</v>
      </c>
      <c r="F107" s="86">
        <v>182749</v>
      </c>
      <c r="G107" s="87">
        <f t="shared" si="7"/>
        <v>0.7589275702972188</v>
      </c>
      <c r="H107" s="125">
        <v>240799</v>
      </c>
      <c r="I107" s="131">
        <f t="shared" si="8"/>
        <v>0.8784533611560027</v>
      </c>
      <c r="J107" s="75">
        <f>VLOOKUP(B107,[1]Sheet1!$B$15:$F$422,5,FALSE)</f>
        <v>274117</v>
      </c>
      <c r="K107" s="77">
        <f t="shared" si="9"/>
        <v>0.77662781407419579</v>
      </c>
      <c r="L107" s="75">
        <v>352958</v>
      </c>
      <c r="M107" s="60" t="e">
        <f>#REF!/N107</f>
        <v>#REF!</v>
      </c>
      <c r="N107" s="59">
        <v>142573</v>
      </c>
    </row>
    <row r="108" spans="2:14" x14ac:dyDescent="0.25">
      <c r="B108" s="101" t="s">
        <v>108</v>
      </c>
      <c r="C108" s="102" t="s">
        <v>571</v>
      </c>
      <c r="D108" s="125">
        <v>5819829</v>
      </c>
      <c r="E108" s="126">
        <f t="shared" si="6"/>
        <v>0.98389276268130488</v>
      </c>
      <c r="F108" s="86">
        <v>5915105</v>
      </c>
      <c r="G108" s="87">
        <f t="shared" si="7"/>
        <v>0.98711746956636526</v>
      </c>
      <c r="H108" s="125">
        <v>5992301</v>
      </c>
      <c r="I108" s="131">
        <f t="shared" si="8"/>
        <v>1.0038226097339769</v>
      </c>
      <c r="J108" s="75">
        <f>VLOOKUP(B108,[1]Sheet1!$B$15:$F$422,5,FALSE)</f>
        <v>5969482</v>
      </c>
      <c r="K108" s="77">
        <f t="shared" si="9"/>
        <v>1.0323313777285874</v>
      </c>
      <c r="L108" s="75">
        <v>5782525</v>
      </c>
      <c r="M108" s="60" t="e">
        <f>#REF!/N108</f>
        <v>#REF!</v>
      </c>
      <c r="N108" s="59">
        <v>5960413</v>
      </c>
    </row>
    <row r="109" spans="2:14" x14ac:dyDescent="0.25">
      <c r="B109" s="101" t="s">
        <v>109</v>
      </c>
      <c r="C109" s="102" t="s">
        <v>572</v>
      </c>
      <c r="D109" s="125">
        <v>58898</v>
      </c>
      <c r="E109" s="126">
        <f t="shared" si="6"/>
        <v>0.97900633300643269</v>
      </c>
      <c r="F109" s="86">
        <v>60161</v>
      </c>
      <c r="G109" s="87">
        <f t="shared" si="7"/>
        <v>0.99346070644186468</v>
      </c>
      <c r="H109" s="125">
        <v>60557</v>
      </c>
      <c r="I109" s="131">
        <f t="shared" si="8"/>
        <v>1.1907074599866294</v>
      </c>
      <c r="J109" s="75">
        <f>VLOOKUP(B109,[1]Sheet1!$B$15:$F$422,5,FALSE)</f>
        <v>50858</v>
      </c>
      <c r="K109" s="77">
        <f t="shared" si="9"/>
        <v>0.77944489570721387</v>
      </c>
      <c r="L109" s="75">
        <v>65249</v>
      </c>
      <c r="M109" s="60" t="e">
        <f>#REF!/N109</f>
        <v>#REF!</v>
      </c>
      <c r="N109" s="59">
        <v>145822</v>
      </c>
    </row>
    <row r="110" spans="2:14" x14ac:dyDescent="0.25">
      <c r="B110" s="101" t="s">
        <v>110</v>
      </c>
      <c r="C110" s="102" t="s">
        <v>573</v>
      </c>
      <c r="D110" s="125">
        <v>2041859</v>
      </c>
      <c r="E110" s="126">
        <f t="shared" si="6"/>
        <v>0.91842293822976817</v>
      </c>
      <c r="F110" s="86">
        <v>2223223</v>
      </c>
      <c r="G110" s="87">
        <f t="shared" si="7"/>
        <v>0.98994613060278691</v>
      </c>
      <c r="H110" s="125">
        <v>2245802</v>
      </c>
      <c r="I110" s="131">
        <f t="shared" si="8"/>
        <v>1.0752512412442605</v>
      </c>
      <c r="J110" s="75">
        <f>VLOOKUP(B110,[1]Sheet1!$B$15:$F$422,5,FALSE)</f>
        <v>2088630</v>
      </c>
      <c r="K110" s="77">
        <f t="shared" si="9"/>
        <v>0.97431849765100531</v>
      </c>
      <c r="L110" s="75">
        <v>2143683</v>
      </c>
      <c r="M110" s="60" t="e">
        <f>#REF!/N110</f>
        <v>#REF!</v>
      </c>
      <c r="N110" s="59">
        <v>1722733</v>
      </c>
    </row>
    <row r="111" spans="2:14" x14ac:dyDescent="0.25">
      <c r="B111" s="101" t="s">
        <v>111</v>
      </c>
      <c r="C111" s="102" t="s">
        <v>574</v>
      </c>
      <c r="D111" s="125">
        <v>169847</v>
      </c>
      <c r="E111" s="126">
        <f t="shared" si="6"/>
        <v>1.060622334347036</v>
      </c>
      <c r="F111" s="86">
        <v>160139</v>
      </c>
      <c r="G111" s="87">
        <f t="shared" si="7"/>
        <v>0.90480656771401291</v>
      </c>
      <c r="H111" s="125">
        <v>176987</v>
      </c>
      <c r="I111" s="131">
        <f t="shared" si="8"/>
        <v>1.2423278863432166</v>
      </c>
      <c r="J111" s="75">
        <f>VLOOKUP(B111,[1]Sheet1!$B$15:$F$422,5,FALSE)</f>
        <v>142464</v>
      </c>
      <c r="K111" s="77">
        <f t="shared" ref="K111:K142" si="10">J111/L111</f>
        <v>0.46345129115999456</v>
      </c>
      <c r="L111" s="75">
        <v>307398</v>
      </c>
      <c r="M111" s="60" t="e">
        <f>#REF!/N111</f>
        <v>#REF!</v>
      </c>
      <c r="N111" s="59">
        <v>160472</v>
      </c>
    </row>
    <row r="112" spans="2:14" x14ac:dyDescent="0.25">
      <c r="B112" s="101" t="s">
        <v>112</v>
      </c>
      <c r="C112" s="102" t="s">
        <v>575</v>
      </c>
      <c r="D112" s="125">
        <v>110648</v>
      </c>
      <c r="E112" s="126">
        <f t="shared" si="6"/>
        <v>0.98778745893443798</v>
      </c>
      <c r="F112" s="86">
        <v>112016</v>
      </c>
      <c r="G112" s="87">
        <f t="shared" si="7"/>
        <v>1.0057733921147856</v>
      </c>
      <c r="H112" s="125">
        <v>111373</v>
      </c>
      <c r="I112" s="131">
        <f t="shared" si="8"/>
        <v>0.98622143116471406</v>
      </c>
      <c r="J112" s="75">
        <f>VLOOKUP(B112,[1]Sheet1!$B$15:$F$422,5,FALSE)</f>
        <v>112929</v>
      </c>
      <c r="K112" s="77">
        <f t="shared" si="10"/>
        <v>0.45401878326873907</v>
      </c>
      <c r="L112" s="75">
        <v>248732</v>
      </c>
      <c r="M112" s="60" t="e">
        <f>#REF!/N112</f>
        <v>#REF!</v>
      </c>
      <c r="N112" s="59">
        <v>213678</v>
      </c>
    </row>
    <row r="113" spans="2:14" x14ac:dyDescent="0.25">
      <c r="B113" s="101" t="s">
        <v>113</v>
      </c>
      <c r="C113" s="102" t="s">
        <v>576</v>
      </c>
      <c r="D113" s="125">
        <v>49527</v>
      </c>
      <c r="E113" s="126">
        <f t="shared" si="6"/>
        <v>1.1976350534410214</v>
      </c>
      <c r="F113" s="86">
        <v>41354</v>
      </c>
      <c r="G113" s="87">
        <f t="shared" si="7"/>
        <v>0.9251868092532104</v>
      </c>
      <c r="H113" s="125">
        <v>44698</v>
      </c>
      <c r="I113" s="131">
        <f t="shared" si="8"/>
        <v>1.3403904399196329</v>
      </c>
      <c r="J113" s="75">
        <f>VLOOKUP(B113,[1]Sheet1!$B$15:$F$422,5,FALSE)</f>
        <v>33347</v>
      </c>
      <c r="K113" s="77">
        <f t="shared" si="10"/>
        <v>1.2964892500291592</v>
      </c>
      <c r="L113" s="75">
        <v>25721</v>
      </c>
      <c r="M113" s="60" t="e">
        <f>#REF!/N113</f>
        <v>#REF!</v>
      </c>
      <c r="N113" s="59">
        <v>40848</v>
      </c>
    </row>
    <row r="114" spans="2:14" x14ac:dyDescent="0.25">
      <c r="B114" s="101" t="s">
        <v>114</v>
      </c>
      <c r="C114" s="102" t="s">
        <v>577</v>
      </c>
      <c r="D114" s="125">
        <v>900053</v>
      </c>
      <c r="E114" s="126">
        <f t="shared" si="6"/>
        <v>0.98881170508340133</v>
      </c>
      <c r="F114" s="86">
        <v>910237</v>
      </c>
      <c r="G114" s="87">
        <f t="shared" si="7"/>
        <v>0.98453812307199751</v>
      </c>
      <c r="H114" s="125">
        <v>924532</v>
      </c>
      <c r="I114" s="131">
        <f t="shared" si="8"/>
        <v>1.1374165728591903</v>
      </c>
      <c r="J114" s="75">
        <f>VLOOKUP(B114,[1]Sheet1!$B$15:$F$422,5,FALSE)</f>
        <v>812835</v>
      </c>
      <c r="K114" s="77">
        <f t="shared" si="10"/>
        <v>0.83225739072740545</v>
      </c>
      <c r="L114" s="75">
        <v>976663</v>
      </c>
      <c r="M114" s="60" t="e">
        <f>#REF!/N114</f>
        <v>#REF!</v>
      </c>
      <c r="N114" s="59">
        <v>648654</v>
      </c>
    </row>
    <row r="115" spans="2:14" x14ac:dyDescent="0.25">
      <c r="B115" s="101" t="s">
        <v>115</v>
      </c>
      <c r="C115" s="102" t="s">
        <v>578</v>
      </c>
      <c r="D115" s="125">
        <v>502908</v>
      </c>
      <c r="E115" s="126">
        <f t="shared" si="6"/>
        <v>1.2867494294282</v>
      </c>
      <c r="F115" s="86">
        <v>390836</v>
      </c>
      <c r="G115" s="87">
        <f t="shared" si="7"/>
        <v>1.0357359593587934</v>
      </c>
      <c r="H115" s="125">
        <v>377351</v>
      </c>
      <c r="I115" s="131">
        <f t="shared" si="8"/>
        <v>0.93521540753077514</v>
      </c>
      <c r="J115" s="75">
        <f>VLOOKUP(B115,[1]Sheet1!$B$15:$F$422,5,FALSE)</f>
        <v>403491</v>
      </c>
      <c r="K115" s="77">
        <f t="shared" si="10"/>
        <v>2.6851782838433178</v>
      </c>
      <c r="L115" s="75">
        <v>150266</v>
      </c>
      <c r="M115" s="60" t="e">
        <f>#REF!/N115</f>
        <v>#REF!</v>
      </c>
      <c r="N115" s="59">
        <v>180786</v>
      </c>
    </row>
    <row r="116" spans="2:14" x14ac:dyDescent="0.25">
      <c r="B116" s="101" t="s">
        <v>116</v>
      </c>
      <c r="C116" s="102" t="s">
        <v>579</v>
      </c>
      <c r="D116" s="125">
        <v>193999</v>
      </c>
      <c r="E116" s="126">
        <f t="shared" si="6"/>
        <v>0.95946012779679124</v>
      </c>
      <c r="F116" s="86">
        <v>202196</v>
      </c>
      <c r="G116" s="87">
        <f t="shared" si="7"/>
        <v>1.008041558855935</v>
      </c>
      <c r="H116" s="125">
        <v>200583</v>
      </c>
      <c r="I116" s="131">
        <f t="shared" si="8"/>
        <v>0.98557382848775787</v>
      </c>
      <c r="J116" s="75">
        <f>VLOOKUP(B116,[1]Sheet1!$B$15:$F$422,5,FALSE)</f>
        <v>203519</v>
      </c>
      <c r="K116" s="77">
        <f t="shared" si="10"/>
        <v>0.88711772500610242</v>
      </c>
      <c r="L116" s="75">
        <v>229416</v>
      </c>
      <c r="M116" s="60" t="e">
        <f>#REF!/N116</f>
        <v>#REF!</v>
      </c>
      <c r="N116" s="59">
        <v>243917</v>
      </c>
    </row>
    <row r="117" spans="2:14" x14ac:dyDescent="0.25">
      <c r="B117" s="101" t="s">
        <v>117</v>
      </c>
      <c r="C117" s="102" t="s">
        <v>580</v>
      </c>
      <c r="D117" s="125">
        <v>36068</v>
      </c>
      <c r="E117" s="126">
        <f t="shared" si="6"/>
        <v>1.0414044003002829</v>
      </c>
      <c r="F117" s="86">
        <v>34634</v>
      </c>
      <c r="G117" s="87">
        <f t="shared" si="7"/>
        <v>0.98717364040588307</v>
      </c>
      <c r="H117" s="125">
        <v>35084</v>
      </c>
      <c r="I117" s="131">
        <f t="shared" si="8"/>
        <v>0.97172136823154687</v>
      </c>
      <c r="J117" s="75">
        <f>VLOOKUP(B117,[1]Sheet1!$B$15:$F$422,5,FALSE)</f>
        <v>36105</v>
      </c>
      <c r="K117" s="77">
        <f t="shared" si="10"/>
        <v>1.2694701311486938</v>
      </c>
      <c r="L117" s="75">
        <v>28441</v>
      </c>
      <c r="M117" s="60" t="e">
        <f>#REF!/N117</f>
        <v>#REF!</v>
      </c>
      <c r="N117" s="59">
        <v>35739</v>
      </c>
    </row>
    <row r="118" spans="2:14" x14ac:dyDescent="0.25">
      <c r="B118" s="101" t="s">
        <v>118</v>
      </c>
      <c r="C118" s="102" t="s">
        <v>581</v>
      </c>
      <c r="D118" s="125">
        <v>132912</v>
      </c>
      <c r="E118" s="126">
        <f t="shared" si="6"/>
        <v>0.85000575572694836</v>
      </c>
      <c r="F118" s="86">
        <v>156366</v>
      </c>
      <c r="G118" s="87">
        <f t="shared" si="7"/>
        <v>0.89710843373493976</v>
      </c>
      <c r="H118" s="125">
        <v>174300</v>
      </c>
      <c r="I118" s="131">
        <f t="shared" si="8"/>
        <v>1.0858054146991765</v>
      </c>
      <c r="J118" s="75">
        <f>VLOOKUP(B118,[1]Sheet1!$B$15:$F$422,5,FALSE)</f>
        <v>160526</v>
      </c>
      <c r="K118" s="77">
        <f t="shared" si="10"/>
        <v>1.0257514569062467</v>
      </c>
      <c r="L118" s="75">
        <v>156496</v>
      </c>
      <c r="M118" s="60" t="e">
        <f>#REF!/N118</f>
        <v>#REF!</v>
      </c>
      <c r="N118" s="59">
        <v>98709</v>
      </c>
    </row>
    <row r="119" spans="2:14" x14ac:dyDescent="0.25">
      <c r="B119" s="101" t="s">
        <v>119</v>
      </c>
      <c r="C119" s="102" t="s">
        <v>582</v>
      </c>
      <c r="D119" s="125">
        <v>51898</v>
      </c>
      <c r="E119" s="126">
        <f t="shared" si="6"/>
        <v>0.98778073848496384</v>
      </c>
      <c r="F119" s="86">
        <v>52540</v>
      </c>
      <c r="G119" s="87" t="str">
        <f t="shared" si="7"/>
        <v/>
      </c>
      <c r="H119" s="125">
        <v>0</v>
      </c>
      <c r="I119" s="131" t="str">
        <f t="shared" si="8"/>
        <v/>
      </c>
      <c r="J119" s="75">
        <f>VLOOKUP(B119,[1]Sheet1!$B$15:$F$422,5,FALSE)</f>
        <v>0</v>
      </c>
      <c r="K119" s="77">
        <f t="shared" si="10"/>
        <v>0</v>
      </c>
      <c r="L119" s="75">
        <v>90965</v>
      </c>
      <c r="M119" s="60" t="e">
        <f>#REF!/N119</f>
        <v>#REF!</v>
      </c>
      <c r="N119" s="59">
        <v>48372</v>
      </c>
    </row>
    <row r="120" spans="2:14" x14ac:dyDescent="0.25">
      <c r="B120" s="101" t="s">
        <v>120</v>
      </c>
      <c r="C120" s="102" t="s">
        <v>583</v>
      </c>
      <c r="D120" s="125">
        <v>712054</v>
      </c>
      <c r="E120" s="126">
        <f t="shared" si="6"/>
        <v>0.95463290311076787</v>
      </c>
      <c r="F120" s="86">
        <v>745893</v>
      </c>
      <c r="G120" s="87">
        <f t="shared" si="7"/>
        <v>0.91841099493200817</v>
      </c>
      <c r="H120" s="125">
        <v>812156</v>
      </c>
      <c r="I120" s="131">
        <f t="shared" si="8"/>
        <v>1.141332179104142</v>
      </c>
      <c r="J120" s="75">
        <f>VLOOKUP(B120,[1]Sheet1!$B$15:$F$422,5,FALSE)</f>
        <v>711586</v>
      </c>
      <c r="K120" s="77">
        <f t="shared" si="10"/>
        <v>0.86781320428890607</v>
      </c>
      <c r="L120" s="75">
        <v>819976</v>
      </c>
      <c r="M120" s="60" t="e">
        <f>#REF!/N120</f>
        <v>#REF!</v>
      </c>
      <c r="N120" s="59">
        <v>687565</v>
      </c>
    </row>
    <row r="121" spans="2:14" x14ac:dyDescent="0.25">
      <c r="B121" s="101" t="s">
        <v>121</v>
      </c>
      <c r="C121" s="102" t="s">
        <v>584</v>
      </c>
      <c r="D121" s="125">
        <v>71004</v>
      </c>
      <c r="E121" s="126">
        <f t="shared" si="6"/>
        <v>0.85000119711734146</v>
      </c>
      <c r="F121" s="86">
        <v>83534</v>
      </c>
      <c r="G121" s="87">
        <f t="shared" si="7"/>
        <v>0.91682764070594436</v>
      </c>
      <c r="H121" s="125">
        <v>91112</v>
      </c>
      <c r="I121" s="131">
        <f t="shared" si="8"/>
        <v>1.4727075823944915</v>
      </c>
      <c r="J121" s="75">
        <f>VLOOKUP(B121,[1]Sheet1!$B$15:$F$422,5,FALSE)</f>
        <v>61867</v>
      </c>
      <c r="K121" s="77">
        <f t="shared" si="10"/>
        <v>0.91049169229863569</v>
      </c>
      <c r="L121" s="75">
        <v>67949</v>
      </c>
      <c r="M121" s="60" t="e">
        <f>#REF!/N121</f>
        <v>#REF!</v>
      </c>
      <c r="N121" s="59">
        <v>68507</v>
      </c>
    </row>
    <row r="122" spans="2:14" x14ac:dyDescent="0.25">
      <c r="B122" s="101" t="s">
        <v>122</v>
      </c>
      <c r="C122" s="102" t="s">
        <v>585</v>
      </c>
      <c r="D122" s="125">
        <v>117730</v>
      </c>
      <c r="E122" s="126">
        <f t="shared" si="6"/>
        <v>0.86911906923866267</v>
      </c>
      <c r="F122" s="86">
        <v>135459</v>
      </c>
      <c r="G122" s="87">
        <f t="shared" si="7"/>
        <v>0.90043672766673089</v>
      </c>
      <c r="H122" s="125">
        <v>150437</v>
      </c>
      <c r="I122" s="131">
        <f t="shared" si="8"/>
        <v>1.2417518922979141</v>
      </c>
      <c r="J122" s="75">
        <f>VLOOKUP(B122,[1]Sheet1!$B$15:$F$422,5,FALSE)</f>
        <v>121149</v>
      </c>
      <c r="K122" s="77">
        <f t="shared" si="10"/>
        <v>0.52652874961971408</v>
      </c>
      <c r="L122" s="75">
        <v>230090</v>
      </c>
      <c r="M122" s="60" t="e">
        <f>#REF!/N122</f>
        <v>#REF!</v>
      </c>
      <c r="N122" s="59">
        <v>120792</v>
      </c>
    </row>
    <row r="123" spans="2:14" x14ac:dyDescent="0.25">
      <c r="B123" s="101" t="s">
        <v>123</v>
      </c>
      <c r="C123" s="102" t="s">
        <v>399</v>
      </c>
      <c r="D123" s="125">
        <v>1667240</v>
      </c>
      <c r="E123" s="126">
        <f t="shared" si="6"/>
        <v>0.98958855780068744</v>
      </c>
      <c r="F123" s="86">
        <v>1684781</v>
      </c>
      <c r="G123" s="87">
        <f t="shared" si="7"/>
        <v>1.0118130262787286</v>
      </c>
      <c r="H123" s="125">
        <v>1665111</v>
      </c>
      <c r="I123" s="131">
        <f t="shared" si="8"/>
        <v>1.0344103322316924</v>
      </c>
      <c r="J123" s="75">
        <f>VLOOKUP(B123,[1]Sheet1!$B$15:$F$422,5,FALSE)</f>
        <v>1609720</v>
      </c>
      <c r="K123" s="77">
        <f t="shared" si="10"/>
        <v>1.0407670170760739</v>
      </c>
      <c r="L123" s="75">
        <v>1546667</v>
      </c>
      <c r="M123" s="60" t="e">
        <f>#REF!/N123</f>
        <v>#REF!</v>
      </c>
      <c r="N123" s="59">
        <v>1122753</v>
      </c>
    </row>
    <row r="124" spans="2:14" x14ac:dyDescent="0.25">
      <c r="B124" s="101" t="s">
        <v>124</v>
      </c>
      <c r="C124" s="102" t="s">
        <v>586</v>
      </c>
      <c r="D124" s="125">
        <v>572012</v>
      </c>
      <c r="E124" s="126">
        <f t="shared" si="6"/>
        <v>1.1725377735778666</v>
      </c>
      <c r="F124" s="86">
        <v>487841</v>
      </c>
      <c r="G124" s="87">
        <f t="shared" si="7"/>
        <v>0.94975187432712094</v>
      </c>
      <c r="H124" s="125">
        <v>513651</v>
      </c>
      <c r="I124" s="131">
        <f t="shared" si="8"/>
        <v>0.95997690004597569</v>
      </c>
      <c r="J124" s="75">
        <f>VLOOKUP(B124,[1]Sheet1!$B$15:$F$422,5,FALSE)</f>
        <v>535066</v>
      </c>
      <c r="K124" s="77">
        <f t="shared" si="10"/>
        <v>1.4496190816779913</v>
      </c>
      <c r="L124" s="75">
        <v>369108</v>
      </c>
      <c r="M124" s="60" t="e">
        <f>#REF!/N124</f>
        <v>#REF!</v>
      </c>
      <c r="N124" s="59">
        <v>386097</v>
      </c>
    </row>
    <row r="125" spans="2:14" x14ac:dyDescent="0.25">
      <c r="B125" s="101" t="s">
        <v>125</v>
      </c>
      <c r="C125" s="102" t="s">
        <v>587</v>
      </c>
      <c r="D125" s="125">
        <v>26295</v>
      </c>
      <c r="E125" s="126">
        <f t="shared" si="6"/>
        <v>0.92211390096787771</v>
      </c>
      <c r="F125" s="86">
        <v>28516</v>
      </c>
      <c r="G125" s="87">
        <f t="shared" si="7"/>
        <v>1.1653929461767951</v>
      </c>
      <c r="H125" s="125">
        <v>24469</v>
      </c>
      <c r="I125" s="131">
        <f t="shared" si="8"/>
        <v>0.98621579138285442</v>
      </c>
      <c r="J125" s="75">
        <f>VLOOKUP(B125,[1]Sheet1!$B$15:$F$422,5,FALSE)</f>
        <v>24811</v>
      </c>
      <c r="K125" s="77">
        <f t="shared" si="10"/>
        <v>0.54219842657342654</v>
      </c>
      <c r="L125" s="75">
        <v>45760</v>
      </c>
      <c r="M125" s="60" t="e">
        <f>#REF!/N125</f>
        <v>#REF!</v>
      </c>
      <c r="N125" s="59">
        <v>50213</v>
      </c>
    </row>
    <row r="126" spans="2:14" x14ac:dyDescent="0.25">
      <c r="B126" s="101" t="s">
        <v>126</v>
      </c>
      <c r="C126" s="102" t="s">
        <v>588</v>
      </c>
      <c r="D126" s="125">
        <v>807879</v>
      </c>
      <c r="E126" s="126">
        <f t="shared" si="6"/>
        <v>1.2910468154469401</v>
      </c>
      <c r="F126" s="86">
        <v>625755</v>
      </c>
      <c r="G126" s="87">
        <f t="shared" si="7"/>
        <v>0.98519425844552311</v>
      </c>
      <c r="H126" s="125">
        <v>635159</v>
      </c>
      <c r="I126" s="131">
        <f t="shared" si="8"/>
        <v>1.0994711742355394</v>
      </c>
      <c r="J126" s="75">
        <f>VLOOKUP(B126,[1]Sheet1!$B$15:$F$422,5,FALSE)</f>
        <v>577695</v>
      </c>
      <c r="K126" s="77">
        <f t="shared" si="10"/>
        <v>0.93435821957689069</v>
      </c>
      <c r="L126" s="75">
        <v>618280</v>
      </c>
      <c r="M126" s="60" t="e">
        <f>#REF!/N126</f>
        <v>#REF!</v>
      </c>
      <c r="N126" s="59">
        <v>516249</v>
      </c>
    </row>
    <row r="127" spans="2:14" x14ac:dyDescent="0.25">
      <c r="B127" s="101" t="s">
        <v>127</v>
      </c>
      <c r="C127" s="102" t="s">
        <v>589</v>
      </c>
      <c r="D127" s="125">
        <v>227562</v>
      </c>
      <c r="E127" s="126">
        <f t="shared" si="6"/>
        <v>1.217534135170997</v>
      </c>
      <c r="F127" s="86">
        <v>186904</v>
      </c>
      <c r="G127" s="87">
        <f t="shared" si="7"/>
        <v>0.98610825326981011</v>
      </c>
      <c r="H127" s="125">
        <v>189537</v>
      </c>
      <c r="I127" s="131">
        <f t="shared" si="8"/>
        <v>1.0741804951033733</v>
      </c>
      <c r="J127" s="75">
        <f>VLOOKUP(B127,[1]Sheet1!$B$15:$F$422,5,FALSE)</f>
        <v>176448</v>
      </c>
      <c r="K127" s="77">
        <f t="shared" si="10"/>
        <v>0.73808159355483705</v>
      </c>
      <c r="L127" s="75">
        <v>239063</v>
      </c>
      <c r="M127" s="60" t="e">
        <f>#REF!/N127</f>
        <v>#REF!</v>
      </c>
      <c r="N127" s="59">
        <v>188994</v>
      </c>
    </row>
    <row r="128" spans="2:14" x14ac:dyDescent="0.25">
      <c r="B128" s="101" t="s">
        <v>128</v>
      </c>
      <c r="C128" s="102" t="s">
        <v>590</v>
      </c>
      <c r="D128" s="125">
        <v>39487</v>
      </c>
      <c r="E128" s="126">
        <f t="shared" si="6"/>
        <v>0.98789122113532313</v>
      </c>
      <c r="F128" s="86">
        <v>39971</v>
      </c>
      <c r="G128" s="87">
        <f t="shared" si="7"/>
        <v>0.84999468367889419</v>
      </c>
      <c r="H128" s="125">
        <v>47025</v>
      </c>
      <c r="I128" s="131">
        <f t="shared" si="8"/>
        <v>0.91509690978438551</v>
      </c>
      <c r="J128" s="75">
        <f>VLOOKUP(B128,[1]Sheet1!$B$15:$F$422,5,FALSE)</f>
        <v>51388</v>
      </c>
      <c r="K128" s="77">
        <f t="shared" si="10"/>
        <v>0.43609762721069961</v>
      </c>
      <c r="L128" s="75">
        <v>117836</v>
      </c>
      <c r="M128" s="60" t="e">
        <f>#REF!/N128</f>
        <v>#REF!</v>
      </c>
      <c r="N128" s="59">
        <v>42060</v>
      </c>
    </row>
    <row r="129" spans="2:14" x14ac:dyDescent="0.25">
      <c r="B129" s="101" t="s">
        <v>129</v>
      </c>
      <c r="C129" s="102" t="s">
        <v>591</v>
      </c>
      <c r="D129" s="125">
        <v>132184</v>
      </c>
      <c r="E129" s="126">
        <f t="shared" si="6"/>
        <v>0.98778200405024696</v>
      </c>
      <c r="F129" s="86">
        <v>133819</v>
      </c>
      <c r="G129" s="87">
        <f t="shared" si="7"/>
        <v>0.98203526899396043</v>
      </c>
      <c r="H129" s="125">
        <v>136267</v>
      </c>
      <c r="I129" s="131">
        <f t="shared" si="8"/>
        <v>1.1546778744714565</v>
      </c>
      <c r="J129" s="75">
        <f>VLOOKUP(B129,[1]Sheet1!$B$15:$F$422,5,FALSE)</f>
        <v>118013</v>
      </c>
      <c r="K129" s="77">
        <f t="shared" si="10"/>
        <v>0.44732732414012688</v>
      </c>
      <c r="L129" s="75">
        <v>263818</v>
      </c>
      <c r="M129" s="60" t="e">
        <f>#REF!/N129</f>
        <v>#REF!</v>
      </c>
      <c r="N129" s="59">
        <v>251632</v>
      </c>
    </row>
    <row r="130" spans="2:14" x14ac:dyDescent="0.25">
      <c r="B130" s="101" t="s">
        <v>130</v>
      </c>
      <c r="C130" s="102" t="s">
        <v>592</v>
      </c>
      <c r="D130" s="125">
        <v>153742</v>
      </c>
      <c r="E130" s="126">
        <f t="shared" si="6"/>
        <v>0.93086140190480804</v>
      </c>
      <c r="F130" s="86">
        <v>165161</v>
      </c>
      <c r="G130" s="87">
        <f t="shared" si="7"/>
        <v>1.0944917893732355</v>
      </c>
      <c r="H130" s="125">
        <v>150902</v>
      </c>
      <c r="I130" s="131">
        <f t="shared" si="8"/>
        <v>0.98622312267172085</v>
      </c>
      <c r="J130" s="75">
        <f>VLOOKUP(B130,[1]Sheet1!$B$15:$F$422,5,FALSE)</f>
        <v>153010</v>
      </c>
      <c r="K130" s="77">
        <f t="shared" si="10"/>
        <v>0.84779476950354615</v>
      </c>
      <c r="L130" s="75">
        <v>180480</v>
      </c>
      <c r="M130" s="60" t="e">
        <f>#REF!/N130</f>
        <v>#REF!</v>
      </c>
      <c r="N130" s="59">
        <v>151346</v>
      </c>
    </row>
    <row r="131" spans="2:14" x14ac:dyDescent="0.25">
      <c r="B131" s="101" t="s">
        <v>131</v>
      </c>
      <c r="C131" s="102" t="s">
        <v>593</v>
      </c>
      <c r="D131" s="125">
        <v>9461</v>
      </c>
      <c r="E131" s="126">
        <f t="shared" si="6"/>
        <v>0.49020725388601039</v>
      </c>
      <c r="F131" s="86">
        <v>19300</v>
      </c>
      <c r="G131" s="87">
        <f t="shared" si="7"/>
        <v>1.2282041491663485</v>
      </c>
      <c r="H131" s="125">
        <v>15714</v>
      </c>
      <c r="I131" s="131">
        <f t="shared" si="8"/>
        <v>1.0653559322033899</v>
      </c>
      <c r="J131" s="75">
        <f>VLOOKUP(B131,[1]Sheet1!$B$15:$F$422,5,FALSE)</f>
        <v>14750</v>
      </c>
      <c r="K131" s="77">
        <f t="shared" si="10"/>
        <v>0.76575641158758179</v>
      </c>
      <c r="L131" s="75">
        <v>19262</v>
      </c>
      <c r="M131" s="60" t="e">
        <f>#REF!/N131</f>
        <v>#REF!</v>
      </c>
      <c r="N131" s="59">
        <v>17536</v>
      </c>
    </row>
    <row r="132" spans="2:14" x14ac:dyDescent="0.25">
      <c r="B132" s="101" t="s">
        <v>132</v>
      </c>
      <c r="C132" s="102" t="s">
        <v>594</v>
      </c>
      <c r="D132" s="125">
        <v>132645</v>
      </c>
      <c r="E132" s="126">
        <f t="shared" si="6"/>
        <v>1.0103899269505869</v>
      </c>
      <c r="F132" s="86">
        <v>131281</v>
      </c>
      <c r="G132" s="87">
        <f t="shared" si="7"/>
        <v>0.98674874477616425</v>
      </c>
      <c r="H132" s="125">
        <v>133044</v>
      </c>
      <c r="I132" s="131">
        <f t="shared" si="8"/>
        <v>0.98621972824918647</v>
      </c>
      <c r="J132" s="75">
        <f>VLOOKUP(B132,[1]Sheet1!$B$15:$F$422,5,FALSE)</f>
        <v>134903</v>
      </c>
      <c r="K132" s="77">
        <f t="shared" si="10"/>
        <v>1.0289926927125443</v>
      </c>
      <c r="L132" s="75">
        <v>131102</v>
      </c>
      <c r="M132" s="60" t="e">
        <f>#REF!/N132</f>
        <v>#REF!</v>
      </c>
      <c r="N132" s="59">
        <v>133226</v>
      </c>
    </row>
    <row r="133" spans="2:14" x14ac:dyDescent="0.25">
      <c r="B133" s="101" t="s">
        <v>133</v>
      </c>
      <c r="C133" s="102" t="s">
        <v>400</v>
      </c>
      <c r="D133" s="125">
        <v>206390</v>
      </c>
      <c r="E133" s="126">
        <f t="shared" si="6"/>
        <v>1.0377875549968574</v>
      </c>
      <c r="F133" s="86">
        <v>198875</v>
      </c>
      <c r="G133" s="87">
        <f t="shared" si="7"/>
        <v>0.50353710286715481</v>
      </c>
      <c r="H133" s="125">
        <v>394956</v>
      </c>
      <c r="I133" s="131">
        <f t="shared" si="8"/>
        <v>1.1446938255002435</v>
      </c>
      <c r="J133" s="75">
        <f>VLOOKUP(B133,[1]Sheet1!$B$15:$F$422,5,FALSE)</f>
        <v>345032</v>
      </c>
      <c r="K133" s="77">
        <f t="shared" si="10"/>
        <v>1.0530601531526307</v>
      </c>
      <c r="L133" s="75">
        <v>327647</v>
      </c>
      <c r="M133" s="60" t="e">
        <f>#REF!/N133</f>
        <v>#REF!</v>
      </c>
      <c r="N133" s="59">
        <v>297393</v>
      </c>
    </row>
    <row r="134" spans="2:14" x14ac:dyDescent="0.25">
      <c r="B134" s="101" t="s">
        <v>134</v>
      </c>
      <c r="C134" s="102" t="s">
        <v>401</v>
      </c>
      <c r="D134" s="125">
        <v>123806</v>
      </c>
      <c r="E134" s="126">
        <f t="shared" ref="E134:E197" si="11">IFERROR(D134/F134,"")</f>
        <v>1.0006142406853633</v>
      </c>
      <c r="F134" s="86">
        <v>123730</v>
      </c>
      <c r="G134" s="87">
        <f t="shared" ref="G134:G197" si="12">IFERROR(F134/H134,"")</f>
        <v>0.99961220895474157</v>
      </c>
      <c r="H134" s="125">
        <v>123778</v>
      </c>
      <c r="I134" s="131">
        <f t="shared" ref="I134:I197" si="13">IFERROR(H134/J134,"")</f>
        <v>1.2596474802572661</v>
      </c>
      <c r="J134" s="75">
        <f>VLOOKUP(B134,[1]Sheet1!$B$15:$F$422,5,FALSE)</f>
        <v>98264</v>
      </c>
      <c r="K134" s="77">
        <f t="shared" si="10"/>
        <v>0.68739638057796026</v>
      </c>
      <c r="L134" s="75">
        <v>142951</v>
      </c>
      <c r="M134" s="60" t="e">
        <f>#REF!/N134</f>
        <v>#REF!</v>
      </c>
      <c r="N134" s="59">
        <v>119284</v>
      </c>
    </row>
    <row r="135" spans="2:14" x14ac:dyDescent="0.25">
      <c r="B135" s="101" t="s">
        <v>135</v>
      </c>
      <c r="C135" s="102" t="s">
        <v>595</v>
      </c>
      <c r="D135" s="125">
        <v>7145473</v>
      </c>
      <c r="E135" s="126">
        <f t="shared" si="11"/>
        <v>1.0712435497266972</v>
      </c>
      <c r="F135" s="86">
        <v>6670260</v>
      </c>
      <c r="G135" s="87">
        <f t="shared" si="12"/>
        <v>0.96376180146789503</v>
      </c>
      <c r="H135" s="125">
        <v>6921067</v>
      </c>
      <c r="I135" s="131">
        <f t="shared" si="13"/>
        <v>1.179726257067039</v>
      </c>
      <c r="J135" s="75">
        <f>VLOOKUP(B135,[1]Sheet1!$B$15:$F$422,5,FALSE)</f>
        <v>5866672</v>
      </c>
      <c r="K135" s="77">
        <f t="shared" si="10"/>
        <v>0.8932611274477934</v>
      </c>
      <c r="L135" s="75">
        <v>6567701</v>
      </c>
      <c r="M135" s="60" t="e">
        <f>#REF!/N135</f>
        <v>#REF!</v>
      </c>
      <c r="N135" s="59">
        <v>5734839</v>
      </c>
    </row>
    <row r="136" spans="2:14" x14ac:dyDescent="0.25">
      <c r="B136" s="101" t="s">
        <v>136</v>
      </c>
      <c r="C136" s="102" t="s">
        <v>402</v>
      </c>
      <c r="D136" s="125">
        <v>270089</v>
      </c>
      <c r="E136" s="126">
        <f t="shared" si="11"/>
        <v>0.87405180448402631</v>
      </c>
      <c r="F136" s="86">
        <v>309008</v>
      </c>
      <c r="G136" s="87">
        <f t="shared" si="12"/>
        <v>0.93241522482996686</v>
      </c>
      <c r="H136" s="125">
        <v>331406</v>
      </c>
      <c r="I136" s="131">
        <f t="shared" si="13"/>
        <v>1.1269016546180368</v>
      </c>
      <c r="J136" s="75">
        <f>VLOOKUP(B136,[1]Sheet1!$B$15:$F$422,5,FALSE)</f>
        <v>294086</v>
      </c>
      <c r="K136" s="77">
        <f t="shared" si="10"/>
        <v>1.4485068488427648</v>
      </c>
      <c r="L136" s="75">
        <v>203027</v>
      </c>
      <c r="M136" s="60" t="e">
        <f>#REF!/N136</f>
        <v>#REF!</v>
      </c>
      <c r="N136" s="59">
        <v>187386</v>
      </c>
    </row>
    <row r="137" spans="2:14" x14ac:dyDescent="0.25">
      <c r="B137" s="101" t="s">
        <v>137</v>
      </c>
      <c r="C137" s="102" t="s">
        <v>403</v>
      </c>
      <c r="D137" s="125">
        <v>471879</v>
      </c>
      <c r="E137" s="126">
        <f t="shared" si="11"/>
        <v>0.98434654545530398</v>
      </c>
      <c r="F137" s="86">
        <v>479383</v>
      </c>
      <c r="G137" s="87">
        <f t="shared" si="12"/>
        <v>0.52632023890560153</v>
      </c>
      <c r="H137" s="125">
        <v>910820</v>
      </c>
      <c r="I137" s="131">
        <f t="shared" si="13"/>
        <v>2.3340115519247226</v>
      </c>
      <c r="J137" s="75">
        <f>VLOOKUP(B137,[1]Sheet1!$B$15:$F$422,5,FALSE)</f>
        <v>390238</v>
      </c>
      <c r="K137" s="77">
        <f t="shared" si="10"/>
        <v>0.46399071633333216</v>
      </c>
      <c r="L137" s="75">
        <v>841047</v>
      </c>
      <c r="M137" s="60" t="e">
        <f>#REF!/N137</f>
        <v>#REF!</v>
      </c>
      <c r="N137" s="59">
        <v>426382</v>
      </c>
    </row>
    <row r="138" spans="2:14" x14ac:dyDescent="0.25">
      <c r="B138" s="101" t="s">
        <v>138</v>
      </c>
      <c r="C138" s="102" t="s">
        <v>596</v>
      </c>
      <c r="D138" s="125">
        <v>19920</v>
      </c>
      <c r="E138" s="126">
        <f t="shared" si="11"/>
        <v>1.0241645244215938</v>
      </c>
      <c r="F138" s="86">
        <v>19450</v>
      </c>
      <c r="G138" s="87">
        <f t="shared" si="12"/>
        <v>0.91400375939849621</v>
      </c>
      <c r="H138" s="125">
        <v>21280</v>
      </c>
      <c r="I138" s="131">
        <f t="shared" si="13"/>
        <v>1.0294117647058822</v>
      </c>
      <c r="J138" s="75">
        <f>VLOOKUP(B138,[1]Sheet1!$B$15:$F$422,5,FALSE)</f>
        <v>20672</v>
      </c>
      <c r="K138" s="77">
        <f t="shared" si="10"/>
        <v>1.0730897009966778</v>
      </c>
      <c r="L138" s="75">
        <v>19264</v>
      </c>
      <c r="M138" s="60" t="e">
        <f>#REF!/N138</f>
        <v>#REF!</v>
      </c>
      <c r="N138" s="59">
        <v>12621</v>
      </c>
    </row>
    <row r="139" spans="2:14" x14ac:dyDescent="0.25">
      <c r="B139" s="101" t="s">
        <v>139</v>
      </c>
      <c r="C139" s="102" t="s">
        <v>597</v>
      </c>
      <c r="D139" s="125">
        <v>713137</v>
      </c>
      <c r="E139" s="126">
        <f t="shared" si="11"/>
        <v>1.1937465056562335</v>
      </c>
      <c r="F139" s="86">
        <v>597394</v>
      </c>
      <c r="G139" s="87">
        <f t="shared" si="12"/>
        <v>1.0007052245243921</v>
      </c>
      <c r="H139" s="125">
        <v>596973</v>
      </c>
      <c r="I139" s="131">
        <f t="shared" si="13"/>
        <v>1.0696198108998651</v>
      </c>
      <c r="J139" s="75">
        <f>VLOOKUP(B139,[1]Sheet1!$B$15:$F$422,5,FALSE)</f>
        <v>558117</v>
      </c>
      <c r="K139" s="77">
        <f t="shared" si="10"/>
        <v>0.7796291251964379</v>
      </c>
      <c r="L139" s="75">
        <v>715875</v>
      </c>
      <c r="M139" s="60" t="e">
        <f>#REF!/N139</f>
        <v>#REF!</v>
      </c>
      <c r="N139" s="59">
        <v>916113</v>
      </c>
    </row>
    <row r="140" spans="2:14" x14ac:dyDescent="0.25">
      <c r="B140" s="101" t="s">
        <v>140</v>
      </c>
      <c r="C140" s="102" t="s">
        <v>598</v>
      </c>
      <c r="D140" s="125">
        <v>447981</v>
      </c>
      <c r="E140" s="126">
        <f t="shared" si="11"/>
        <v>0.97637210072751524</v>
      </c>
      <c r="F140" s="86">
        <v>458822</v>
      </c>
      <c r="G140" s="87">
        <f t="shared" si="12"/>
        <v>1.0084</v>
      </c>
      <c r="H140" s="125">
        <v>455000</v>
      </c>
      <c r="I140" s="131">
        <f t="shared" si="13"/>
        <v>0.89732262594070966</v>
      </c>
      <c r="J140" s="75">
        <f>VLOOKUP(B140,[1]Sheet1!$B$15:$F$422,5,FALSE)</f>
        <v>507064</v>
      </c>
      <c r="K140" s="77">
        <f t="shared" si="10"/>
        <v>1.1681645084076495</v>
      </c>
      <c r="L140" s="75">
        <v>434069</v>
      </c>
      <c r="M140" s="60" t="e">
        <f>#REF!/N140</f>
        <v>#REF!</v>
      </c>
      <c r="N140" s="59">
        <v>369891</v>
      </c>
    </row>
    <row r="141" spans="2:14" x14ac:dyDescent="0.25">
      <c r="B141" s="101" t="s">
        <v>141</v>
      </c>
      <c r="C141" s="102" t="s">
        <v>599</v>
      </c>
      <c r="D141" s="125">
        <v>224663</v>
      </c>
      <c r="E141" s="126">
        <f t="shared" si="11"/>
        <v>0.55698854353382765</v>
      </c>
      <c r="F141" s="86">
        <v>403353</v>
      </c>
      <c r="G141" s="87">
        <f t="shared" si="12"/>
        <v>1.0763657614960933</v>
      </c>
      <c r="H141" s="125">
        <v>374736</v>
      </c>
      <c r="I141" s="131">
        <f t="shared" si="13"/>
        <v>1.8426678992555294</v>
      </c>
      <c r="J141" s="75">
        <f>VLOOKUP(B141,[1]Sheet1!$B$15:$F$422,5,FALSE)</f>
        <v>203366</v>
      </c>
      <c r="K141" s="77">
        <f t="shared" si="10"/>
        <v>0.60119608950273307</v>
      </c>
      <c r="L141" s="75">
        <v>338269</v>
      </c>
      <c r="M141" s="60" t="e">
        <f>#REF!/N141</f>
        <v>#REF!</v>
      </c>
      <c r="N141" s="59">
        <v>184824</v>
      </c>
    </row>
    <row r="142" spans="2:14" x14ac:dyDescent="0.25">
      <c r="B142" s="101" t="s">
        <v>142</v>
      </c>
      <c r="C142" s="102" t="s">
        <v>600</v>
      </c>
      <c r="D142" s="125">
        <v>660649</v>
      </c>
      <c r="E142" s="126">
        <f t="shared" si="11"/>
        <v>1.2741567486147514</v>
      </c>
      <c r="F142" s="86">
        <v>518499</v>
      </c>
      <c r="G142" s="87">
        <f t="shared" si="12"/>
        <v>1.0333132051105758</v>
      </c>
      <c r="H142" s="125">
        <v>501783</v>
      </c>
      <c r="I142" s="131">
        <f t="shared" si="13"/>
        <v>1.5116450014309599</v>
      </c>
      <c r="J142" s="75">
        <f>VLOOKUP(B142,[1]Sheet1!$B$15:$F$422,5,FALSE)</f>
        <v>331945</v>
      </c>
      <c r="K142" s="77">
        <f t="shared" si="10"/>
        <v>0.90509143756151955</v>
      </c>
      <c r="L142" s="75">
        <v>366753</v>
      </c>
      <c r="M142" s="60" t="e">
        <f>#REF!/N142</f>
        <v>#REF!</v>
      </c>
      <c r="N142" s="59">
        <v>324326</v>
      </c>
    </row>
    <row r="143" spans="2:14" x14ac:dyDescent="0.25">
      <c r="B143" s="101" t="s">
        <v>143</v>
      </c>
      <c r="C143" s="102" t="s">
        <v>601</v>
      </c>
      <c r="D143" s="125">
        <v>67864</v>
      </c>
      <c r="E143" s="126">
        <f t="shared" si="11"/>
        <v>1.3810056775401396</v>
      </c>
      <c r="F143" s="86">
        <v>49141</v>
      </c>
      <c r="G143" s="87">
        <f t="shared" si="12"/>
        <v>0.9845330875723759</v>
      </c>
      <c r="H143" s="125">
        <v>49913</v>
      </c>
      <c r="I143" s="131">
        <f t="shared" si="13"/>
        <v>0.98640343076223791</v>
      </c>
      <c r="J143" s="75">
        <f>VLOOKUP(B143,[1]Sheet1!$B$15:$F$422,5,FALSE)</f>
        <v>50601</v>
      </c>
      <c r="K143" s="77">
        <f t="shared" ref="K143:K155" si="14">J143/L143</f>
        <v>0.94503585835948001</v>
      </c>
      <c r="L143" s="75">
        <v>53544</v>
      </c>
      <c r="M143" s="60" t="e">
        <f>#REF!/N143</f>
        <v>#REF!</v>
      </c>
      <c r="N143" s="59">
        <v>101098</v>
      </c>
    </row>
    <row r="144" spans="2:14" x14ac:dyDescent="0.25">
      <c r="B144" s="101" t="s">
        <v>144</v>
      </c>
      <c r="C144" s="102" t="s">
        <v>602</v>
      </c>
      <c r="D144" s="125">
        <v>336505</v>
      </c>
      <c r="E144" s="126">
        <f t="shared" si="11"/>
        <v>1.1433265040550964</v>
      </c>
      <c r="F144" s="86">
        <v>294321</v>
      </c>
      <c r="G144" s="87">
        <f t="shared" si="12"/>
        <v>0.91076501278012612</v>
      </c>
      <c r="H144" s="125">
        <v>323158</v>
      </c>
      <c r="I144" s="131">
        <f t="shared" si="13"/>
        <v>1.132647768057425</v>
      </c>
      <c r="J144" s="75">
        <f>VLOOKUP(B144,[1]Sheet1!$B$15:$F$422,5,FALSE)</f>
        <v>285312</v>
      </c>
      <c r="K144" s="77">
        <f t="shared" si="14"/>
        <v>0.84146201193274484</v>
      </c>
      <c r="L144" s="75">
        <v>339067</v>
      </c>
      <c r="M144" s="60" t="e">
        <f>#REF!/N144</f>
        <v>#REF!</v>
      </c>
      <c r="N144" s="59">
        <v>243302</v>
      </c>
    </row>
    <row r="145" spans="2:14" x14ac:dyDescent="0.25">
      <c r="B145" s="101" t="s">
        <v>145</v>
      </c>
      <c r="C145" s="102" t="s">
        <v>603</v>
      </c>
      <c r="D145" s="125">
        <v>111394</v>
      </c>
      <c r="E145" s="126">
        <f t="shared" si="11"/>
        <v>1.3779394119320643</v>
      </c>
      <c r="F145" s="86">
        <v>80841</v>
      </c>
      <c r="G145" s="87">
        <f t="shared" si="12"/>
        <v>1.0230059602900421</v>
      </c>
      <c r="H145" s="125">
        <v>79023</v>
      </c>
      <c r="I145" s="131">
        <f t="shared" si="13"/>
        <v>0.98712119319459368</v>
      </c>
      <c r="J145" s="75">
        <f>VLOOKUP(B145,[1]Sheet1!$B$15:$F$422,5,FALSE)</f>
        <v>80054</v>
      </c>
      <c r="K145" s="77">
        <f t="shared" si="14"/>
        <v>0.91388974508259413</v>
      </c>
      <c r="L145" s="75">
        <v>87597</v>
      </c>
      <c r="M145" s="60" t="e">
        <f>#REF!/N145</f>
        <v>#REF!</v>
      </c>
      <c r="N145" s="59">
        <v>90878</v>
      </c>
    </row>
    <row r="146" spans="2:14" x14ac:dyDescent="0.25">
      <c r="B146" s="101" t="s">
        <v>146</v>
      </c>
      <c r="C146" s="102" t="s">
        <v>604</v>
      </c>
      <c r="D146" s="125">
        <v>63236</v>
      </c>
      <c r="E146" s="126">
        <f t="shared" si="11"/>
        <v>0.99515296487473248</v>
      </c>
      <c r="F146" s="86">
        <v>63544</v>
      </c>
      <c r="G146" s="87">
        <f t="shared" si="12"/>
        <v>0.9170467009178549</v>
      </c>
      <c r="H146" s="125">
        <v>69292</v>
      </c>
      <c r="I146" s="131">
        <f t="shared" si="13"/>
        <v>1.1626369569959227</v>
      </c>
      <c r="J146" s="75">
        <f>VLOOKUP(B146,[1]Sheet1!$B$15:$F$422,5,FALSE)</f>
        <v>59599</v>
      </c>
      <c r="K146" s="77">
        <f t="shared" si="14"/>
        <v>0.72334150544942588</v>
      </c>
      <c r="L146" s="75">
        <v>82394</v>
      </c>
      <c r="M146" s="60" t="e">
        <f>#REF!/N146</f>
        <v>#REF!</v>
      </c>
      <c r="N146" s="59">
        <v>82220</v>
      </c>
    </row>
    <row r="147" spans="2:14" x14ac:dyDescent="0.25">
      <c r="B147" s="101" t="s">
        <v>147</v>
      </c>
      <c r="C147" s="102" t="s">
        <v>605</v>
      </c>
      <c r="D147" s="125">
        <v>239385</v>
      </c>
      <c r="E147" s="126">
        <f t="shared" si="11"/>
        <v>1.0652447680032751</v>
      </c>
      <c r="F147" s="86">
        <v>224723</v>
      </c>
      <c r="G147" s="87">
        <f t="shared" si="12"/>
        <v>0.9866094752231388</v>
      </c>
      <c r="H147" s="125">
        <v>227773</v>
      </c>
      <c r="I147" s="131">
        <f t="shared" si="13"/>
        <v>1.1201969183556038</v>
      </c>
      <c r="J147" s="75">
        <f>VLOOKUP(B147,[1]Sheet1!$B$15:$F$422,5,FALSE)</f>
        <v>203333</v>
      </c>
      <c r="K147" s="77">
        <f t="shared" si="14"/>
        <v>0.8070723468776172</v>
      </c>
      <c r="L147" s="75">
        <v>251939</v>
      </c>
      <c r="M147" s="60" t="e">
        <f>#REF!/N147</f>
        <v>#REF!</v>
      </c>
      <c r="N147" s="59">
        <v>242235</v>
      </c>
    </row>
    <row r="148" spans="2:14" x14ac:dyDescent="0.25">
      <c r="B148" s="101" t="s">
        <v>148</v>
      </c>
      <c r="C148" s="102" t="s">
        <v>606</v>
      </c>
      <c r="D148" s="125">
        <v>39379</v>
      </c>
      <c r="E148" s="126" t="str">
        <f t="shared" si="11"/>
        <v/>
      </c>
      <c r="F148" s="86">
        <v>0</v>
      </c>
      <c r="G148" s="87">
        <f t="shared" si="12"/>
        <v>0</v>
      </c>
      <c r="H148" s="125">
        <v>39468</v>
      </c>
      <c r="I148" s="131">
        <f t="shared" si="13"/>
        <v>0.96702112020385167</v>
      </c>
      <c r="J148" s="75">
        <f>VLOOKUP(B148,[1]Sheet1!$B$15:$F$422,5,FALSE)</f>
        <v>40814</v>
      </c>
      <c r="K148" s="77">
        <f t="shared" si="14"/>
        <v>0.99745833129673978</v>
      </c>
      <c r="L148" s="75">
        <v>40918</v>
      </c>
      <c r="M148" s="60" t="e">
        <f>#REF!/N148</f>
        <v>#REF!</v>
      </c>
      <c r="N148" s="59">
        <v>47043</v>
      </c>
    </row>
    <row r="149" spans="2:14" x14ac:dyDescent="0.25">
      <c r="B149" s="101" t="s">
        <v>149</v>
      </c>
      <c r="C149" s="102" t="s">
        <v>607</v>
      </c>
      <c r="D149" s="125">
        <v>452652</v>
      </c>
      <c r="E149" s="126">
        <f t="shared" si="11"/>
        <v>1.0938616904818868</v>
      </c>
      <c r="F149" s="86">
        <v>413811</v>
      </c>
      <c r="G149" s="87">
        <f t="shared" si="12"/>
        <v>0.9848961221638578</v>
      </c>
      <c r="H149" s="125">
        <v>420157</v>
      </c>
      <c r="I149" s="131">
        <f t="shared" si="13"/>
        <v>1.2088170391021269</v>
      </c>
      <c r="J149" s="75">
        <f>VLOOKUP(B149,[1]Sheet1!$B$15:$F$422,5,FALSE)</f>
        <v>347577</v>
      </c>
      <c r="K149" s="77">
        <f t="shared" si="14"/>
        <v>0.83395996439359954</v>
      </c>
      <c r="L149" s="75">
        <v>416779</v>
      </c>
      <c r="M149" s="60" t="e">
        <f>#REF!/N149</f>
        <v>#REF!</v>
      </c>
      <c r="N149" s="59">
        <v>335368</v>
      </c>
    </row>
    <row r="150" spans="2:14" x14ac:dyDescent="0.25">
      <c r="B150" s="101" t="s">
        <v>150</v>
      </c>
      <c r="C150" s="102" t="s">
        <v>608</v>
      </c>
      <c r="D150" s="125">
        <v>236947</v>
      </c>
      <c r="E150" s="126">
        <f t="shared" si="11"/>
        <v>1.1430204680196239</v>
      </c>
      <c r="F150" s="86">
        <v>207299</v>
      </c>
      <c r="G150" s="87">
        <f t="shared" si="12"/>
        <v>1.6491960826431815</v>
      </c>
      <c r="H150" s="125">
        <v>125697</v>
      </c>
      <c r="I150" s="131">
        <f t="shared" si="13"/>
        <v>1.0912808313726852</v>
      </c>
      <c r="J150" s="75">
        <f>VLOOKUP(B150,[1]Sheet1!$B$15:$F$422,5,FALSE)</f>
        <v>115183</v>
      </c>
      <c r="K150" s="77">
        <f t="shared" si="14"/>
        <v>0.98711081782889265</v>
      </c>
      <c r="L150" s="75">
        <v>116687</v>
      </c>
      <c r="M150" s="60" t="e">
        <f>#REF!/N150</f>
        <v>#REF!</v>
      </c>
      <c r="N150" s="59">
        <v>147326</v>
      </c>
    </row>
    <row r="151" spans="2:14" x14ac:dyDescent="0.25">
      <c r="B151" s="101" t="s">
        <v>151</v>
      </c>
      <c r="C151" s="102" t="s">
        <v>609</v>
      </c>
      <c r="D151" s="125">
        <v>197795</v>
      </c>
      <c r="E151" s="126">
        <f t="shared" si="11"/>
        <v>0.99455945131915702</v>
      </c>
      <c r="F151" s="86">
        <v>198877</v>
      </c>
      <c r="G151" s="87">
        <f t="shared" si="12"/>
        <v>1.1076289877027268</v>
      </c>
      <c r="H151" s="125">
        <v>179552</v>
      </c>
      <c r="I151" s="131">
        <f t="shared" si="13"/>
        <v>0.98652234828713492</v>
      </c>
      <c r="J151" s="75">
        <f>VLOOKUP(B151,[1]Sheet1!$B$15:$F$422,5,FALSE)</f>
        <v>182005</v>
      </c>
      <c r="K151" s="77">
        <f t="shared" si="14"/>
        <v>1.0593326387716735</v>
      </c>
      <c r="L151" s="75">
        <v>171811</v>
      </c>
      <c r="M151" s="60" t="e">
        <f>#REF!/N151</f>
        <v>#REF!</v>
      </c>
      <c r="N151" s="59">
        <v>187738</v>
      </c>
    </row>
    <row r="152" spans="2:14" x14ac:dyDescent="0.25">
      <c r="B152" s="101" t="s">
        <v>152</v>
      </c>
      <c r="C152" s="102" t="s">
        <v>610</v>
      </c>
      <c r="D152" s="125">
        <v>22514</v>
      </c>
      <c r="E152" s="126">
        <f t="shared" si="11"/>
        <v>1.1920368507438979</v>
      </c>
      <c r="F152" s="86">
        <v>18887</v>
      </c>
      <c r="G152" s="87">
        <f t="shared" si="12"/>
        <v>0.85019131217645738</v>
      </c>
      <c r="H152" s="125">
        <v>22215</v>
      </c>
      <c r="I152" s="131">
        <f t="shared" si="13"/>
        <v>0.78034986651679084</v>
      </c>
      <c r="J152" s="75">
        <f>VLOOKUP(B152,[1]Sheet1!$B$15:$F$422,5,FALSE)</f>
        <v>28468</v>
      </c>
      <c r="K152" s="77">
        <f t="shared" si="14"/>
        <v>0.61940818102698003</v>
      </c>
      <c r="L152" s="75">
        <v>45960</v>
      </c>
      <c r="M152" s="60" t="e">
        <f>#REF!/N152</f>
        <v>#REF!</v>
      </c>
      <c r="N152" s="59">
        <v>58975</v>
      </c>
    </row>
    <row r="153" spans="2:14" x14ac:dyDescent="0.25">
      <c r="B153" s="101" t="s">
        <v>153</v>
      </c>
      <c r="C153" s="102" t="s">
        <v>404</v>
      </c>
      <c r="D153" s="125">
        <v>470019</v>
      </c>
      <c r="E153" s="126">
        <f t="shared" si="11"/>
        <v>1.1010074982607128</v>
      </c>
      <c r="F153" s="86">
        <v>426899</v>
      </c>
      <c r="G153" s="87">
        <f t="shared" si="12"/>
        <v>0.91358090741973241</v>
      </c>
      <c r="H153" s="125">
        <v>467281</v>
      </c>
      <c r="I153" s="131">
        <f t="shared" si="13"/>
        <v>1.1393012749087523</v>
      </c>
      <c r="J153" s="75">
        <f>VLOOKUP(B153,[1]Sheet1!$B$15:$F$422,5,FALSE)</f>
        <v>410147</v>
      </c>
      <c r="K153" s="77">
        <f t="shared" si="14"/>
        <v>1.4164246369554332</v>
      </c>
      <c r="L153" s="75">
        <v>289565</v>
      </c>
      <c r="M153" s="60" t="e">
        <f>#REF!/N153</f>
        <v>#REF!</v>
      </c>
      <c r="N153" s="59">
        <v>292396</v>
      </c>
    </row>
    <row r="154" spans="2:14" x14ac:dyDescent="0.25">
      <c r="B154" s="101" t="s">
        <v>154</v>
      </c>
      <c r="C154" s="102" t="s">
        <v>611</v>
      </c>
      <c r="D154" s="125">
        <v>323929</v>
      </c>
      <c r="E154" s="126">
        <f t="shared" si="11"/>
        <v>0.85584333577284533</v>
      </c>
      <c r="F154" s="86">
        <v>378491</v>
      </c>
      <c r="G154" s="87">
        <f t="shared" si="12"/>
        <v>0.91845792464825982</v>
      </c>
      <c r="H154" s="125">
        <v>412094</v>
      </c>
      <c r="I154" s="131">
        <f t="shared" si="13"/>
        <v>1.1271995207759491</v>
      </c>
      <c r="J154" s="75">
        <f>VLOOKUP(B154,[1]Sheet1!$B$15:$F$422,5,FALSE)</f>
        <v>365591</v>
      </c>
      <c r="K154" s="77">
        <f t="shared" si="14"/>
        <v>1.0406033143006781</v>
      </c>
      <c r="L154" s="75">
        <v>351326</v>
      </c>
      <c r="M154" s="60" t="e">
        <f>#REF!/N154</f>
        <v>#REF!</v>
      </c>
      <c r="N154" s="59">
        <v>325107</v>
      </c>
    </row>
    <row r="155" spans="2:14" x14ac:dyDescent="0.25">
      <c r="B155" s="101" t="s">
        <v>155</v>
      </c>
      <c r="C155" s="102" t="s">
        <v>612</v>
      </c>
      <c r="D155" s="125">
        <v>966654</v>
      </c>
      <c r="E155" s="126">
        <f t="shared" si="11"/>
        <v>0.91564263325853379</v>
      </c>
      <c r="F155" s="86">
        <v>1055711</v>
      </c>
      <c r="G155" s="87">
        <f t="shared" si="12"/>
        <v>1.0599901803581058</v>
      </c>
      <c r="H155" s="125">
        <v>995963</v>
      </c>
      <c r="I155" s="131">
        <f t="shared" si="13"/>
        <v>1.138581750005716</v>
      </c>
      <c r="J155" s="75">
        <f>VLOOKUP(B155,[1]Sheet1!$B$15:$F$422,5,FALSE)</f>
        <v>874740</v>
      </c>
      <c r="K155" s="77">
        <f t="shared" si="14"/>
        <v>1.0571783198316713</v>
      </c>
      <c r="L155" s="75">
        <v>827429</v>
      </c>
      <c r="M155" s="60" t="e">
        <f>#REF!/N155</f>
        <v>#REF!</v>
      </c>
      <c r="N155" s="59">
        <v>737322</v>
      </c>
    </row>
    <row r="156" spans="2:14" x14ac:dyDescent="0.25">
      <c r="B156" s="101" t="s">
        <v>156</v>
      </c>
      <c r="C156" s="102" t="s">
        <v>613</v>
      </c>
      <c r="D156" s="125">
        <v>0</v>
      </c>
      <c r="E156" s="126" t="str">
        <f t="shared" si="11"/>
        <v/>
      </c>
      <c r="F156" s="86">
        <v>0</v>
      </c>
      <c r="G156" s="87" t="str">
        <f t="shared" si="12"/>
        <v/>
      </c>
      <c r="H156" s="125">
        <v>0</v>
      </c>
      <c r="I156" s="131" t="str">
        <f t="shared" si="13"/>
        <v/>
      </c>
      <c r="J156" s="75">
        <f>VLOOKUP(B156,[1]Sheet1!$B$15:$F$422,5,FALSE)</f>
        <v>0</v>
      </c>
      <c r="K156" s="77"/>
      <c r="L156" s="75">
        <v>0</v>
      </c>
      <c r="M156" s="62" t="s">
        <v>872</v>
      </c>
      <c r="N156" s="59">
        <v>0</v>
      </c>
    </row>
    <row r="157" spans="2:14" x14ac:dyDescent="0.25">
      <c r="B157" s="101" t="s">
        <v>157</v>
      </c>
      <c r="C157" s="102" t="s">
        <v>614</v>
      </c>
      <c r="D157" s="125">
        <v>97700</v>
      </c>
      <c r="E157" s="126">
        <f t="shared" si="11"/>
        <v>0.88215111239526145</v>
      </c>
      <c r="F157" s="86">
        <v>110752</v>
      </c>
      <c r="G157" s="87">
        <f t="shared" si="12"/>
        <v>0.94563648938259381</v>
      </c>
      <c r="H157" s="125">
        <v>117119</v>
      </c>
      <c r="I157" s="131">
        <f t="shared" si="13"/>
        <v>0.52243286644660536</v>
      </c>
      <c r="J157" s="75">
        <f>VLOOKUP(B157,[1]Sheet1!$B$15:$F$422,5,FALSE)</f>
        <v>224180</v>
      </c>
      <c r="K157" s="77">
        <f>J157/L157</f>
        <v>1.0465626546408597</v>
      </c>
      <c r="L157" s="75">
        <v>214206</v>
      </c>
      <c r="M157" s="60" t="e">
        <f>#REF!/N157</f>
        <v>#REF!</v>
      </c>
      <c r="N157" s="59">
        <v>206571</v>
      </c>
    </row>
    <row r="158" spans="2:14" x14ac:dyDescent="0.25">
      <c r="B158" s="101" t="s">
        <v>158</v>
      </c>
      <c r="C158" s="102" t="s">
        <v>615</v>
      </c>
      <c r="D158" s="125">
        <v>16522</v>
      </c>
      <c r="E158" s="126">
        <f t="shared" si="11"/>
        <v>1.1013932404506366</v>
      </c>
      <c r="F158" s="86">
        <v>15001</v>
      </c>
      <c r="G158" s="87" t="str">
        <f t="shared" si="12"/>
        <v/>
      </c>
      <c r="H158" s="125">
        <v>0</v>
      </c>
      <c r="I158" s="131" t="str">
        <f t="shared" si="13"/>
        <v/>
      </c>
      <c r="J158" s="75">
        <f>VLOOKUP(B158,[1]Sheet1!$B$15:$F$422,5,FALSE)</f>
        <v>0</v>
      </c>
      <c r="K158" s="77"/>
      <c r="L158" s="75">
        <v>0</v>
      </c>
      <c r="M158" s="60"/>
      <c r="N158" s="59">
        <v>0</v>
      </c>
    </row>
    <row r="159" spans="2:14" x14ac:dyDescent="0.25">
      <c r="B159" s="101" t="s">
        <v>159</v>
      </c>
      <c r="C159" s="102" t="s">
        <v>616</v>
      </c>
      <c r="D159" s="125">
        <v>1962002</v>
      </c>
      <c r="E159" s="126">
        <f t="shared" si="11"/>
        <v>1.0619215456192803</v>
      </c>
      <c r="F159" s="86">
        <v>1847596</v>
      </c>
      <c r="G159" s="87">
        <f t="shared" si="12"/>
        <v>1.0089988739120035</v>
      </c>
      <c r="H159" s="125">
        <v>1831118</v>
      </c>
      <c r="I159" s="131">
        <f t="shared" si="13"/>
        <v>0.98710219272426958</v>
      </c>
      <c r="J159" s="75">
        <f>VLOOKUP(B159,[1]Sheet1!$B$15:$F$422,5,FALSE)</f>
        <v>1855044</v>
      </c>
      <c r="K159" s="77">
        <f t="shared" ref="K159:K167" si="15">J159/L159</f>
        <v>0.97135080536424268</v>
      </c>
      <c r="L159" s="75">
        <v>1909757</v>
      </c>
      <c r="M159" s="60" t="e">
        <f>#REF!/N159</f>
        <v>#REF!</v>
      </c>
      <c r="N159" s="59">
        <v>1889089</v>
      </c>
    </row>
    <row r="160" spans="2:14" x14ac:dyDescent="0.25">
      <c r="B160" s="101" t="s">
        <v>160</v>
      </c>
      <c r="C160" s="102" t="s">
        <v>617</v>
      </c>
      <c r="D160" s="125">
        <v>61855</v>
      </c>
      <c r="E160" s="126">
        <f t="shared" si="11"/>
        <v>1.1258850725349934</v>
      </c>
      <c r="F160" s="86">
        <v>54939</v>
      </c>
      <c r="G160" s="87">
        <f t="shared" si="12"/>
        <v>0.95234710858410765</v>
      </c>
      <c r="H160" s="125">
        <v>57688</v>
      </c>
      <c r="I160" s="131">
        <f t="shared" si="13"/>
        <v>0.98627139217999349</v>
      </c>
      <c r="J160" s="75">
        <f>VLOOKUP(B160,[1]Sheet1!$B$15:$F$422,5,FALSE)</f>
        <v>58491</v>
      </c>
      <c r="K160" s="77">
        <f t="shared" si="15"/>
        <v>1.027907140221078</v>
      </c>
      <c r="L160" s="75">
        <v>56903</v>
      </c>
      <c r="M160" s="60" t="e">
        <f>#REF!/N160</f>
        <v>#REF!</v>
      </c>
      <c r="N160" s="59">
        <v>51743</v>
      </c>
    </row>
    <row r="161" spans="2:14" x14ac:dyDescent="0.25">
      <c r="B161" s="101" t="s">
        <v>161</v>
      </c>
      <c r="C161" s="102" t="s">
        <v>405</v>
      </c>
      <c r="D161" s="125">
        <v>1122576</v>
      </c>
      <c r="E161" s="126">
        <f t="shared" si="11"/>
        <v>1.2642803325085565</v>
      </c>
      <c r="F161" s="86">
        <v>887917</v>
      </c>
      <c r="G161" s="87">
        <f t="shared" si="12"/>
        <v>0.98686502136740262</v>
      </c>
      <c r="H161" s="125">
        <v>899735</v>
      </c>
      <c r="I161" s="131">
        <f t="shared" si="13"/>
        <v>0.92030002434399083</v>
      </c>
      <c r="J161" s="75">
        <f>VLOOKUP(B161,[1]Sheet1!$B$15:$F$422,5,FALSE)</f>
        <v>977654</v>
      </c>
      <c r="K161" s="77">
        <f t="shared" si="15"/>
        <v>1.1873710341678234</v>
      </c>
      <c r="L161" s="75">
        <v>823377</v>
      </c>
      <c r="M161" s="60" t="e">
        <f>#REF!/N161</f>
        <v>#REF!</v>
      </c>
      <c r="N161" s="59">
        <v>906251</v>
      </c>
    </row>
    <row r="162" spans="2:14" x14ac:dyDescent="0.25">
      <c r="B162" s="101" t="s">
        <v>162</v>
      </c>
      <c r="C162" s="102" t="s">
        <v>618</v>
      </c>
      <c r="D162" s="125">
        <v>20555</v>
      </c>
      <c r="E162" s="126">
        <f t="shared" si="11"/>
        <v>0.98788869130581058</v>
      </c>
      <c r="F162" s="86">
        <v>20807</v>
      </c>
      <c r="G162" s="87">
        <f t="shared" si="12"/>
        <v>0.9986561075113991</v>
      </c>
      <c r="H162" s="125">
        <v>20835</v>
      </c>
      <c r="I162" s="131">
        <f t="shared" si="13"/>
        <v>0.9251365392300519</v>
      </c>
      <c r="J162" s="75">
        <f>VLOOKUP(B162,[1]Sheet1!$B$15:$F$422,5,FALSE)</f>
        <v>22521</v>
      </c>
      <c r="K162" s="77">
        <f t="shared" si="15"/>
        <v>1.010091496232508</v>
      </c>
      <c r="L162" s="75">
        <v>22296</v>
      </c>
      <c r="M162" s="60" t="e">
        <f>#REF!/N162</f>
        <v>#REF!</v>
      </c>
      <c r="N162" s="59">
        <v>13073</v>
      </c>
    </row>
    <row r="163" spans="2:14" x14ac:dyDescent="0.25">
      <c r="B163" s="101" t="s">
        <v>163</v>
      </c>
      <c r="C163" s="102" t="s">
        <v>619</v>
      </c>
      <c r="D163" s="125">
        <v>82205</v>
      </c>
      <c r="E163" s="126">
        <f t="shared" si="11"/>
        <v>0.98358400038288041</v>
      </c>
      <c r="F163" s="86">
        <v>83577</v>
      </c>
      <c r="G163" s="87">
        <f t="shared" si="12"/>
        <v>1.6295306985903411</v>
      </c>
      <c r="H163" s="125">
        <v>51289</v>
      </c>
      <c r="I163" s="131">
        <f t="shared" si="13"/>
        <v>0.90536628420123566</v>
      </c>
      <c r="J163" s="75">
        <f>VLOOKUP(B163,[1]Sheet1!$B$15:$F$422,5,FALSE)</f>
        <v>56650</v>
      </c>
      <c r="K163" s="77">
        <f t="shared" si="15"/>
        <v>1.1755063081009296</v>
      </c>
      <c r="L163" s="75">
        <v>48192</v>
      </c>
      <c r="M163" s="60" t="e">
        <f>#REF!/N163</f>
        <v>#REF!</v>
      </c>
      <c r="N163" s="59">
        <v>59746</v>
      </c>
    </row>
    <row r="164" spans="2:14" x14ac:dyDescent="0.25">
      <c r="B164" s="101" t="s">
        <v>164</v>
      </c>
      <c r="C164" s="102" t="s">
        <v>620</v>
      </c>
      <c r="D164" s="125">
        <v>2228882</v>
      </c>
      <c r="E164" s="126">
        <f t="shared" si="11"/>
        <v>0.98897691599463111</v>
      </c>
      <c r="F164" s="86">
        <v>2253725</v>
      </c>
      <c r="G164" s="87">
        <f t="shared" si="12"/>
        <v>0.91310099221703178</v>
      </c>
      <c r="H164" s="125">
        <v>2468210</v>
      </c>
      <c r="I164" s="131">
        <f t="shared" si="13"/>
        <v>1.2708824312363327</v>
      </c>
      <c r="J164" s="75">
        <f>VLOOKUP(B164,[1]Sheet1!$B$15:$F$422,5,FALSE)</f>
        <v>1942123</v>
      </c>
      <c r="K164" s="77">
        <f t="shared" si="15"/>
        <v>0.87036466059272466</v>
      </c>
      <c r="L164" s="75">
        <v>2231390</v>
      </c>
      <c r="M164" s="60" t="e">
        <f>#REF!/N164</f>
        <v>#REF!</v>
      </c>
      <c r="N164" s="59">
        <v>1711600</v>
      </c>
    </row>
    <row r="165" spans="2:14" x14ac:dyDescent="0.25">
      <c r="B165" s="101" t="s">
        <v>165</v>
      </c>
      <c r="C165" s="102" t="s">
        <v>621</v>
      </c>
      <c r="D165" s="125">
        <v>955021</v>
      </c>
      <c r="E165" s="126">
        <f t="shared" si="11"/>
        <v>0.98948987996870996</v>
      </c>
      <c r="F165" s="86">
        <v>965165</v>
      </c>
      <c r="G165" s="87">
        <f t="shared" si="12"/>
        <v>0.90039507992555523</v>
      </c>
      <c r="H165" s="125">
        <v>1071935</v>
      </c>
      <c r="I165" s="131">
        <f t="shared" si="13"/>
        <v>1.418344326609462</v>
      </c>
      <c r="J165" s="75">
        <f>VLOOKUP(B165,[1]Sheet1!$B$15:$F$422,5,FALSE)</f>
        <v>755765</v>
      </c>
      <c r="K165" s="77">
        <f t="shared" si="15"/>
        <v>0.92238229256421456</v>
      </c>
      <c r="L165" s="75">
        <v>819362</v>
      </c>
      <c r="M165" s="60" t="e">
        <f>#REF!/N165</f>
        <v>#REF!</v>
      </c>
      <c r="N165" s="59">
        <v>552678</v>
      </c>
    </row>
    <row r="166" spans="2:14" x14ac:dyDescent="0.25">
      <c r="B166" s="101" t="s">
        <v>166</v>
      </c>
      <c r="C166" s="102" t="s">
        <v>622</v>
      </c>
      <c r="D166" s="125">
        <v>105656</v>
      </c>
      <c r="E166" s="126">
        <f t="shared" si="11"/>
        <v>0.89656752513895366</v>
      </c>
      <c r="F166" s="86">
        <v>117845</v>
      </c>
      <c r="G166" s="87">
        <f t="shared" si="12"/>
        <v>0.98601035835906192</v>
      </c>
      <c r="H166" s="125">
        <v>119517</v>
      </c>
      <c r="I166" s="131">
        <f t="shared" si="13"/>
        <v>1.1991872773792205</v>
      </c>
      <c r="J166" s="75">
        <f>VLOOKUP(B166,[1]Sheet1!$B$15:$F$422,5,FALSE)</f>
        <v>99665</v>
      </c>
      <c r="K166" s="77">
        <f t="shared" si="15"/>
        <v>0.82233883676988706</v>
      </c>
      <c r="L166" s="75">
        <v>121197</v>
      </c>
      <c r="M166" s="60" t="e">
        <f>#REF!/N166</f>
        <v>#REF!</v>
      </c>
      <c r="N166" s="59">
        <v>97689</v>
      </c>
    </row>
    <row r="167" spans="2:14" x14ac:dyDescent="0.25">
      <c r="B167" s="101" t="s">
        <v>167</v>
      </c>
      <c r="C167" s="102" t="s">
        <v>623</v>
      </c>
      <c r="D167" s="125">
        <v>3135576</v>
      </c>
      <c r="E167" s="126">
        <f t="shared" si="11"/>
        <v>1.1459885707268509</v>
      </c>
      <c r="F167" s="86">
        <v>2736132</v>
      </c>
      <c r="G167" s="87">
        <f t="shared" si="12"/>
        <v>0.98655700643430577</v>
      </c>
      <c r="H167" s="125">
        <v>2773415</v>
      </c>
      <c r="I167" s="131">
        <f t="shared" si="13"/>
        <v>1.0241546910565864</v>
      </c>
      <c r="J167" s="75">
        <f>VLOOKUP(B167,[1]Sheet1!$B$15:$F$422,5,FALSE)</f>
        <v>2708004</v>
      </c>
      <c r="K167" s="77">
        <f t="shared" si="15"/>
        <v>1.159738296960231</v>
      </c>
      <c r="L167" s="75">
        <v>2335013</v>
      </c>
      <c r="M167" s="60" t="e">
        <f>#REF!/N167</f>
        <v>#REF!</v>
      </c>
      <c r="N167" s="59">
        <v>2488363</v>
      </c>
    </row>
    <row r="168" spans="2:14" x14ac:dyDescent="0.25">
      <c r="B168" s="101" t="s">
        <v>168</v>
      </c>
      <c r="C168" s="102" t="s">
        <v>624</v>
      </c>
      <c r="D168" s="125">
        <v>50727</v>
      </c>
      <c r="E168" s="126" t="str">
        <f t="shared" si="11"/>
        <v/>
      </c>
      <c r="F168" s="86">
        <v>0</v>
      </c>
      <c r="G168" s="87" t="str">
        <f t="shared" si="12"/>
        <v/>
      </c>
      <c r="H168" s="125">
        <v>0</v>
      </c>
      <c r="I168" s="131" t="str">
        <f t="shared" si="13"/>
        <v/>
      </c>
      <c r="J168" s="75">
        <f>VLOOKUP(B168,[1]Sheet1!$B$15:$F$422,5,FALSE)</f>
        <v>0</v>
      </c>
      <c r="K168" s="77"/>
      <c r="L168" s="75">
        <v>0</v>
      </c>
      <c r="M168" s="60" t="e">
        <f>#REF!/N168</f>
        <v>#REF!</v>
      </c>
      <c r="N168" s="59">
        <v>9393</v>
      </c>
    </row>
    <row r="169" spans="2:14" x14ac:dyDescent="0.25">
      <c r="B169" s="101" t="s">
        <v>169</v>
      </c>
      <c r="C169" s="102" t="s">
        <v>625</v>
      </c>
      <c r="D169" s="125">
        <v>49285</v>
      </c>
      <c r="E169" s="126">
        <f t="shared" si="11"/>
        <v>2.725789502792987</v>
      </c>
      <c r="F169" s="86">
        <v>18081</v>
      </c>
      <c r="G169" s="87">
        <f t="shared" si="12"/>
        <v>0.97434930215013205</v>
      </c>
      <c r="H169" s="125">
        <v>18557</v>
      </c>
      <c r="I169" s="131">
        <f t="shared" si="13"/>
        <v>0.90548453205816337</v>
      </c>
      <c r="J169" s="75">
        <f>VLOOKUP(B169,[1]Sheet1!$B$15:$F$422,5,FALSE)</f>
        <v>20494</v>
      </c>
      <c r="K169" s="77">
        <f t="shared" ref="K169:K175" si="16">J169/L169</f>
        <v>1.2031231654338381</v>
      </c>
      <c r="L169" s="75">
        <v>17034</v>
      </c>
      <c r="M169" s="60" t="e">
        <f>#REF!/N169</f>
        <v>#REF!</v>
      </c>
      <c r="N169" s="59">
        <v>39140</v>
      </c>
    </row>
    <row r="170" spans="2:14" x14ac:dyDescent="0.25">
      <c r="B170" s="101" t="s">
        <v>170</v>
      </c>
      <c r="C170" s="102" t="s">
        <v>626</v>
      </c>
      <c r="D170" s="125">
        <v>410885</v>
      </c>
      <c r="E170" s="126">
        <f t="shared" si="11"/>
        <v>1.2550782276145618</v>
      </c>
      <c r="F170" s="86">
        <v>327378</v>
      </c>
      <c r="G170" s="87">
        <f t="shared" si="12"/>
        <v>0.9438931143646313</v>
      </c>
      <c r="H170" s="125">
        <v>346838</v>
      </c>
      <c r="I170" s="131">
        <f t="shared" si="13"/>
        <v>0.96899716428960569</v>
      </c>
      <c r="J170" s="75">
        <f>VLOOKUP(B170,[1]Sheet1!$B$15:$F$422,5,FALSE)</f>
        <v>357935</v>
      </c>
      <c r="K170" s="77">
        <f t="shared" si="16"/>
        <v>1.079492847815138</v>
      </c>
      <c r="L170" s="75">
        <v>331577</v>
      </c>
      <c r="M170" s="60" t="e">
        <f>#REF!/N170</f>
        <v>#REF!</v>
      </c>
      <c r="N170" s="59">
        <v>297684</v>
      </c>
    </row>
    <row r="171" spans="2:14" x14ac:dyDescent="0.25">
      <c r="B171" s="101" t="s">
        <v>171</v>
      </c>
      <c r="C171" s="102" t="s">
        <v>627</v>
      </c>
      <c r="D171" s="125">
        <v>121441</v>
      </c>
      <c r="E171" s="126">
        <f t="shared" si="11"/>
        <v>0.95678584371996278</v>
      </c>
      <c r="F171" s="86">
        <v>126926</v>
      </c>
      <c r="G171" s="87">
        <f t="shared" si="12"/>
        <v>1.196658715717424</v>
      </c>
      <c r="H171" s="125">
        <v>106067</v>
      </c>
      <c r="I171" s="131">
        <f t="shared" si="13"/>
        <v>1.0923030977096722</v>
      </c>
      <c r="J171" s="75">
        <f>VLOOKUP(B171,[1]Sheet1!$B$15:$F$422,5,FALSE)</f>
        <v>97104</v>
      </c>
      <c r="K171" s="77">
        <f t="shared" si="16"/>
        <v>1.327718223583461</v>
      </c>
      <c r="L171" s="75">
        <v>73136</v>
      </c>
      <c r="M171" s="60" t="e">
        <f>#REF!/N171</f>
        <v>#REF!</v>
      </c>
      <c r="N171" s="59">
        <v>89704</v>
      </c>
    </row>
    <row r="172" spans="2:14" x14ac:dyDescent="0.25">
      <c r="B172" s="101" t="s">
        <v>172</v>
      </c>
      <c r="C172" s="102" t="s">
        <v>628</v>
      </c>
      <c r="D172" s="125">
        <v>977</v>
      </c>
      <c r="E172" s="126">
        <f t="shared" si="11"/>
        <v>0.85030461270670143</v>
      </c>
      <c r="F172" s="86">
        <v>1149</v>
      </c>
      <c r="G172" s="87">
        <f t="shared" si="12"/>
        <v>0.88384615384615384</v>
      </c>
      <c r="H172" s="125">
        <v>1300</v>
      </c>
      <c r="I172" s="131">
        <f t="shared" si="13"/>
        <v>0.84911822338340959</v>
      </c>
      <c r="J172" s="75">
        <f>VLOOKUP(B172,[1]Sheet1!$B$15:$F$422,5,FALSE)</f>
        <v>1531</v>
      </c>
      <c r="K172" s="77">
        <f t="shared" si="16"/>
        <v>7.4388999562703464E-2</v>
      </c>
      <c r="L172" s="75">
        <v>20581</v>
      </c>
      <c r="M172" s="60"/>
      <c r="N172" s="59">
        <v>0</v>
      </c>
    </row>
    <row r="173" spans="2:14" x14ac:dyDescent="0.25">
      <c r="B173" s="101" t="s">
        <v>173</v>
      </c>
      <c r="C173" s="102" t="s">
        <v>629</v>
      </c>
      <c r="D173" s="125">
        <v>1284791</v>
      </c>
      <c r="E173" s="126">
        <f t="shared" si="11"/>
        <v>0.98913773192701515</v>
      </c>
      <c r="F173" s="86">
        <v>1298900</v>
      </c>
      <c r="G173" s="87">
        <f t="shared" si="12"/>
        <v>1.1007030127179542</v>
      </c>
      <c r="H173" s="125">
        <v>1180064</v>
      </c>
      <c r="I173" s="131">
        <f t="shared" si="13"/>
        <v>1.0002661580843399</v>
      </c>
      <c r="J173" s="75">
        <f>VLOOKUP(B173,[1]Sheet1!$B$15:$F$422,5,FALSE)</f>
        <v>1179750</v>
      </c>
      <c r="K173" s="77">
        <f t="shared" si="16"/>
        <v>0.95580181219537486</v>
      </c>
      <c r="L173" s="75">
        <v>1234304</v>
      </c>
      <c r="M173" s="60" t="e">
        <f>#REF!/N173</f>
        <v>#REF!</v>
      </c>
      <c r="N173" s="59">
        <v>1229033</v>
      </c>
    </row>
    <row r="174" spans="2:14" x14ac:dyDescent="0.25">
      <c r="B174" s="101" t="s">
        <v>174</v>
      </c>
      <c r="C174" s="102" t="s">
        <v>424</v>
      </c>
      <c r="D174" s="125">
        <v>277636</v>
      </c>
      <c r="E174" s="126">
        <f t="shared" si="11"/>
        <v>0.84081672208795932</v>
      </c>
      <c r="F174" s="86">
        <v>330198</v>
      </c>
      <c r="G174" s="87">
        <f t="shared" si="12"/>
        <v>0.91172856720794548</v>
      </c>
      <c r="H174" s="125">
        <v>362167</v>
      </c>
      <c r="I174" s="131">
        <f t="shared" si="13"/>
        <v>1.1147441579867523</v>
      </c>
      <c r="J174" s="75">
        <f>VLOOKUP(B174,[1]Sheet1!$B$15:$F$422,5,FALSE)</f>
        <v>324888</v>
      </c>
      <c r="K174" s="77">
        <f t="shared" si="16"/>
        <v>1.2072998071370442</v>
      </c>
      <c r="L174" s="75">
        <v>269103</v>
      </c>
      <c r="M174" s="60" t="e">
        <f>#REF!/N174</f>
        <v>#REF!</v>
      </c>
      <c r="N174" s="59">
        <v>256517</v>
      </c>
    </row>
    <row r="175" spans="2:14" x14ac:dyDescent="0.25">
      <c r="B175" s="101" t="s">
        <v>175</v>
      </c>
      <c r="C175" s="102" t="s">
        <v>630</v>
      </c>
      <c r="D175" s="125">
        <v>419979</v>
      </c>
      <c r="E175" s="126">
        <f t="shared" si="11"/>
        <v>0.91893695558468103</v>
      </c>
      <c r="F175" s="86">
        <v>457027</v>
      </c>
      <c r="G175" s="87">
        <f t="shared" si="12"/>
        <v>0.99391939942108154</v>
      </c>
      <c r="H175" s="125">
        <v>459823</v>
      </c>
      <c r="I175" s="131">
        <f t="shared" si="13"/>
        <v>0.9913802954156884</v>
      </c>
      <c r="J175" s="75">
        <f>VLOOKUP(B175,[1]Sheet1!$B$15:$F$422,5,FALSE)</f>
        <v>463821</v>
      </c>
      <c r="K175" s="77">
        <f t="shared" si="16"/>
        <v>1.124477243579642</v>
      </c>
      <c r="L175" s="75">
        <v>412477</v>
      </c>
      <c r="M175" s="60" t="e">
        <f>#REF!/N175</f>
        <v>#REF!</v>
      </c>
      <c r="N175" s="59">
        <v>374031</v>
      </c>
    </row>
    <row r="176" spans="2:14" x14ac:dyDescent="0.25">
      <c r="B176" s="101" t="s">
        <v>176</v>
      </c>
      <c r="C176" s="102" t="s">
        <v>631</v>
      </c>
      <c r="D176" s="125">
        <v>24682</v>
      </c>
      <c r="E176" s="126">
        <f t="shared" si="11"/>
        <v>1.117034757422158</v>
      </c>
      <c r="F176" s="86">
        <v>22096</v>
      </c>
      <c r="G176" s="87">
        <f t="shared" si="12"/>
        <v>1.0688337444976539</v>
      </c>
      <c r="H176" s="125">
        <v>20673</v>
      </c>
      <c r="I176" s="131">
        <f t="shared" si="13"/>
        <v>10.840587309910855</v>
      </c>
      <c r="J176" s="75">
        <f>VLOOKUP(B176,[1]Sheet1!$B$15:$F$422,5,FALSE)</f>
        <v>1907</v>
      </c>
      <c r="K176" s="77"/>
      <c r="L176" s="75">
        <v>0</v>
      </c>
      <c r="M176" s="60"/>
      <c r="N176" s="59">
        <v>0</v>
      </c>
    </row>
    <row r="177" spans="2:14" x14ac:dyDescent="0.25">
      <c r="B177" s="101" t="s">
        <v>177</v>
      </c>
      <c r="C177" s="102" t="s">
        <v>632</v>
      </c>
      <c r="D177" s="125">
        <v>126980</v>
      </c>
      <c r="E177" s="126">
        <f t="shared" si="11"/>
        <v>1.4820261437908497</v>
      </c>
      <c r="F177" s="86">
        <v>85680</v>
      </c>
      <c r="G177" s="87">
        <f t="shared" si="12"/>
        <v>0.95945174186179327</v>
      </c>
      <c r="H177" s="125">
        <v>89301</v>
      </c>
      <c r="I177" s="131">
        <f t="shared" si="13"/>
        <v>1.0092104965757296</v>
      </c>
      <c r="J177" s="75">
        <f>VLOOKUP(B177,[1]Sheet1!$B$15:$F$422,5,FALSE)</f>
        <v>88486</v>
      </c>
      <c r="K177" s="77">
        <f t="shared" ref="K177:K220" si="17">J177/L177</f>
        <v>1.0685295431766311</v>
      </c>
      <c r="L177" s="75">
        <v>82811</v>
      </c>
      <c r="M177" s="60" t="e">
        <f>#REF!/N177</f>
        <v>#REF!</v>
      </c>
      <c r="N177" s="59">
        <v>95414</v>
      </c>
    </row>
    <row r="178" spans="2:14" x14ac:dyDescent="0.25">
      <c r="B178" s="101" t="s">
        <v>178</v>
      </c>
      <c r="C178" s="102" t="s">
        <v>633</v>
      </c>
      <c r="D178" s="125">
        <v>259668</v>
      </c>
      <c r="E178" s="126">
        <f t="shared" si="11"/>
        <v>1.2998478234752313</v>
      </c>
      <c r="F178" s="86">
        <v>199768</v>
      </c>
      <c r="G178" s="87">
        <f t="shared" si="12"/>
        <v>0.94306701663613879</v>
      </c>
      <c r="H178" s="125">
        <v>211828</v>
      </c>
      <c r="I178" s="131">
        <f t="shared" si="13"/>
        <v>1.1313422632399752</v>
      </c>
      <c r="J178" s="75">
        <f>VLOOKUP(B178,[1]Sheet1!$B$15:$F$422,5,FALSE)</f>
        <v>187236</v>
      </c>
      <c r="K178" s="77">
        <f t="shared" si="17"/>
        <v>0.87536817302028103</v>
      </c>
      <c r="L178" s="75">
        <v>213894</v>
      </c>
      <c r="M178" s="60" t="e">
        <f>#REF!/N178</f>
        <v>#REF!</v>
      </c>
      <c r="N178" s="59">
        <v>175548</v>
      </c>
    </row>
    <row r="179" spans="2:14" x14ac:dyDescent="0.25">
      <c r="B179" s="101" t="s">
        <v>179</v>
      </c>
      <c r="C179" s="102" t="s">
        <v>634</v>
      </c>
      <c r="D179" s="125">
        <v>74422</v>
      </c>
      <c r="E179" s="126">
        <f t="shared" si="11"/>
        <v>0.98776279464854533</v>
      </c>
      <c r="F179" s="86">
        <v>75344</v>
      </c>
      <c r="G179" s="87">
        <f t="shared" si="12"/>
        <v>0.93048300050634158</v>
      </c>
      <c r="H179" s="125">
        <v>80973</v>
      </c>
      <c r="I179" s="131">
        <f t="shared" si="13"/>
        <v>1.1273337324404471</v>
      </c>
      <c r="J179" s="75">
        <f>VLOOKUP(B179,[1]Sheet1!$B$15:$F$422,5,FALSE)</f>
        <v>71827</v>
      </c>
      <c r="K179" s="77">
        <f t="shared" si="17"/>
        <v>0.69957729468599039</v>
      </c>
      <c r="L179" s="75">
        <v>102672</v>
      </c>
      <c r="M179" s="60" t="e">
        <f>#REF!/N179</f>
        <v>#REF!</v>
      </c>
      <c r="N179" s="59">
        <v>106438</v>
      </c>
    </row>
    <row r="180" spans="2:14" x14ac:dyDescent="0.25">
      <c r="B180" s="101" t="s">
        <v>180</v>
      </c>
      <c r="C180" s="102" t="s">
        <v>635</v>
      </c>
      <c r="D180" s="125">
        <v>41823</v>
      </c>
      <c r="E180" s="126">
        <f t="shared" si="11"/>
        <v>2.622953904045155</v>
      </c>
      <c r="F180" s="86">
        <v>15945</v>
      </c>
      <c r="G180" s="87">
        <f t="shared" si="12"/>
        <v>0.52803258601847869</v>
      </c>
      <c r="H180" s="125">
        <v>30197</v>
      </c>
      <c r="I180" s="131">
        <f t="shared" si="13"/>
        <v>1.1448665453442524</v>
      </c>
      <c r="J180" s="75">
        <f>VLOOKUP(B180,[1]Sheet1!$B$15:$F$422,5,FALSE)</f>
        <v>26376</v>
      </c>
      <c r="K180" s="77">
        <f t="shared" si="17"/>
        <v>3.0965015261798543</v>
      </c>
      <c r="L180" s="75">
        <v>8518</v>
      </c>
      <c r="M180" s="60" t="e">
        <f>#REF!/N180</f>
        <v>#REF!</v>
      </c>
      <c r="N180" s="59">
        <v>11096</v>
      </c>
    </row>
    <row r="181" spans="2:14" x14ac:dyDescent="0.25">
      <c r="B181" s="101" t="s">
        <v>181</v>
      </c>
      <c r="C181" s="102" t="s">
        <v>636</v>
      </c>
      <c r="D181" s="125">
        <v>184501</v>
      </c>
      <c r="E181" s="126">
        <f t="shared" si="11"/>
        <v>1.0668929585446387</v>
      </c>
      <c r="F181" s="86">
        <v>172933</v>
      </c>
      <c r="G181" s="87">
        <f t="shared" si="12"/>
        <v>0.87775228659310311</v>
      </c>
      <c r="H181" s="125">
        <v>197018</v>
      </c>
      <c r="I181" s="131">
        <f t="shared" si="13"/>
        <v>0.98624390536928208</v>
      </c>
      <c r="J181" s="75">
        <f>VLOOKUP(B181,[1]Sheet1!$B$15:$F$422,5,FALSE)</f>
        <v>199766</v>
      </c>
      <c r="K181" s="77">
        <f t="shared" si="17"/>
        <v>0.58555960064956003</v>
      </c>
      <c r="L181" s="75">
        <v>341154</v>
      </c>
      <c r="M181" s="60" t="e">
        <f>#REF!/N181</f>
        <v>#REF!</v>
      </c>
      <c r="N181" s="59">
        <v>178960</v>
      </c>
    </row>
    <row r="182" spans="2:14" x14ac:dyDescent="0.25">
      <c r="B182" s="101" t="s">
        <v>182</v>
      </c>
      <c r="C182" s="102" t="s">
        <v>637</v>
      </c>
      <c r="D182" s="125">
        <v>21015</v>
      </c>
      <c r="E182" s="126">
        <f t="shared" si="11"/>
        <v>1.1680191196087151</v>
      </c>
      <c r="F182" s="86">
        <v>17992</v>
      </c>
      <c r="G182" s="87">
        <f t="shared" si="12"/>
        <v>1.1252032520325204</v>
      </c>
      <c r="H182" s="125">
        <v>15990</v>
      </c>
      <c r="I182" s="131">
        <f t="shared" si="13"/>
        <v>0.98661072376133774</v>
      </c>
      <c r="J182" s="75">
        <f>VLOOKUP(B182,[1]Sheet1!$B$15:$F$422,5,FALSE)</f>
        <v>16207</v>
      </c>
      <c r="K182" s="77">
        <f t="shared" si="17"/>
        <v>0.84547968073451929</v>
      </c>
      <c r="L182" s="75">
        <v>19169</v>
      </c>
      <c r="M182" s="60" t="e">
        <f>#REF!/N182</f>
        <v>#REF!</v>
      </c>
      <c r="N182" s="59">
        <v>15356</v>
      </c>
    </row>
    <row r="183" spans="2:14" x14ac:dyDescent="0.25">
      <c r="B183" s="101" t="s">
        <v>183</v>
      </c>
      <c r="C183" s="102" t="s">
        <v>638</v>
      </c>
      <c r="D183" s="125">
        <v>198401</v>
      </c>
      <c r="E183" s="126">
        <f t="shared" si="11"/>
        <v>0.987969146038433</v>
      </c>
      <c r="F183" s="86">
        <v>200817</v>
      </c>
      <c r="G183" s="87">
        <f t="shared" si="12"/>
        <v>0.91466297431599664</v>
      </c>
      <c r="H183" s="125">
        <v>219553</v>
      </c>
      <c r="I183" s="131">
        <f t="shared" si="13"/>
        <v>1.0180893291042976</v>
      </c>
      <c r="J183" s="75">
        <f>VLOOKUP(B183,[1]Sheet1!$B$15:$F$422,5,FALSE)</f>
        <v>215652</v>
      </c>
      <c r="K183" s="77">
        <f t="shared" si="17"/>
        <v>1.0414348632359758</v>
      </c>
      <c r="L183" s="75">
        <v>207072</v>
      </c>
      <c r="M183" s="60" t="e">
        <f>#REF!/N183</f>
        <v>#REF!</v>
      </c>
      <c r="N183" s="59">
        <v>167589</v>
      </c>
    </row>
    <row r="184" spans="2:14" x14ac:dyDescent="0.25">
      <c r="B184" s="101" t="s">
        <v>184</v>
      </c>
      <c r="C184" s="102" t="s">
        <v>639</v>
      </c>
      <c r="D184" s="125">
        <v>1098301</v>
      </c>
      <c r="E184" s="126">
        <f t="shared" si="11"/>
        <v>0.94005899008158644</v>
      </c>
      <c r="F184" s="86">
        <v>1168332</v>
      </c>
      <c r="G184" s="87">
        <f t="shared" si="12"/>
        <v>0.96689411462880737</v>
      </c>
      <c r="H184" s="125">
        <v>1208335</v>
      </c>
      <c r="I184" s="131">
        <f t="shared" si="13"/>
        <v>1.1096473989288627</v>
      </c>
      <c r="J184" s="75">
        <f>VLOOKUP(B184,[1]Sheet1!$B$15:$F$422,5,FALSE)</f>
        <v>1088936</v>
      </c>
      <c r="K184" s="77">
        <f t="shared" si="17"/>
        <v>0.860435347402423</v>
      </c>
      <c r="L184" s="75">
        <v>1265564</v>
      </c>
      <c r="M184" s="60" t="e">
        <f>#REF!/N184</f>
        <v>#REF!</v>
      </c>
      <c r="N184" s="59">
        <v>1164368</v>
      </c>
    </row>
    <row r="185" spans="2:14" x14ac:dyDescent="0.25">
      <c r="B185" s="101" t="s">
        <v>185</v>
      </c>
      <c r="C185" s="102" t="s">
        <v>640</v>
      </c>
      <c r="D185" s="125">
        <v>33626</v>
      </c>
      <c r="E185" s="126">
        <f t="shared" si="11"/>
        <v>1.0175205011044874</v>
      </c>
      <c r="F185" s="86">
        <v>33047</v>
      </c>
      <c r="G185" s="87">
        <f t="shared" si="12"/>
        <v>0.89670049384056005</v>
      </c>
      <c r="H185" s="125">
        <v>36854</v>
      </c>
      <c r="I185" s="131">
        <f t="shared" si="13"/>
        <v>1.0883264920414613</v>
      </c>
      <c r="J185" s="75">
        <f>VLOOKUP(B185,[1]Sheet1!$B$15:$F$422,5,FALSE)</f>
        <v>33863</v>
      </c>
      <c r="K185" s="77">
        <f t="shared" si="17"/>
        <v>0.9817638872782094</v>
      </c>
      <c r="L185" s="75">
        <v>34492</v>
      </c>
      <c r="M185" s="60" t="e">
        <f>#REF!/N185</f>
        <v>#REF!</v>
      </c>
      <c r="N185" s="59">
        <v>35425</v>
      </c>
    </row>
    <row r="186" spans="2:14" x14ac:dyDescent="0.25">
      <c r="B186" s="101" t="s">
        <v>186</v>
      </c>
      <c r="C186" s="102" t="s">
        <v>641</v>
      </c>
      <c r="D186" s="125">
        <v>39094</v>
      </c>
      <c r="E186" s="126">
        <f t="shared" si="11"/>
        <v>0.9878957875319031</v>
      </c>
      <c r="F186" s="86">
        <v>39573</v>
      </c>
      <c r="G186" s="87">
        <f t="shared" si="12"/>
        <v>0.93040697811111372</v>
      </c>
      <c r="H186" s="125">
        <v>42533</v>
      </c>
      <c r="I186" s="131">
        <f t="shared" si="13"/>
        <v>1.118788962832417</v>
      </c>
      <c r="J186" s="75">
        <f>VLOOKUP(B186,[1]Sheet1!$B$15:$F$422,5,FALSE)</f>
        <v>38017</v>
      </c>
      <c r="K186" s="77">
        <f t="shared" si="17"/>
        <v>0.95166216080905175</v>
      </c>
      <c r="L186" s="75">
        <v>39948</v>
      </c>
      <c r="M186" s="60" t="e">
        <f>#REF!/N186</f>
        <v>#REF!</v>
      </c>
      <c r="N186" s="59">
        <v>33025</v>
      </c>
    </row>
    <row r="187" spans="2:14" x14ac:dyDescent="0.25">
      <c r="B187" s="101" t="s">
        <v>187</v>
      </c>
      <c r="C187" s="102" t="s">
        <v>642</v>
      </c>
      <c r="D187" s="125">
        <v>1079409</v>
      </c>
      <c r="E187" s="126">
        <f t="shared" si="11"/>
        <v>1.1821819914244878</v>
      </c>
      <c r="F187" s="86">
        <v>913065</v>
      </c>
      <c r="G187" s="87">
        <f t="shared" si="12"/>
        <v>0.89924008296450375</v>
      </c>
      <c r="H187" s="125">
        <v>1015374</v>
      </c>
      <c r="I187" s="131">
        <f t="shared" si="13"/>
        <v>0.98464423797697653</v>
      </c>
      <c r="J187" s="75">
        <f>VLOOKUP(B187,[1]Sheet1!$B$15:$F$422,5,FALSE)</f>
        <v>1031209</v>
      </c>
      <c r="K187" s="77">
        <f t="shared" si="17"/>
        <v>0.85989689999533037</v>
      </c>
      <c r="L187" s="75">
        <v>1199224</v>
      </c>
      <c r="M187" s="60" t="e">
        <f>#REF!/N187</f>
        <v>#REF!</v>
      </c>
      <c r="N187" s="59">
        <v>828130</v>
      </c>
    </row>
    <row r="188" spans="2:14" x14ac:dyDescent="0.25">
      <c r="B188" s="101" t="s">
        <v>188</v>
      </c>
      <c r="C188" s="102" t="s">
        <v>643</v>
      </c>
      <c r="D188" s="125">
        <v>234316</v>
      </c>
      <c r="E188" s="126">
        <f t="shared" si="11"/>
        <v>1.0874848003861397</v>
      </c>
      <c r="F188" s="86">
        <v>215466</v>
      </c>
      <c r="G188" s="87">
        <f t="shared" si="12"/>
        <v>1.023970877569836</v>
      </c>
      <c r="H188" s="125">
        <v>210422</v>
      </c>
      <c r="I188" s="131">
        <f t="shared" si="13"/>
        <v>1.0548684810780191</v>
      </c>
      <c r="J188" s="75">
        <f>VLOOKUP(B188,[1]Sheet1!$B$15:$F$422,5,FALSE)</f>
        <v>199477</v>
      </c>
      <c r="K188" s="77">
        <f t="shared" si="17"/>
        <v>0.97021415265489952</v>
      </c>
      <c r="L188" s="75">
        <v>205601</v>
      </c>
      <c r="M188" s="60" t="e">
        <f>#REF!/N188</f>
        <v>#REF!</v>
      </c>
      <c r="N188" s="59">
        <v>229813</v>
      </c>
    </row>
    <row r="189" spans="2:14" x14ac:dyDescent="0.25">
      <c r="B189" s="101" t="s">
        <v>189</v>
      </c>
      <c r="C189" s="102" t="s">
        <v>406</v>
      </c>
      <c r="D189" s="125">
        <v>21333040</v>
      </c>
      <c r="E189" s="126">
        <f t="shared" si="11"/>
        <v>0.96994212594019946</v>
      </c>
      <c r="F189" s="86">
        <v>21994137</v>
      </c>
      <c r="G189" s="87">
        <f t="shared" si="12"/>
        <v>1.0119552049964897</v>
      </c>
      <c r="H189" s="125">
        <v>21734299</v>
      </c>
      <c r="I189" s="131">
        <f t="shared" si="13"/>
        <v>1.0958848762908513</v>
      </c>
      <c r="J189" s="75">
        <f>VLOOKUP(B189,[1]Sheet1!$B$15:$F$422,5,FALSE)</f>
        <v>19832648</v>
      </c>
      <c r="K189" s="77">
        <f t="shared" si="17"/>
        <v>1.0479541730536837</v>
      </c>
      <c r="L189" s="75">
        <v>18925110</v>
      </c>
      <c r="M189" s="60" t="e">
        <f>#REF!/N189</f>
        <v>#REF!</v>
      </c>
      <c r="N189" s="59">
        <v>19040212</v>
      </c>
    </row>
    <row r="190" spans="2:14" x14ac:dyDescent="0.25">
      <c r="B190" s="101" t="s">
        <v>190</v>
      </c>
      <c r="C190" s="102" t="s">
        <v>644</v>
      </c>
      <c r="D190" s="125">
        <v>123303</v>
      </c>
      <c r="E190" s="126">
        <f t="shared" si="11"/>
        <v>0.86510815342842506</v>
      </c>
      <c r="F190" s="86">
        <v>142529</v>
      </c>
      <c r="G190" s="87">
        <f t="shared" si="12"/>
        <v>0.52248233086014251</v>
      </c>
      <c r="H190" s="125">
        <v>272792</v>
      </c>
      <c r="I190" s="131">
        <f t="shared" si="13"/>
        <v>1.3889825200995942</v>
      </c>
      <c r="J190" s="75">
        <f>VLOOKUP(B190,[1]Sheet1!$B$15:$F$422,5,FALSE)</f>
        <v>196397</v>
      </c>
      <c r="K190" s="77">
        <f t="shared" si="17"/>
        <v>0.97437513023288125</v>
      </c>
      <c r="L190" s="75">
        <v>201562</v>
      </c>
      <c r="M190" s="60" t="e">
        <f>#REF!/N190</f>
        <v>#REF!</v>
      </c>
      <c r="N190" s="59">
        <v>190777</v>
      </c>
    </row>
    <row r="191" spans="2:14" x14ac:dyDescent="0.25">
      <c r="B191" s="101" t="s">
        <v>191</v>
      </c>
      <c r="C191" s="102" t="s">
        <v>645</v>
      </c>
      <c r="D191" s="125">
        <v>543260</v>
      </c>
      <c r="E191" s="126">
        <f t="shared" si="11"/>
        <v>1.0175675852858597</v>
      </c>
      <c r="F191" s="86">
        <v>533881</v>
      </c>
      <c r="G191" s="87">
        <f t="shared" si="12"/>
        <v>0.98565860917309922</v>
      </c>
      <c r="H191" s="125">
        <v>541649</v>
      </c>
      <c r="I191" s="131">
        <f t="shared" si="13"/>
        <v>1.2948445179674501</v>
      </c>
      <c r="J191" s="75">
        <f>VLOOKUP(B191,[1]Sheet1!$B$15:$F$422,5,FALSE)</f>
        <v>418312</v>
      </c>
      <c r="K191" s="77">
        <f t="shared" si="17"/>
        <v>0.96223845715021805</v>
      </c>
      <c r="L191" s="75">
        <v>434728</v>
      </c>
      <c r="M191" s="60" t="e">
        <f>#REF!/N191</f>
        <v>#REF!</v>
      </c>
      <c r="N191" s="59">
        <v>394957</v>
      </c>
    </row>
    <row r="192" spans="2:14" x14ac:dyDescent="0.25">
      <c r="B192" s="101" t="s">
        <v>192</v>
      </c>
      <c r="C192" s="102" t="s">
        <v>646</v>
      </c>
      <c r="D192" s="125">
        <v>77780</v>
      </c>
      <c r="E192" s="126">
        <f t="shared" si="11"/>
        <v>1.005676161415032</v>
      </c>
      <c r="F192" s="86">
        <v>77341</v>
      </c>
      <c r="G192" s="87">
        <f t="shared" si="12"/>
        <v>0.80534180246785025</v>
      </c>
      <c r="H192" s="125">
        <v>96035</v>
      </c>
      <c r="I192" s="131">
        <f t="shared" si="13"/>
        <v>0.85028863861736792</v>
      </c>
      <c r="J192" s="75">
        <f>VLOOKUP(B192,[1]Sheet1!$B$15:$F$422,5,FALSE)</f>
        <v>112944</v>
      </c>
      <c r="K192" s="77">
        <f t="shared" si="17"/>
        <v>0.64816844666601625</v>
      </c>
      <c r="L192" s="75">
        <v>174251</v>
      </c>
      <c r="M192" s="60" t="e">
        <f>#REF!/N192</f>
        <v>#REF!</v>
      </c>
      <c r="N192" s="59">
        <v>115531</v>
      </c>
    </row>
    <row r="193" spans="2:14" x14ac:dyDescent="0.25">
      <c r="B193" s="101" t="s">
        <v>193</v>
      </c>
      <c r="C193" s="102" t="s">
        <v>647</v>
      </c>
      <c r="D193" s="125">
        <v>64455</v>
      </c>
      <c r="E193" s="126">
        <f t="shared" si="11"/>
        <v>0.91133388004411386</v>
      </c>
      <c r="F193" s="86">
        <v>70726</v>
      </c>
      <c r="G193" s="87">
        <f t="shared" si="12"/>
        <v>0.98454813742413272</v>
      </c>
      <c r="H193" s="125">
        <v>71836</v>
      </c>
      <c r="I193" s="131">
        <f t="shared" si="13"/>
        <v>1.3945217712033855</v>
      </c>
      <c r="J193" s="75">
        <f>VLOOKUP(B193,[1]Sheet1!$B$15:$F$422,5,FALSE)</f>
        <v>51513</v>
      </c>
      <c r="K193" s="77">
        <f t="shared" si="17"/>
        <v>0.77288822205551388</v>
      </c>
      <c r="L193" s="75">
        <v>66650</v>
      </c>
      <c r="M193" s="60" t="e">
        <f>#REF!/N193</f>
        <v>#REF!</v>
      </c>
      <c r="N193" s="59">
        <v>64881</v>
      </c>
    </row>
    <row r="194" spans="2:14" x14ac:dyDescent="0.25">
      <c r="B194" s="101" t="s">
        <v>194</v>
      </c>
      <c r="C194" s="102" t="s">
        <v>648</v>
      </c>
      <c r="D194" s="125">
        <v>20523</v>
      </c>
      <c r="E194" s="126">
        <f t="shared" si="11"/>
        <v>0.98791758929431017</v>
      </c>
      <c r="F194" s="86">
        <v>20774</v>
      </c>
      <c r="G194" s="87">
        <f t="shared" si="12"/>
        <v>1.0880427381762949</v>
      </c>
      <c r="H194" s="125">
        <v>19093</v>
      </c>
      <c r="I194" s="131">
        <f t="shared" si="13"/>
        <v>0.98697337813388475</v>
      </c>
      <c r="J194" s="75">
        <f>VLOOKUP(B194,[1]Sheet1!$B$15:$F$422,5,FALSE)</f>
        <v>19345</v>
      </c>
      <c r="K194" s="77">
        <f t="shared" si="17"/>
        <v>1.2142229475269897</v>
      </c>
      <c r="L194" s="75">
        <v>15932</v>
      </c>
      <c r="M194" s="60" t="e">
        <f>#REF!/N194</f>
        <v>#REF!</v>
      </c>
      <c r="N194" s="59">
        <v>19564</v>
      </c>
    </row>
    <row r="195" spans="2:14" x14ac:dyDescent="0.25">
      <c r="B195" s="101" t="s">
        <v>195</v>
      </c>
      <c r="C195" s="102" t="s">
        <v>649</v>
      </c>
      <c r="D195" s="125">
        <v>46959</v>
      </c>
      <c r="E195" s="126">
        <f t="shared" si="11"/>
        <v>1.2343663748915701</v>
      </c>
      <c r="F195" s="86">
        <v>38043</v>
      </c>
      <c r="G195" s="87">
        <f t="shared" si="12"/>
        <v>0.85000893734918226</v>
      </c>
      <c r="H195" s="125">
        <v>44756</v>
      </c>
      <c r="I195" s="131">
        <f t="shared" si="13"/>
        <v>0.88634518269135554</v>
      </c>
      <c r="J195" s="75">
        <f>VLOOKUP(B195,[1]Sheet1!$B$15:$F$422,5,FALSE)</f>
        <v>50495</v>
      </c>
      <c r="K195" s="77">
        <f t="shared" si="17"/>
        <v>0.44596647413138324</v>
      </c>
      <c r="L195" s="75">
        <v>113226</v>
      </c>
      <c r="M195" s="60" t="e">
        <f>#REF!/N195</f>
        <v>#REF!</v>
      </c>
      <c r="N195" s="59">
        <v>52147</v>
      </c>
    </row>
    <row r="196" spans="2:14" x14ac:dyDescent="0.25">
      <c r="B196" s="101" t="s">
        <v>196</v>
      </c>
      <c r="C196" s="102" t="s">
        <v>650</v>
      </c>
      <c r="D196" s="125">
        <v>101968</v>
      </c>
      <c r="E196" s="126">
        <f t="shared" si="11"/>
        <v>0.50774807791897381</v>
      </c>
      <c r="F196" s="86">
        <v>200824</v>
      </c>
      <c r="G196" s="87">
        <f t="shared" si="12"/>
        <v>1.1084898630560416</v>
      </c>
      <c r="H196" s="125">
        <v>181169</v>
      </c>
      <c r="I196" s="131">
        <f t="shared" si="13"/>
        <v>0.98581961637872395</v>
      </c>
      <c r="J196" s="75">
        <f>VLOOKUP(B196,[1]Sheet1!$B$15:$F$422,5,FALSE)</f>
        <v>183775</v>
      </c>
      <c r="K196" s="77">
        <f t="shared" si="17"/>
        <v>1.0277496602596008</v>
      </c>
      <c r="L196" s="75">
        <v>178813</v>
      </c>
      <c r="M196" s="60" t="e">
        <f>#REF!/N196</f>
        <v>#REF!</v>
      </c>
      <c r="N196" s="59">
        <v>171757</v>
      </c>
    </row>
    <row r="197" spans="2:14" x14ac:dyDescent="0.25">
      <c r="B197" s="101" t="s">
        <v>197</v>
      </c>
      <c r="C197" s="102" t="s">
        <v>651</v>
      </c>
      <c r="D197" s="125">
        <v>343688</v>
      </c>
      <c r="E197" s="126">
        <f t="shared" si="11"/>
        <v>1.0466900355405855</v>
      </c>
      <c r="F197" s="86">
        <v>328357</v>
      </c>
      <c r="G197" s="87">
        <f t="shared" si="12"/>
        <v>0.87726793037577311</v>
      </c>
      <c r="H197" s="125">
        <v>374295</v>
      </c>
      <c r="I197" s="131">
        <f t="shared" si="13"/>
        <v>1.0748098310662382</v>
      </c>
      <c r="J197" s="75">
        <f>VLOOKUP(B197,[1]Sheet1!$B$15:$F$422,5,FALSE)</f>
        <v>348243</v>
      </c>
      <c r="K197" s="77">
        <f t="shared" si="17"/>
        <v>0.87432995980386496</v>
      </c>
      <c r="L197" s="75">
        <v>398297</v>
      </c>
      <c r="M197" s="60" t="e">
        <f>#REF!/N197</f>
        <v>#REF!</v>
      </c>
      <c r="N197" s="59">
        <v>227067</v>
      </c>
    </row>
    <row r="198" spans="2:14" x14ac:dyDescent="0.25">
      <c r="B198" s="101" t="s">
        <v>198</v>
      </c>
      <c r="C198" s="102" t="s">
        <v>407</v>
      </c>
      <c r="D198" s="125">
        <v>2503578</v>
      </c>
      <c r="E198" s="126">
        <f t="shared" ref="E198:E261" si="18">IFERROR(D198/F198,"")</f>
        <v>1.0473815023170527</v>
      </c>
      <c r="F198" s="86">
        <v>2390321</v>
      </c>
      <c r="G198" s="87">
        <f t="shared" ref="G198:G261" si="19">IFERROR(F198/H198,"")</f>
        <v>0.97427247108348192</v>
      </c>
      <c r="H198" s="125">
        <v>2453442</v>
      </c>
      <c r="I198" s="131">
        <f t="shared" ref="I198:I261" si="20">IFERROR(H198/J198,"")</f>
        <v>1.3287669823251129</v>
      </c>
      <c r="J198" s="75">
        <f>VLOOKUP(B198,[1]Sheet1!$B$15:$F$422,5,FALSE)</f>
        <v>1846405</v>
      </c>
      <c r="K198" s="77">
        <f t="shared" si="17"/>
        <v>0.8633252802035617</v>
      </c>
      <c r="L198" s="75">
        <v>2138713</v>
      </c>
      <c r="M198" s="60" t="e">
        <f>#REF!/N198</f>
        <v>#REF!</v>
      </c>
      <c r="N198" s="59">
        <v>1844513</v>
      </c>
    </row>
    <row r="199" spans="2:14" x14ac:dyDescent="0.25">
      <c r="B199" s="101" t="s">
        <v>199</v>
      </c>
      <c r="C199" s="102" t="s">
        <v>652</v>
      </c>
      <c r="D199" s="125">
        <v>190051</v>
      </c>
      <c r="E199" s="126">
        <f t="shared" si="18"/>
        <v>0.50655006703323946</v>
      </c>
      <c r="F199" s="86">
        <v>375187</v>
      </c>
      <c r="G199" s="87">
        <f t="shared" si="19"/>
        <v>1.0986796060780875</v>
      </c>
      <c r="H199" s="125">
        <v>341489</v>
      </c>
      <c r="I199" s="131">
        <f t="shared" si="20"/>
        <v>2.4231279580497982</v>
      </c>
      <c r="J199" s="75">
        <f>VLOOKUP(B199,[1]Sheet1!$B$15:$F$422,5,FALSE)</f>
        <v>140929</v>
      </c>
      <c r="K199" s="77">
        <f t="shared" si="17"/>
        <v>0.48661648423742276</v>
      </c>
      <c r="L199" s="75">
        <v>289610</v>
      </c>
      <c r="M199" s="60" t="e">
        <f>#REF!/N199</f>
        <v>#REF!</v>
      </c>
      <c r="N199" s="59">
        <v>132420</v>
      </c>
    </row>
    <row r="200" spans="2:14" x14ac:dyDescent="0.25">
      <c r="B200" s="101" t="s">
        <v>200</v>
      </c>
      <c r="C200" s="102" t="s">
        <v>653</v>
      </c>
      <c r="D200" s="125">
        <v>85453</v>
      </c>
      <c r="E200" s="126">
        <f t="shared" si="18"/>
        <v>1.2056860670194003</v>
      </c>
      <c r="F200" s="86">
        <v>70875</v>
      </c>
      <c r="G200" s="87">
        <f t="shared" si="19"/>
        <v>1.3234305560742428</v>
      </c>
      <c r="H200" s="125">
        <v>53554</v>
      </c>
      <c r="I200" s="131">
        <f t="shared" si="20"/>
        <v>0.49384013868909299</v>
      </c>
      <c r="J200" s="75">
        <f>VLOOKUP(B200,[1]Sheet1!$B$15:$F$422,5,FALSE)</f>
        <v>108444</v>
      </c>
      <c r="K200" s="77">
        <f t="shared" si="17"/>
        <v>0.76765817677289649</v>
      </c>
      <c r="L200" s="75">
        <v>141266</v>
      </c>
      <c r="M200" s="60" t="e">
        <f>#REF!/N200</f>
        <v>#REF!</v>
      </c>
      <c r="N200" s="59">
        <v>45599</v>
      </c>
    </row>
    <row r="201" spans="2:14" x14ac:dyDescent="0.25">
      <c r="B201" s="101" t="s">
        <v>201</v>
      </c>
      <c r="C201" s="102" t="s">
        <v>654</v>
      </c>
      <c r="D201" s="125">
        <v>82810</v>
      </c>
      <c r="E201" s="126">
        <f t="shared" si="18"/>
        <v>0.8571665165771305</v>
      </c>
      <c r="F201" s="86">
        <v>96609</v>
      </c>
      <c r="G201" s="87">
        <f t="shared" si="19"/>
        <v>1.2054427031343582</v>
      </c>
      <c r="H201" s="125">
        <v>80144</v>
      </c>
      <c r="I201" s="131">
        <f t="shared" si="20"/>
        <v>0.87838667251205615</v>
      </c>
      <c r="J201" s="75">
        <f>VLOOKUP(B201,[1]Sheet1!$B$15:$F$422,5,FALSE)</f>
        <v>91240</v>
      </c>
      <c r="K201" s="77">
        <f t="shared" si="17"/>
        <v>0.58202509520741497</v>
      </c>
      <c r="L201" s="75">
        <v>156763</v>
      </c>
      <c r="M201" s="60" t="e">
        <f>#REF!/N201</f>
        <v>#REF!</v>
      </c>
      <c r="N201" s="59">
        <v>17222</v>
      </c>
    </row>
    <row r="202" spans="2:14" x14ac:dyDescent="0.25">
      <c r="B202" s="101" t="s">
        <v>202</v>
      </c>
      <c r="C202" s="102" t="s">
        <v>655</v>
      </c>
      <c r="D202" s="125">
        <v>2343</v>
      </c>
      <c r="E202" s="126">
        <f t="shared" si="18"/>
        <v>0.85510948905109485</v>
      </c>
      <c r="F202" s="86">
        <v>2740</v>
      </c>
      <c r="G202" s="87">
        <f t="shared" si="19"/>
        <v>0.11051952242658922</v>
      </c>
      <c r="H202" s="125">
        <v>24792</v>
      </c>
      <c r="I202" s="131">
        <f t="shared" si="20"/>
        <v>1.0351133564360568</v>
      </c>
      <c r="J202" s="75">
        <f>VLOOKUP(B202,[1]Sheet1!$B$15:$F$422,5,FALSE)</f>
        <v>23951</v>
      </c>
      <c r="K202" s="77">
        <f t="shared" si="17"/>
        <v>0.83423894113549291</v>
      </c>
      <c r="L202" s="75">
        <v>28710</v>
      </c>
      <c r="M202" s="60" t="e">
        <f>#REF!/N202</f>
        <v>#REF!</v>
      </c>
      <c r="N202" s="59">
        <v>20129</v>
      </c>
    </row>
    <row r="203" spans="2:14" x14ac:dyDescent="0.25">
      <c r="B203" s="101" t="s">
        <v>203</v>
      </c>
      <c r="C203" s="102" t="s">
        <v>656</v>
      </c>
      <c r="D203" s="125">
        <v>62610</v>
      </c>
      <c r="E203" s="126">
        <f t="shared" si="18"/>
        <v>0.90743075785903737</v>
      </c>
      <c r="F203" s="86">
        <v>68997</v>
      </c>
      <c r="G203" s="87">
        <f t="shared" si="19"/>
        <v>0.98454623287671228</v>
      </c>
      <c r="H203" s="125">
        <v>70080</v>
      </c>
      <c r="I203" s="131">
        <f t="shared" si="20"/>
        <v>1.1400126884973891</v>
      </c>
      <c r="J203" s="75">
        <f>VLOOKUP(B203,[1]Sheet1!$B$15:$F$422,5,FALSE)</f>
        <v>61473</v>
      </c>
      <c r="K203" s="77">
        <f t="shared" si="17"/>
        <v>0.49476844324968206</v>
      </c>
      <c r="L203" s="75">
        <v>124246</v>
      </c>
      <c r="M203" s="60" t="e">
        <f>#REF!/N203</f>
        <v>#REF!</v>
      </c>
      <c r="N203" s="59">
        <v>71171</v>
      </c>
    </row>
    <row r="204" spans="2:14" x14ac:dyDescent="0.25">
      <c r="B204" s="101" t="s">
        <v>204</v>
      </c>
      <c r="C204" s="102" t="s">
        <v>657</v>
      </c>
      <c r="D204" s="125">
        <v>355640</v>
      </c>
      <c r="E204" s="126">
        <f t="shared" si="18"/>
        <v>1.2021769259371937</v>
      </c>
      <c r="F204" s="86">
        <v>295830</v>
      </c>
      <c r="G204" s="87">
        <f t="shared" si="19"/>
        <v>0.97014435910721664</v>
      </c>
      <c r="H204" s="125">
        <v>304934</v>
      </c>
      <c r="I204" s="131">
        <f t="shared" si="20"/>
        <v>1.2328485774699707</v>
      </c>
      <c r="J204" s="75">
        <f>VLOOKUP(B204,[1]Sheet1!$B$15:$F$422,5,FALSE)</f>
        <v>247341</v>
      </c>
      <c r="K204" s="77">
        <f t="shared" si="17"/>
        <v>1.241335180222229</v>
      </c>
      <c r="L204" s="75">
        <v>199254</v>
      </c>
      <c r="M204" s="60" t="e">
        <f>#REF!/N204</f>
        <v>#REF!</v>
      </c>
      <c r="N204" s="59">
        <v>186727</v>
      </c>
    </row>
    <row r="205" spans="2:14" x14ac:dyDescent="0.25">
      <c r="B205" s="101" t="s">
        <v>205</v>
      </c>
      <c r="C205" s="102" t="s">
        <v>658</v>
      </c>
      <c r="D205" s="125">
        <v>112459</v>
      </c>
      <c r="E205" s="126">
        <f t="shared" si="18"/>
        <v>0.9729212987394994</v>
      </c>
      <c r="F205" s="86">
        <v>115589</v>
      </c>
      <c r="G205" s="87">
        <f t="shared" si="19"/>
        <v>0.92954563731403295</v>
      </c>
      <c r="H205" s="125">
        <v>124350</v>
      </c>
      <c r="I205" s="131">
        <f t="shared" si="20"/>
        <v>1.0564008461401229</v>
      </c>
      <c r="J205" s="75">
        <f>VLOOKUP(B205,[1]Sheet1!$B$15:$F$422,5,FALSE)</f>
        <v>117711</v>
      </c>
      <c r="K205" s="77">
        <f t="shared" si="17"/>
        <v>0.47832500304766551</v>
      </c>
      <c r="L205" s="75">
        <v>246090</v>
      </c>
      <c r="M205" s="60" t="e">
        <f>#REF!/N205</f>
        <v>#REF!</v>
      </c>
      <c r="N205" s="59">
        <v>207000</v>
      </c>
    </row>
    <row r="206" spans="2:14" x14ac:dyDescent="0.25">
      <c r="B206" s="101" t="s">
        <v>206</v>
      </c>
      <c r="C206" s="102" t="s">
        <v>659</v>
      </c>
      <c r="D206" s="125">
        <v>32296</v>
      </c>
      <c r="E206" s="126">
        <f t="shared" si="18"/>
        <v>0.89107162564838316</v>
      </c>
      <c r="F206" s="86">
        <v>36244</v>
      </c>
      <c r="G206" s="87">
        <f t="shared" si="19"/>
        <v>0.96268161172939515</v>
      </c>
      <c r="H206" s="125">
        <v>37649</v>
      </c>
      <c r="I206" s="131">
        <f t="shared" si="20"/>
        <v>1.9172480521464583</v>
      </c>
      <c r="J206" s="75">
        <f>VLOOKUP(B206,[1]Sheet1!$B$15:$F$422,5,FALSE)</f>
        <v>19637</v>
      </c>
      <c r="K206" s="77">
        <f t="shared" si="17"/>
        <v>1.0202098919368245</v>
      </c>
      <c r="L206" s="75">
        <v>19248</v>
      </c>
      <c r="M206" s="60" t="e">
        <f>#REF!/N206</f>
        <v>#REF!</v>
      </c>
      <c r="N206" s="59">
        <v>16092</v>
      </c>
    </row>
    <row r="207" spans="2:14" x14ac:dyDescent="0.25">
      <c r="B207" s="101" t="s">
        <v>207</v>
      </c>
      <c r="C207" s="102" t="s">
        <v>408</v>
      </c>
      <c r="D207" s="125">
        <v>141370</v>
      </c>
      <c r="E207" s="126">
        <f t="shared" si="18"/>
        <v>0.92880701155013601</v>
      </c>
      <c r="F207" s="86">
        <v>152206</v>
      </c>
      <c r="G207" s="87">
        <f t="shared" si="19"/>
        <v>1.1172476565883449</v>
      </c>
      <c r="H207" s="125">
        <v>136233</v>
      </c>
      <c r="I207" s="131">
        <f t="shared" si="20"/>
        <v>0.98623800078184953</v>
      </c>
      <c r="J207" s="75">
        <f>VLOOKUP(B207,[1]Sheet1!$B$15:$F$422,5,FALSE)</f>
        <v>138134</v>
      </c>
      <c r="K207" s="77">
        <f t="shared" si="17"/>
        <v>0.49872551214193389</v>
      </c>
      <c r="L207" s="75">
        <v>276974</v>
      </c>
      <c r="M207" s="60" t="e">
        <f>#REF!/N207</f>
        <v>#REF!</v>
      </c>
      <c r="N207" s="59">
        <v>235437</v>
      </c>
    </row>
    <row r="208" spans="2:14" x14ac:dyDescent="0.25">
      <c r="B208" s="101" t="s">
        <v>208</v>
      </c>
      <c r="C208" s="102" t="s">
        <v>660</v>
      </c>
      <c r="D208" s="125">
        <v>820888</v>
      </c>
      <c r="E208" s="126">
        <f t="shared" si="18"/>
        <v>1.056388742326946</v>
      </c>
      <c r="F208" s="86">
        <v>777070</v>
      </c>
      <c r="G208" s="87">
        <f t="shared" si="19"/>
        <v>0.98525546501263472</v>
      </c>
      <c r="H208" s="125">
        <v>788699</v>
      </c>
      <c r="I208" s="131">
        <f t="shared" si="20"/>
        <v>1.0781322193394227</v>
      </c>
      <c r="J208" s="75">
        <f>VLOOKUP(B208,[1]Sheet1!$B$15:$F$422,5,FALSE)</f>
        <v>731542</v>
      </c>
      <c r="K208" s="77">
        <f t="shared" si="17"/>
        <v>0.8889469469493797</v>
      </c>
      <c r="L208" s="75">
        <v>822931</v>
      </c>
      <c r="M208" s="60" t="e">
        <f>#REF!/N208</f>
        <v>#REF!</v>
      </c>
      <c r="N208" s="59">
        <v>601586</v>
      </c>
    </row>
    <row r="209" spans="2:14" x14ac:dyDescent="0.25">
      <c r="B209" s="101" t="s">
        <v>209</v>
      </c>
      <c r="C209" s="102" t="s">
        <v>661</v>
      </c>
      <c r="D209" s="125">
        <v>372564</v>
      </c>
      <c r="E209" s="126">
        <f t="shared" si="18"/>
        <v>1.1348279013097777</v>
      </c>
      <c r="F209" s="86">
        <v>328300</v>
      </c>
      <c r="G209" s="87">
        <f t="shared" si="19"/>
        <v>0.98575859573688684</v>
      </c>
      <c r="H209" s="125">
        <v>333043</v>
      </c>
      <c r="I209" s="131">
        <f t="shared" si="20"/>
        <v>1.0128367323354277</v>
      </c>
      <c r="J209" s="75">
        <f>VLOOKUP(B209,[1]Sheet1!$B$15:$F$422,5,FALSE)</f>
        <v>328822</v>
      </c>
      <c r="K209" s="77">
        <f t="shared" si="17"/>
        <v>0.97754008151568028</v>
      </c>
      <c r="L209" s="75">
        <v>336377</v>
      </c>
      <c r="M209" s="60" t="e">
        <f>#REF!/N209</f>
        <v>#REF!</v>
      </c>
      <c r="N209" s="59">
        <v>350039</v>
      </c>
    </row>
    <row r="210" spans="2:14" x14ac:dyDescent="0.25">
      <c r="B210" s="101" t="s">
        <v>210</v>
      </c>
      <c r="C210" s="102" t="s">
        <v>662</v>
      </c>
      <c r="D210" s="125">
        <v>755099</v>
      </c>
      <c r="E210" s="126">
        <f t="shared" si="18"/>
        <v>1.3009348274032266</v>
      </c>
      <c r="F210" s="86">
        <v>580428</v>
      </c>
      <c r="G210" s="87">
        <f t="shared" si="19"/>
        <v>0.93990957612187787</v>
      </c>
      <c r="H210" s="125">
        <v>617536</v>
      </c>
      <c r="I210" s="131">
        <f t="shared" si="20"/>
        <v>0.98125787542644494</v>
      </c>
      <c r="J210" s="75">
        <f>VLOOKUP(B210,[1]Sheet1!$B$15:$F$422,5,FALSE)</f>
        <v>629331</v>
      </c>
      <c r="K210" s="77">
        <f t="shared" si="17"/>
        <v>1.0736615292226956</v>
      </c>
      <c r="L210" s="75">
        <v>586154</v>
      </c>
      <c r="M210" s="60" t="e">
        <f>#REF!/N210</f>
        <v>#REF!</v>
      </c>
      <c r="N210" s="59">
        <v>497756</v>
      </c>
    </row>
    <row r="211" spans="2:14" x14ac:dyDescent="0.25">
      <c r="B211" s="101" t="s">
        <v>211</v>
      </c>
      <c r="C211" s="102" t="s">
        <v>663</v>
      </c>
      <c r="D211" s="125">
        <v>383733</v>
      </c>
      <c r="E211" s="126">
        <f t="shared" si="18"/>
        <v>0.98882672926721793</v>
      </c>
      <c r="F211" s="86">
        <v>388069</v>
      </c>
      <c r="G211" s="87">
        <f t="shared" si="19"/>
        <v>0.93882285772346907</v>
      </c>
      <c r="H211" s="125">
        <v>413357</v>
      </c>
      <c r="I211" s="131">
        <f t="shared" si="20"/>
        <v>1.1947770037864556</v>
      </c>
      <c r="J211" s="75">
        <f>VLOOKUP(B211,[1]Sheet1!$B$15:$F$422,5,FALSE)</f>
        <v>345970</v>
      </c>
      <c r="K211" s="77">
        <f t="shared" si="17"/>
        <v>0.92774492846895407</v>
      </c>
      <c r="L211" s="75">
        <v>372915</v>
      </c>
      <c r="M211" s="60" t="e">
        <f>#REF!/N211</f>
        <v>#REF!</v>
      </c>
      <c r="N211" s="59">
        <v>320023</v>
      </c>
    </row>
    <row r="212" spans="2:14" x14ac:dyDescent="0.25">
      <c r="B212" s="101" t="s">
        <v>212</v>
      </c>
      <c r="C212" s="102" t="s">
        <v>664</v>
      </c>
      <c r="D212" s="125">
        <v>51016</v>
      </c>
      <c r="E212" s="126">
        <f t="shared" si="18"/>
        <v>0.88501838873083061</v>
      </c>
      <c r="F212" s="86">
        <v>57644</v>
      </c>
      <c r="G212" s="87">
        <f t="shared" si="19"/>
        <v>0.85000589831308249</v>
      </c>
      <c r="H212" s="125">
        <v>67816</v>
      </c>
      <c r="I212" s="131">
        <f t="shared" si="20"/>
        <v>0.98423848364343558</v>
      </c>
      <c r="J212" s="75">
        <f>VLOOKUP(B212,[1]Sheet1!$B$15:$F$422,5,FALSE)</f>
        <v>68902</v>
      </c>
      <c r="K212" s="77">
        <f t="shared" si="17"/>
        <v>0.85735261180101041</v>
      </c>
      <c r="L212" s="75">
        <v>80366</v>
      </c>
      <c r="M212" s="60" t="e">
        <f>#REF!/N212</f>
        <v>#REF!</v>
      </c>
      <c r="N212" s="59">
        <v>45768</v>
      </c>
    </row>
    <row r="213" spans="2:14" x14ac:dyDescent="0.25">
      <c r="B213" s="101" t="s">
        <v>213</v>
      </c>
      <c r="C213" s="102" t="s">
        <v>665</v>
      </c>
      <c r="D213" s="125">
        <v>741152</v>
      </c>
      <c r="E213" s="126">
        <f t="shared" si="18"/>
        <v>1.1394730287777084</v>
      </c>
      <c r="F213" s="86">
        <v>650434</v>
      </c>
      <c r="G213" s="87">
        <f t="shared" si="19"/>
        <v>0.8992403033256603</v>
      </c>
      <c r="H213" s="125">
        <v>723315</v>
      </c>
      <c r="I213" s="131">
        <f t="shared" si="20"/>
        <v>0.94067730482618706</v>
      </c>
      <c r="J213" s="75">
        <f>VLOOKUP(B213,[1]Sheet1!$B$15:$F$422,5,FALSE)</f>
        <v>768930</v>
      </c>
      <c r="K213" s="77">
        <f t="shared" si="17"/>
        <v>0.91640635893744393</v>
      </c>
      <c r="L213" s="75">
        <v>839071</v>
      </c>
      <c r="M213" s="60" t="e">
        <f>#REF!/N213</f>
        <v>#REF!</v>
      </c>
      <c r="N213" s="59">
        <v>504352</v>
      </c>
    </row>
    <row r="214" spans="2:14" x14ac:dyDescent="0.25">
      <c r="B214" s="101" t="s">
        <v>214</v>
      </c>
      <c r="C214" s="102" t="s">
        <v>666</v>
      </c>
      <c r="D214" s="125">
        <v>136542</v>
      </c>
      <c r="E214" s="126">
        <f t="shared" si="18"/>
        <v>0.98831040048640317</v>
      </c>
      <c r="F214" s="86">
        <v>138157</v>
      </c>
      <c r="G214" s="87">
        <f t="shared" si="19"/>
        <v>0.9200468823878053</v>
      </c>
      <c r="H214" s="125">
        <v>150163</v>
      </c>
      <c r="I214" s="131">
        <f t="shared" si="20"/>
        <v>1.6346051270886628</v>
      </c>
      <c r="J214" s="75">
        <f>VLOOKUP(B214,[1]Sheet1!$B$15:$F$422,5,FALSE)</f>
        <v>91865</v>
      </c>
      <c r="K214" s="77">
        <f t="shared" si="17"/>
        <v>0.78735804585386759</v>
      </c>
      <c r="L214" s="75">
        <v>116675</v>
      </c>
      <c r="M214" s="60" t="e">
        <f>#REF!/N214</f>
        <v>#REF!</v>
      </c>
      <c r="N214" s="59">
        <v>103960</v>
      </c>
    </row>
    <row r="215" spans="2:14" x14ac:dyDescent="0.25">
      <c r="B215" s="101" t="s">
        <v>215</v>
      </c>
      <c r="C215" s="102" t="s">
        <v>667</v>
      </c>
      <c r="D215" s="125">
        <v>3878</v>
      </c>
      <c r="E215" s="126">
        <f t="shared" si="18"/>
        <v>0.85025213768910324</v>
      </c>
      <c r="F215" s="86">
        <v>4561</v>
      </c>
      <c r="G215" s="87">
        <f t="shared" si="19"/>
        <v>0.84998136414461423</v>
      </c>
      <c r="H215" s="125">
        <v>5366</v>
      </c>
      <c r="I215" s="131">
        <f t="shared" si="20"/>
        <v>7.6916461212086465E-2</v>
      </c>
      <c r="J215" s="75">
        <f>VLOOKUP(B215,[1]Sheet1!$B$15:$F$422,5,FALSE)</f>
        <v>69764</v>
      </c>
      <c r="K215" s="77">
        <f t="shared" si="17"/>
        <v>0.76859686233033664</v>
      </c>
      <c r="L215" s="75">
        <v>90768</v>
      </c>
      <c r="M215" s="60" t="e">
        <f>#REF!/N215</f>
        <v>#REF!</v>
      </c>
      <c r="N215" s="59">
        <v>25221</v>
      </c>
    </row>
    <row r="216" spans="2:14" x14ac:dyDescent="0.25">
      <c r="B216" s="101" t="s">
        <v>216</v>
      </c>
      <c r="C216" s="102" t="s">
        <v>409</v>
      </c>
      <c r="D216" s="125">
        <v>93084</v>
      </c>
      <c r="E216" s="126">
        <f t="shared" si="18"/>
        <v>1.0427944075999283</v>
      </c>
      <c r="F216" s="86">
        <v>89264</v>
      </c>
      <c r="G216" s="87">
        <f t="shared" si="19"/>
        <v>0.91190862933791006</v>
      </c>
      <c r="H216" s="125">
        <v>97887</v>
      </c>
      <c r="I216" s="131">
        <f t="shared" si="20"/>
        <v>1.1545184346472295</v>
      </c>
      <c r="J216" s="75">
        <f>VLOOKUP(B216,[1]Sheet1!$B$15:$F$422,5,FALSE)</f>
        <v>84786</v>
      </c>
      <c r="K216" s="77">
        <f t="shared" si="17"/>
        <v>0.78637345922332802</v>
      </c>
      <c r="L216" s="75">
        <v>107819</v>
      </c>
      <c r="M216" s="60" t="e">
        <f>#REF!/N216</f>
        <v>#REF!</v>
      </c>
      <c r="N216" s="59">
        <v>114340</v>
      </c>
    </row>
    <row r="217" spans="2:14" x14ac:dyDescent="0.25">
      <c r="B217" s="101" t="s">
        <v>217</v>
      </c>
      <c r="C217" s="102" t="s">
        <v>668</v>
      </c>
      <c r="D217" s="125">
        <v>138995</v>
      </c>
      <c r="E217" s="126">
        <f t="shared" si="18"/>
        <v>1.4849099941242454</v>
      </c>
      <c r="F217" s="86">
        <v>93605</v>
      </c>
      <c r="G217" s="87">
        <f t="shared" si="19"/>
        <v>0.92411049243770482</v>
      </c>
      <c r="H217" s="125">
        <v>101292</v>
      </c>
      <c r="I217" s="131">
        <f t="shared" si="20"/>
        <v>1.3126336387315822</v>
      </c>
      <c r="J217" s="75">
        <f>VLOOKUP(B217,[1]Sheet1!$B$15:$F$422,5,FALSE)</f>
        <v>77167</v>
      </c>
      <c r="K217" s="77">
        <f t="shared" si="17"/>
        <v>0.87448296182133423</v>
      </c>
      <c r="L217" s="75">
        <v>88243</v>
      </c>
      <c r="M217" s="60" t="e">
        <f>#REF!/N217</f>
        <v>#REF!</v>
      </c>
      <c r="N217" s="59">
        <v>56628</v>
      </c>
    </row>
    <row r="218" spans="2:14" x14ac:dyDescent="0.25">
      <c r="B218" s="101" t="s">
        <v>218</v>
      </c>
      <c r="C218" s="102" t="s">
        <v>669</v>
      </c>
      <c r="D218" s="125">
        <v>99568</v>
      </c>
      <c r="E218" s="126">
        <f t="shared" si="18"/>
        <v>1.3747928863360213</v>
      </c>
      <c r="F218" s="86">
        <v>72424</v>
      </c>
      <c r="G218" s="87">
        <f t="shared" si="19"/>
        <v>0.88555218624669862</v>
      </c>
      <c r="H218" s="125">
        <v>81784</v>
      </c>
      <c r="I218" s="131">
        <f t="shared" si="20"/>
        <v>0.90557179555319334</v>
      </c>
      <c r="J218" s="75">
        <f>VLOOKUP(B218,[1]Sheet1!$B$15:$F$422,5,FALSE)</f>
        <v>90312</v>
      </c>
      <c r="K218" s="77">
        <f t="shared" si="17"/>
        <v>1.0443591285443361</v>
      </c>
      <c r="L218" s="75">
        <v>86476</v>
      </c>
      <c r="M218" s="60" t="e">
        <f>#REF!/N218</f>
        <v>#REF!</v>
      </c>
      <c r="N218" s="59">
        <v>87120</v>
      </c>
    </row>
    <row r="219" spans="2:14" x14ac:dyDescent="0.25">
      <c r="B219" s="101" t="s">
        <v>219</v>
      </c>
      <c r="C219" s="102" t="s">
        <v>670</v>
      </c>
      <c r="D219" s="125">
        <v>1384197</v>
      </c>
      <c r="E219" s="126">
        <f t="shared" si="18"/>
        <v>0.91367947880156042</v>
      </c>
      <c r="F219" s="86">
        <v>1514970</v>
      </c>
      <c r="G219" s="87">
        <f t="shared" si="19"/>
        <v>1.0329718882895487</v>
      </c>
      <c r="H219" s="125">
        <v>1466613</v>
      </c>
      <c r="I219" s="131">
        <f t="shared" si="20"/>
        <v>1.0561681154702844</v>
      </c>
      <c r="J219" s="75">
        <f>VLOOKUP(B219,[1]Sheet1!$B$15:$F$422,5,FALSE)</f>
        <v>1388617</v>
      </c>
      <c r="K219" s="77">
        <f t="shared" si="17"/>
        <v>1.0122103762320809</v>
      </c>
      <c r="L219" s="75">
        <v>1371866</v>
      </c>
      <c r="M219" s="60" t="e">
        <f>#REF!/N219</f>
        <v>#REF!</v>
      </c>
      <c r="N219" s="59">
        <v>1182355</v>
      </c>
    </row>
    <row r="220" spans="2:14" x14ac:dyDescent="0.25">
      <c r="B220" s="101" t="s">
        <v>220</v>
      </c>
      <c r="C220" s="102" t="s">
        <v>671</v>
      </c>
      <c r="D220" s="125">
        <v>83383</v>
      </c>
      <c r="E220" s="126">
        <f t="shared" si="18"/>
        <v>1.0089785941602836</v>
      </c>
      <c r="F220" s="86">
        <v>82641</v>
      </c>
      <c r="G220" s="87" t="str">
        <f t="shared" si="19"/>
        <v/>
      </c>
      <c r="H220" s="125">
        <v>0</v>
      </c>
      <c r="I220" s="131">
        <f t="shared" si="20"/>
        <v>0</v>
      </c>
      <c r="J220" s="75">
        <f>VLOOKUP(B220,[1]Sheet1!$B$15:$F$422,5,FALSE)</f>
        <v>95</v>
      </c>
      <c r="K220" s="77">
        <f t="shared" si="17"/>
        <v>9.5798963354375491E-4</v>
      </c>
      <c r="L220" s="75">
        <v>99166</v>
      </c>
      <c r="M220" s="60"/>
      <c r="N220" s="59">
        <v>0</v>
      </c>
    </row>
    <row r="221" spans="2:14" x14ac:dyDescent="0.25">
      <c r="B221" s="101" t="s">
        <v>221</v>
      </c>
      <c r="C221" s="102" t="s">
        <v>672</v>
      </c>
      <c r="D221" s="125">
        <v>0</v>
      </c>
      <c r="E221" s="126" t="str">
        <f t="shared" si="18"/>
        <v/>
      </c>
      <c r="F221" s="86">
        <v>0</v>
      </c>
      <c r="G221" s="87" t="str">
        <f t="shared" si="19"/>
        <v/>
      </c>
      <c r="H221" s="125">
        <v>0</v>
      </c>
      <c r="I221" s="131" t="str">
        <f t="shared" si="20"/>
        <v/>
      </c>
      <c r="J221" s="75">
        <f>VLOOKUP(B221,[1]Sheet1!$B$15:$F$422,5,FALSE)</f>
        <v>0</v>
      </c>
      <c r="K221" s="77"/>
      <c r="L221" s="75">
        <v>0</v>
      </c>
      <c r="M221" s="60"/>
      <c r="N221" s="59">
        <v>0</v>
      </c>
    </row>
    <row r="222" spans="2:14" x14ac:dyDescent="0.25">
      <c r="B222" s="101" t="s">
        <v>222</v>
      </c>
      <c r="C222" s="102" t="s">
        <v>673</v>
      </c>
      <c r="D222" s="125">
        <v>266724</v>
      </c>
      <c r="E222" s="126">
        <f t="shared" si="18"/>
        <v>1.0327731743204522</v>
      </c>
      <c r="F222" s="86">
        <v>258260</v>
      </c>
      <c r="G222" s="87">
        <f t="shared" si="19"/>
        <v>1.3012808239194622</v>
      </c>
      <c r="H222" s="125">
        <v>198466</v>
      </c>
      <c r="I222" s="131">
        <f t="shared" si="20"/>
        <v>1.1802422735895621</v>
      </c>
      <c r="J222" s="75">
        <f>VLOOKUP(B222,[1]Sheet1!$B$15:$F$422,5,FALSE)</f>
        <v>168157</v>
      </c>
      <c r="K222" s="77">
        <f>J222/L222</f>
        <v>2.071562322911277</v>
      </c>
      <c r="L222" s="75">
        <v>81174</v>
      </c>
      <c r="M222" s="60" t="e">
        <f>#REF!/N222</f>
        <v>#REF!</v>
      </c>
      <c r="N222" s="59">
        <v>65447</v>
      </c>
    </row>
    <row r="223" spans="2:14" x14ac:dyDescent="0.25">
      <c r="B223" s="101" t="s">
        <v>223</v>
      </c>
      <c r="C223" s="102" t="s">
        <v>674</v>
      </c>
      <c r="D223" s="125">
        <v>239603</v>
      </c>
      <c r="E223" s="126">
        <f t="shared" si="18"/>
        <v>1.1006918285220779</v>
      </c>
      <c r="F223" s="86">
        <v>217684</v>
      </c>
      <c r="G223" s="87">
        <f t="shared" si="19"/>
        <v>0.98609311722550896</v>
      </c>
      <c r="H223" s="125">
        <v>220754</v>
      </c>
      <c r="I223" s="131">
        <f t="shared" si="20"/>
        <v>1.1660055460187508</v>
      </c>
      <c r="J223" s="75">
        <f>VLOOKUP(B223,[1]Sheet1!$B$15:$F$422,5,FALSE)</f>
        <v>189325</v>
      </c>
      <c r="K223" s="77">
        <f>J223/L223</f>
        <v>0.86443061497509321</v>
      </c>
      <c r="L223" s="75">
        <v>219017</v>
      </c>
      <c r="M223" s="60" t="e">
        <f>#REF!/N223</f>
        <v>#REF!</v>
      </c>
      <c r="N223" s="59">
        <v>224269</v>
      </c>
    </row>
    <row r="224" spans="2:14" x14ac:dyDescent="0.25">
      <c r="B224" s="101" t="s">
        <v>224</v>
      </c>
      <c r="C224" s="102" t="s">
        <v>675</v>
      </c>
      <c r="D224" s="125">
        <v>1254171</v>
      </c>
      <c r="E224" s="126">
        <f t="shared" si="18"/>
        <v>0.91685600743911855</v>
      </c>
      <c r="F224" s="86">
        <v>1367904</v>
      </c>
      <c r="G224" s="87">
        <f t="shared" si="19"/>
        <v>1.0285178078401416</v>
      </c>
      <c r="H224" s="125">
        <v>1329976</v>
      </c>
      <c r="I224" s="131">
        <f t="shared" si="20"/>
        <v>1.1813755012053802</v>
      </c>
      <c r="J224" s="75">
        <f>VLOOKUP(B224,[1]Sheet1!$B$15:$F$422,5,FALSE)</f>
        <v>1125786</v>
      </c>
      <c r="K224" s="77">
        <f>J224/L224</f>
        <v>0.97566949196609642</v>
      </c>
      <c r="L224" s="75">
        <v>1153860</v>
      </c>
      <c r="M224" s="60" t="e">
        <f>#REF!/N224</f>
        <v>#REF!</v>
      </c>
      <c r="N224" s="59">
        <v>1115824</v>
      </c>
    </row>
    <row r="225" spans="2:14" x14ac:dyDescent="0.25">
      <c r="B225" s="101" t="s">
        <v>225</v>
      </c>
      <c r="C225" s="102" t="s">
        <v>676</v>
      </c>
      <c r="D225" s="125">
        <v>0</v>
      </c>
      <c r="E225" s="126" t="str">
        <f t="shared" si="18"/>
        <v/>
      </c>
      <c r="F225" s="86">
        <v>0</v>
      </c>
      <c r="G225" s="87" t="str">
        <f t="shared" si="19"/>
        <v/>
      </c>
      <c r="H225" s="125">
        <v>0</v>
      </c>
      <c r="I225" s="131" t="str">
        <f t="shared" si="20"/>
        <v/>
      </c>
      <c r="J225" s="75">
        <f>VLOOKUP(B225,[1]Sheet1!$B$15:$F$422,5,FALSE)</f>
        <v>0</v>
      </c>
      <c r="K225" s="82" t="s">
        <v>873</v>
      </c>
      <c r="L225" s="75">
        <v>0</v>
      </c>
      <c r="M225" s="62" t="s">
        <v>873</v>
      </c>
      <c r="N225" s="59">
        <v>0</v>
      </c>
    </row>
    <row r="226" spans="2:14" x14ac:dyDescent="0.25">
      <c r="B226" s="101" t="s">
        <v>226</v>
      </c>
      <c r="C226" s="102" t="s">
        <v>410</v>
      </c>
      <c r="D226" s="125">
        <v>942814</v>
      </c>
      <c r="E226" s="126">
        <f t="shared" si="18"/>
        <v>1.0174621452074337</v>
      </c>
      <c r="F226" s="86">
        <v>926633</v>
      </c>
      <c r="G226" s="87">
        <f t="shared" si="19"/>
        <v>0.97561573942953883</v>
      </c>
      <c r="H226" s="125">
        <v>949793</v>
      </c>
      <c r="I226" s="131">
        <f t="shared" si="20"/>
        <v>1.1942710278376092</v>
      </c>
      <c r="J226" s="75">
        <f>VLOOKUP(B226,[1]Sheet1!$B$15:$F$422,5,FALSE)</f>
        <v>795291</v>
      </c>
      <c r="K226" s="77">
        <f>J226/L226</f>
        <v>0.87548354142769391</v>
      </c>
      <c r="L226" s="75">
        <v>908402</v>
      </c>
      <c r="M226" s="60" t="e">
        <f>#REF!/N226</f>
        <v>#REF!</v>
      </c>
      <c r="N226" s="59">
        <v>704172</v>
      </c>
    </row>
    <row r="227" spans="2:14" x14ac:dyDescent="0.25">
      <c r="B227" s="101" t="s">
        <v>227</v>
      </c>
      <c r="C227" s="102" t="s">
        <v>677</v>
      </c>
      <c r="D227" s="125">
        <v>0</v>
      </c>
      <c r="E227" s="126" t="str">
        <f t="shared" si="18"/>
        <v/>
      </c>
      <c r="F227" s="86">
        <v>0</v>
      </c>
      <c r="G227" s="87" t="str">
        <f t="shared" si="19"/>
        <v/>
      </c>
      <c r="H227" s="125">
        <v>0</v>
      </c>
      <c r="I227" s="131" t="str">
        <f t="shared" si="20"/>
        <v/>
      </c>
      <c r="J227" s="75">
        <f>VLOOKUP(B227,[1]Sheet1!$B$15:$F$422,5,FALSE)</f>
        <v>0</v>
      </c>
      <c r="K227" s="77"/>
      <c r="L227" s="75">
        <v>0</v>
      </c>
      <c r="M227" s="60"/>
      <c r="N227" s="59">
        <v>0</v>
      </c>
    </row>
    <row r="228" spans="2:14" x14ac:dyDescent="0.25">
      <c r="B228" s="101" t="s">
        <v>228</v>
      </c>
      <c r="C228" s="102" t="s">
        <v>678</v>
      </c>
      <c r="D228" s="125">
        <v>31476</v>
      </c>
      <c r="E228" s="126">
        <f t="shared" si="18"/>
        <v>1.3875247961207846</v>
      </c>
      <c r="F228" s="86">
        <v>22685</v>
      </c>
      <c r="G228" s="87">
        <f t="shared" si="19"/>
        <v>1.0418867404583658</v>
      </c>
      <c r="H228" s="125">
        <v>21773</v>
      </c>
      <c r="I228" s="131">
        <f t="shared" si="20"/>
        <v>0.98551577422713077</v>
      </c>
      <c r="J228" s="75">
        <f>VLOOKUP(B228,[1]Sheet1!$B$15:$F$422,5,FALSE)</f>
        <v>22093</v>
      </c>
      <c r="K228" s="77">
        <f t="shared" ref="K228:K253" si="21">J228/L228</f>
        <v>1.3554819314068347</v>
      </c>
      <c r="L228" s="75">
        <v>16299</v>
      </c>
      <c r="M228" s="60" t="e">
        <f>#REF!/N228</f>
        <v>#REF!</v>
      </c>
      <c r="N228" s="59">
        <v>17370</v>
      </c>
    </row>
    <row r="229" spans="2:14" x14ac:dyDescent="0.25">
      <c r="B229" s="101" t="s">
        <v>229</v>
      </c>
      <c r="C229" s="102" t="s">
        <v>679</v>
      </c>
      <c r="D229" s="125">
        <v>112534</v>
      </c>
      <c r="E229" s="126">
        <f t="shared" si="18"/>
        <v>0.98787692577799235</v>
      </c>
      <c r="F229" s="86">
        <v>113915</v>
      </c>
      <c r="G229" s="87">
        <f t="shared" si="19"/>
        <v>0.93088344651189392</v>
      </c>
      <c r="H229" s="125">
        <v>122373</v>
      </c>
      <c r="I229" s="131">
        <f t="shared" si="20"/>
        <v>1.1478243741382383</v>
      </c>
      <c r="J229" s="75">
        <f>VLOOKUP(B229,[1]Sheet1!$B$15:$F$422,5,FALSE)</f>
        <v>106613</v>
      </c>
      <c r="K229" s="77">
        <f t="shared" si="21"/>
        <v>0.50288202109394164</v>
      </c>
      <c r="L229" s="75">
        <v>212004</v>
      </c>
      <c r="M229" s="60" t="e">
        <f>#REF!/N229</f>
        <v>#REF!</v>
      </c>
      <c r="N229" s="59">
        <v>111578</v>
      </c>
    </row>
    <row r="230" spans="2:14" x14ac:dyDescent="0.25">
      <c r="B230" s="101" t="s">
        <v>230</v>
      </c>
      <c r="C230" s="102" t="s">
        <v>411</v>
      </c>
      <c r="D230" s="125">
        <v>366291</v>
      </c>
      <c r="E230" s="126">
        <f t="shared" si="18"/>
        <v>1.1116772991313955</v>
      </c>
      <c r="F230" s="86">
        <v>329494</v>
      </c>
      <c r="G230" s="87">
        <f t="shared" si="19"/>
        <v>0.86688643975489954</v>
      </c>
      <c r="H230" s="125">
        <v>380089</v>
      </c>
      <c r="I230" s="131">
        <f t="shared" si="20"/>
        <v>0.98609669786845433</v>
      </c>
      <c r="J230" s="75">
        <f>VLOOKUP(B230,[1]Sheet1!$B$15:$F$422,5,FALSE)</f>
        <v>385448</v>
      </c>
      <c r="K230" s="77">
        <f t="shared" si="21"/>
        <v>0.94772196405301079</v>
      </c>
      <c r="L230" s="75">
        <v>406710</v>
      </c>
      <c r="M230" s="60" t="e">
        <f>#REF!/N230</f>
        <v>#REF!</v>
      </c>
      <c r="N230" s="59">
        <v>260331</v>
      </c>
    </row>
    <row r="231" spans="2:14" x14ac:dyDescent="0.25">
      <c r="B231" s="101" t="s">
        <v>231</v>
      </c>
      <c r="C231" s="102" t="s">
        <v>680</v>
      </c>
      <c r="D231" s="125">
        <v>91041</v>
      </c>
      <c r="E231" s="126">
        <f t="shared" si="18"/>
        <v>0.85000046682289676</v>
      </c>
      <c r="F231" s="86">
        <v>107107</v>
      </c>
      <c r="G231" s="87">
        <f t="shared" si="19"/>
        <v>0.92406908927770304</v>
      </c>
      <c r="H231" s="125">
        <v>115908</v>
      </c>
      <c r="I231" s="131">
        <f t="shared" si="20"/>
        <v>1.2111092535317227</v>
      </c>
      <c r="J231" s="75">
        <f>VLOOKUP(B231,[1]Sheet1!$B$15:$F$422,5,FALSE)</f>
        <v>95704</v>
      </c>
      <c r="K231" s="77">
        <f t="shared" si="21"/>
        <v>0.70716370488048175</v>
      </c>
      <c r="L231" s="75">
        <v>135335</v>
      </c>
      <c r="M231" s="60" t="e">
        <f>#REF!/N231</f>
        <v>#REF!</v>
      </c>
      <c r="N231" s="59">
        <v>95843</v>
      </c>
    </row>
    <row r="232" spans="2:14" x14ac:dyDescent="0.25">
      <c r="B232" s="101" t="s">
        <v>232</v>
      </c>
      <c r="C232" s="102" t="s">
        <v>681</v>
      </c>
      <c r="D232" s="125">
        <v>412448</v>
      </c>
      <c r="E232" s="126">
        <f t="shared" si="18"/>
        <v>0.98801535988654954</v>
      </c>
      <c r="F232" s="86">
        <v>417451</v>
      </c>
      <c r="G232" s="87">
        <f t="shared" si="19"/>
        <v>1.0950712076577416</v>
      </c>
      <c r="H232" s="125">
        <v>381209</v>
      </c>
      <c r="I232" s="131">
        <f t="shared" si="20"/>
        <v>0.98595844174654323</v>
      </c>
      <c r="J232" s="75">
        <f>VLOOKUP(B232,[1]Sheet1!$B$15:$F$422,5,FALSE)</f>
        <v>386638</v>
      </c>
      <c r="K232" s="77">
        <f t="shared" si="21"/>
        <v>1.164982840338312</v>
      </c>
      <c r="L232" s="75">
        <v>331883</v>
      </c>
      <c r="M232" s="60" t="e">
        <f>#REF!/N232</f>
        <v>#REF!</v>
      </c>
      <c r="N232" s="59">
        <v>366182</v>
      </c>
    </row>
    <row r="233" spans="2:14" x14ac:dyDescent="0.25">
      <c r="B233" s="101" t="s">
        <v>233</v>
      </c>
      <c r="C233" s="102" t="s">
        <v>682</v>
      </c>
      <c r="D233" s="125">
        <v>608833</v>
      </c>
      <c r="E233" s="126">
        <f t="shared" si="18"/>
        <v>0.9888420228584236</v>
      </c>
      <c r="F233" s="86">
        <v>615703</v>
      </c>
      <c r="G233" s="87">
        <f t="shared" si="19"/>
        <v>0.95034227281497208</v>
      </c>
      <c r="H233" s="125">
        <v>647875</v>
      </c>
      <c r="I233" s="131">
        <f t="shared" si="20"/>
        <v>1.1731467766643611</v>
      </c>
      <c r="J233" s="75">
        <f>VLOOKUP(B233,[1]Sheet1!$B$15:$F$422,5,FALSE)</f>
        <v>552254</v>
      </c>
      <c r="K233" s="77">
        <f t="shared" si="21"/>
        <v>0.9254655782923964</v>
      </c>
      <c r="L233" s="75">
        <v>596731</v>
      </c>
      <c r="M233" s="60" t="e">
        <f>#REF!/N233</f>
        <v>#REF!</v>
      </c>
      <c r="N233" s="59">
        <v>469565</v>
      </c>
    </row>
    <row r="234" spans="2:14" x14ac:dyDescent="0.25">
      <c r="B234" s="101" t="s">
        <v>234</v>
      </c>
      <c r="C234" s="102" t="s">
        <v>412</v>
      </c>
      <c r="D234" s="125">
        <v>13035972</v>
      </c>
      <c r="E234" s="126">
        <f t="shared" si="18"/>
        <v>1.1791033422622534</v>
      </c>
      <c r="F234" s="86">
        <v>11055835</v>
      </c>
      <c r="G234" s="87">
        <f t="shared" si="19"/>
        <v>0.9542747459796822</v>
      </c>
      <c r="H234" s="125">
        <v>11585589</v>
      </c>
      <c r="I234" s="131">
        <f t="shared" si="20"/>
        <v>0.98776765032296276</v>
      </c>
      <c r="J234" s="75">
        <f>VLOOKUP(B234,[1]Sheet1!$B$15:$F$422,5,FALSE)</f>
        <v>11729063</v>
      </c>
      <c r="K234" s="77">
        <f t="shared" si="21"/>
        <v>0.95069795558483616</v>
      </c>
      <c r="L234" s="75">
        <v>12337318</v>
      </c>
      <c r="M234" s="60" t="e">
        <f>#REF!/N234</f>
        <v>#REF!</v>
      </c>
      <c r="N234" s="59">
        <v>10364084</v>
      </c>
    </row>
    <row r="235" spans="2:14" x14ac:dyDescent="0.25">
      <c r="B235" s="101" t="s">
        <v>866</v>
      </c>
      <c r="C235" s="102" t="s">
        <v>856</v>
      </c>
      <c r="D235" s="125">
        <v>29486</v>
      </c>
      <c r="E235" s="126">
        <f t="shared" si="18"/>
        <v>1.4674762355049022</v>
      </c>
      <c r="F235" s="86">
        <v>20093</v>
      </c>
      <c r="G235" s="87">
        <f t="shared" si="19"/>
        <v>7.9544734758511479</v>
      </c>
      <c r="H235" s="125">
        <v>2526</v>
      </c>
      <c r="I235" s="131">
        <f t="shared" si="20"/>
        <v>0.12833409541228472</v>
      </c>
      <c r="J235" s="75">
        <f>VLOOKUP(B235,[1]Sheet1!$B$15:$F$422,5,FALSE)</f>
        <v>19683</v>
      </c>
      <c r="K235" s="77">
        <f t="shared" si="21"/>
        <v>1.0402177359687137</v>
      </c>
      <c r="L235" s="75">
        <v>18922</v>
      </c>
      <c r="M235" s="60"/>
      <c r="N235" s="63" t="s">
        <v>869</v>
      </c>
    </row>
    <row r="236" spans="2:14" x14ac:dyDescent="0.25">
      <c r="B236" s="101" t="s">
        <v>235</v>
      </c>
      <c r="C236" s="102" t="s">
        <v>683</v>
      </c>
      <c r="D236" s="125">
        <v>28489</v>
      </c>
      <c r="E236" s="126">
        <f t="shared" si="18"/>
        <v>0.98789791247659342</v>
      </c>
      <c r="F236" s="86">
        <v>28838</v>
      </c>
      <c r="G236" s="87">
        <f t="shared" si="19"/>
        <v>0.87533768401881928</v>
      </c>
      <c r="H236" s="125">
        <v>32945</v>
      </c>
      <c r="I236" s="131">
        <f t="shared" si="20"/>
        <v>1.4546538325679972</v>
      </c>
      <c r="J236" s="75">
        <f>VLOOKUP(B236,[1]Sheet1!$B$15:$F$422,5,FALSE)</f>
        <v>22648</v>
      </c>
      <c r="K236" s="77">
        <f t="shared" si="21"/>
        <v>0.63702078586898436</v>
      </c>
      <c r="L236" s="75">
        <v>35553</v>
      </c>
      <c r="M236" s="62" t="s">
        <v>872</v>
      </c>
      <c r="N236" s="63" t="s">
        <v>869</v>
      </c>
    </row>
    <row r="237" spans="2:14" x14ac:dyDescent="0.25">
      <c r="B237" s="101" t="s">
        <v>236</v>
      </c>
      <c r="C237" s="102" t="s">
        <v>684</v>
      </c>
      <c r="D237" s="125">
        <v>102770</v>
      </c>
      <c r="E237" s="126">
        <f t="shared" si="18"/>
        <v>0.98956227010996212</v>
      </c>
      <c r="F237" s="86">
        <v>103854</v>
      </c>
      <c r="G237" s="87">
        <f t="shared" si="19"/>
        <v>0.99132327252942354</v>
      </c>
      <c r="H237" s="125">
        <v>104763</v>
      </c>
      <c r="I237" s="131">
        <f t="shared" si="20"/>
        <v>0.9343911379873171</v>
      </c>
      <c r="J237" s="75">
        <f>VLOOKUP(B237,[1]Sheet1!$B$15:$F$422,5,FALSE)</f>
        <v>112119</v>
      </c>
      <c r="K237" s="77">
        <f t="shared" si="21"/>
        <v>1.2228051041553059</v>
      </c>
      <c r="L237" s="75">
        <v>91690</v>
      </c>
      <c r="M237" s="60" t="e">
        <f>#REF!/N237</f>
        <v>#REF!</v>
      </c>
      <c r="N237" s="59">
        <v>95846</v>
      </c>
    </row>
    <row r="238" spans="2:14" x14ac:dyDescent="0.25">
      <c r="B238" s="101" t="s">
        <v>767</v>
      </c>
      <c r="C238" s="102" t="s">
        <v>768</v>
      </c>
      <c r="D238" s="125">
        <v>266022</v>
      </c>
      <c r="E238" s="126">
        <f t="shared" si="18"/>
        <v>1.2175309964163612</v>
      </c>
      <c r="F238" s="86">
        <v>218493</v>
      </c>
      <c r="G238" s="87">
        <f t="shared" si="19"/>
        <v>1.1251680081570856</v>
      </c>
      <c r="H238" s="125">
        <v>194187</v>
      </c>
      <c r="I238" s="131">
        <f t="shared" si="20"/>
        <v>0.98750031783162551</v>
      </c>
      <c r="J238" s="75">
        <f>VLOOKUP(B238,[1]Sheet1!$B$15:$F$422,5,FALSE)</f>
        <v>196645</v>
      </c>
      <c r="K238" s="77">
        <f t="shared" si="21"/>
        <v>1.2728161246893124</v>
      </c>
      <c r="L238" s="75">
        <v>154496</v>
      </c>
      <c r="M238" s="60" t="e">
        <f>#REF!/N238</f>
        <v>#REF!</v>
      </c>
      <c r="N238" s="59">
        <v>64872</v>
      </c>
    </row>
    <row r="239" spans="2:14" x14ac:dyDescent="0.25">
      <c r="B239" s="101" t="s">
        <v>477</v>
      </c>
      <c r="C239" s="102" t="s">
        <v>769</v>
      </c>
      <c r="D239" s="125">
        <v>435118</v>
      </c>
      <c r="E239" s="126">
        <f t="shared" si="18"/>
        <v>0.99046227248308705</v>
      </c>
      <c r="F239" s="86">
        <v>439308</v>
      </c>
      <c r="G239" s="87">
        <f t="shared" si="19"/>
        <v>1.3360989540722448</v>
      </c>
      <c r="H239" s="125">
        <v>328799</v>
      </c>
      <c r="I239" s="131">
        <f t="shared" si="20"/>
        <v>1.7713363717662778</v>
      </c>
      <c r="J239" s="75">
        <f>VLOOKUP(B239,[1]Sheet1!$B$15:$F$422,5,FALSE)</f>
        <v>185622</v>
      </c>
      <c r="K239" s="77">
        <f t="shared" si="21"/>
        <v>1.1818841687041566</v>
      </c>
      <c r="L239" s="75">
        <v>157056</v>
      </c>
      <c r="M239" s="60" t="e">
        <f>#REF!/N239</f>
        <v>#REF!</v>
      </c>
      <c r="N239" s="59">
        <v>94157</v>
      </c>
    </row>
    <row r="240" spans="2:14" x14ac:dyDescent="0.25">
      <c r="B240" s="101" t="s">
        <v>237</v>
      </c>
      <c r="C240" s="102" t="s">
        <v>770</v>
      </c>
      <c r="D240" s="125">
        <v>816464</v>
      </c>
      <c r="E240" s="126">
        <f t="shared" si="18"/>
        <v>1.2597012069904543</v>
      </c>
      <c r="F240" s="86">
        <v>648141</v>
      </c>
      <c r="G240" s="87">
        <f t="shared" si="19"/>
        <v>1.051361119131583</v>
      </c>
      <c r="H240" s="125">
        <v>616478</v>
      </c>
      <c r="I240" s="131">
        <f t="shared" si="20"/>
        <v>0.98601299056496639</v>
      </c>
      <c r="J240" s="75">
        <f>VLOOKUP(B240,[1]Sheet1!$B$15:$F$422,5,FALSE)</f>
        <v>625223</v>
      </c>
      <c r="K240" s="77">
        <f t="shared" si="21"/>
        <v>1.5241237585868976</v>
      </c>
      <c r="L240" s="75">
        <v>410218</v>
      </c>
      <c r="M240" s="60" t="e">
        <f>#REF!/N240</f>
        <v>#REF!</v>
      </c>
      <c r="N240" s="59">
        <v>127898</v>
      </c>
    </row>
    <row r="241" spans="2:14" x14ac:dyDescent="0.25">
      <c r="B241" s="101" t="s">
        <v>478</v>
      </c>
      <c r="C241" s="102" t="s">
        <v>771</v>
      </c>
      <c r="D241" s="125">
        <v>547064</v>
      </c>
      <c r="E241" s="126">
        <f t="shared" si="18"/>
        <v>1.217315454759881</v>
      </c>
      <c r="F241" s="86">
        <v>449402</v>
      </c>
      <c r="G241" s="87">
        <f t="shared" si="19"/>
        <v>1.0455415783559432</v>
      </c>
      <c r="H241" s="125">
        <v>429827</v>
      </c>
      <c r="I241" s="131">
        <f t="shared" si="20"/>
        <v>0.97730600625727593</v>
      </c>
      <c r="J241" s="75">
        <f>VLOOKUP(B241,[1]Sheet1!$B$15:$F$422,5,FALSE)</f>
        <v>439808</v>
      </c>
      <c r="K241" s="77">
        <f t="shared" si="21"/>
        <v>1.4784157909952065</v>
      </c>
      <c r="L241" s="75">
        <v>297486</v>
      </c>
      <c r="M241" s="60" t="e">
        <f>#REF!/N241</f>
        <v>#REF!</v>
      </c>
      <c r="N241" s="59">
        <v>220738</v>
      </c>
    </row>
    <row r="242" spans="2:14" x14ac:dyDescent="0.25">
      <c r="B242" s="101" t="s">
        <v>238</v>
      </c>
      <c r="C242" s="102" t="s">
        <v>772</v>
      </c>
      <c r="D242" s="125">
        <v>376559</v>
      </c>
      <c r="E242" s="126">
        <f t="shared" si="18"/>
        <v>1.2000121097783274</v>
      </c>
      <c r="F242" s="86">
        <v>313796</v>
      </c>
      <c r="G242" s="87">
        <f t="shared" si="19"/>
        <v>1.1313998096281981</v>
      </c>
      <c r="H242" s="125">
        <v>277352</v>
      </c>
      <c r="I242" s="131">
        <f t="shared" si="20"/>
        <v>1.0103934804862678</v>
      </c>
      <c r="J242" s="75">
        <f>VLOOKUP(B242,[1]Sheet1!$B$15:$F$422,5,FALSE)</f>
        <v>274499</v>
      </c>
      <c r="K242" s="77">
        <f t="shared" si="21"/>
        <v>1.3016710767158886</v>
      </c>
      <c r="L242" s="75">
        <v>210882</v>
      </c>
      <c r="M242" s="60" t="e">
        <f>#REF!/N242</f>
        <v>#REF!</v>
      </c>
      <c r="N242" s="59">
        <v>236070</v>
      </c>
    </row>
    <row r="243" spans="2:14" x14ac:dyDescent="0.25">
      <c r="B243" s="101" t="s">
        <v>239</v>
      </c>
      <c r="C243" s="102" t="s">
        <v>773</v>
      </c>
      <c r="D243" s="125">
        <v>35720</v>
      </c>
      <c r="E243" s="126">
        <f t="shared" si="18"/>
        <v>1.000111994624258</v>
      </c>
      <c r="F243" s="86">
        <v>35716</v>
      </c>
      <c r="G243" s="87">
        <f t="shared" si="19"/>
        <v>0.9863301206815609</v>
      </c>
      <c r="H243" s="125">
        <v>36211</v>
      </c>
      <c r="I243" s="131">
        <f t="shared" si="20"/>
        <v>0.87341711088062901</v>
      </c>
      <c r="J243" s="75">
        <f>VLOOKUP(B243,[1]Sheet1!$B$15:$F$422,5,FALSE)</f>
        <v>41459</v>
      </c>
      <c r="K243" s="77">
        <f t="shared" si="21"/>
        <v>1.2359955877530333</v>
      </c>
      <c r="L243" s="75">
        <v>33543</v>
      </c>
      <c r="M243" s="60" t="e">
        <f>#REF!/N243</f>
        <v>#REF!</v>
      </c>
      <c r="N243" s="59">
        <v>25447</v>
      </c>
    </row>
    <row r="244" spans="2:14" x14ac:dyDescent="0.25">
      <c r="B244" s="101" t="s">
        <v>240</v>
      </c>
      <c r="C244" s="102" t="s">
        <v>774</v>
      </c>
      <c r="D244" s="125">
        <v>136401</v>
      </c>
      <c r="E244" s="126">
        <f t="shared" si="18"/>
        <v>1.0371832014052056</v>
      </c>
      <c r="F244" s="86">
        <v>131511</v>
      </c>
      <c r="G244" s="87">
        <f t="shared" si="19"/>
        <v>1.2297068586656692</v>
      </c>
      <c r="H244" s="125">
        <v>106945</v>
      </c>
      <c r="I244" s="131">
        <f t="shared" si="20"/>
        <v>1.1044842400958401</v>
      </c>
      <c r="J244" s="75">
        <f>VLOOKUP(B244,[1]Sheet1!$B$15:$F$422,5,FALSE)</f>
        <v>96828</v>
      </c>
      <c r="K244" s="77">
        <f t="shared" si="21"/>
        <v>0.81241085362374776</v>
      </c>
      <c r="L244" s="75">
        <v>119186</v>
      </c>
      <c r="M244" s="60" t="e">
        <f>#REF!/N244</f>
        <v>#REF!</v>
      </c>
      <c r="N244" s="59">
        <v>131441</v>
      </c>
    </row>
    <row r="245" spans="2:14" x14ac:dyDescent="0.25">
      <c r="B245" s="101" t="s">
        <v>241</v>
      </c>
      <c r="C245" s="102" t="s">
        <v>775</v>
      </c>
      <c r="D245" s="125">
        <v>603412</v>
      </c>
      <c r="E245" s="126">
        <f t="shared" si="18"/>
        <v>1.0407943963115835</v>
      </c>
      <c r="F245" s="86">
        <v>579761</v>
      </c>
      <c r="G245" s="87">
        <f t="shared" si="19"/>
        <v>1.3648918112753581</v>
      </c>
      <c r="H245" s="125">
        <v>424767</v>
      </c>
      <c r="I245" s="131">
        <f t="shared" si="20"/>
        <v>1.2941809130046646</v>
      </c>
      <c r="J245" s="75">
        <f>VLOOKUP(B245,[1]Sheet1!$B$15:$F$422,5,FALSE)</f>
        <v>328213</v>
      </c>
      <c r="K245" s="77">
        <f t="shared" si="21"/>
        <v>1.3629598561515559</v>
      </c>
      <c r="L245" s="75">
        <v>240809</v>
      </c>
      <c r="M245" s="60" t="e">
        <f>#REF!/N245</f>
        <v>#REF!</v>
      </c>
      <c r="N245" s="59">
        <v>252367</v>
      </c>
    </row>
    <row r="246" spans="2:14" x14ac:dyDescent="0.25">
      <c r="B246" s="101" t="s">
        <v>479</v>
      </c>
      <c r="C246" s="102" t="s">
        <v>776</v>
      </c>
      <c r="D246" s="125">
        <v>314978</v>
      </c>
      <c r="E246" s="126">
        <f t="shared" si="18"/>
        <v>1.0895537360466845</v>
      </c>
      <c r="F246" s="86">
        <v>289089</v>
      </c>
      <c r="G246" s="87">
        <f t="shared" si="19"/>
        <v>1.039667840278502</v>
      </c>
      <c r="H246" s="125">
        <v>278059</v>
      </c>
      <c r="I246" s="131">
        <f t="shared" si="20"/>
        <v>1.0097283753358994</v>
      </c>
      <c r="J246" s="75">
        <f>VLOOKUP(B246,[1]Sheet1!$B$15:$F$422,5,FALSE)</f>
        <v>275380</v>
      </c>
      <c r="K246" s="77">
        <f t="shared" si="21"/>
        <v>1.2560263082277066</v>
      </c>
      <c r="L246" s="75">
        <v>219247</v>
      </c>
      <c r="M246" s="60" t="e">
        <f>#REF!/N246</f>
        <v>#REF!</v>
      </c>
      <c r="N246" s="59">
        <v>123330</v>
      </c>
    </row>
    <row r="247" spans="2:14" x14ac:dyDescent="0.25">
      <c r="B247" s="101" t="s">
        <v>242</v>
      </c>
      <c r="C247" s="102" t="s">
        <v>857</v>
      </c>
      <c r="D247" s="125">
        <v>63664</v>
      </c>
      <c r="E247" s="126">
        <f t="shared" si="18"/>
        <v>0.98789646825150523</v>
      </c>
      <c r="F247" s="86">
        <v>64444</v>
      </c>
      <c r="G247" s="87">
        <f t="shared" si="19"/>
        <v>1.1296848157627177</v>
      </c>
      <c r="H247" s="125">
        <v>57046</v>
      </c>
      <c r="I247" s="131">
        <f t="shared" si="20"/>
        <v>1.4393560921454343</v>
      </c>
      <c r="J247" s="75">
        <f>VLOOKUP(B247,[1]Sheet1!$B$15:$F$422,5,FALSE)</f>
        <v>39633</v>
      </c>
      <c r="K247" s="77">
        <f t="shared" si="21"/>
        <v>0.78443907845776262</v>
      </c>
      <c r="L247" s="75">
        <v>50524</v>
      </c>
      <c r="M247" s="60" t="e">
        <f>#REF!/N247</f>
        <v>#REF!</v>
      </c>
      <c r="N247" s="59">
        <v>19982</v>
      </c>
    </row>
    <row r="248" spans="2:14" x14ac:dyDescent="0.25">
      <c r="B248" s="101" t="s">
        <v>243</v>
      </c>
      <c r="C248" s="102" t="s">
        <v>858</v>
      </c>
      <c r="D248" s="125">
        <v>219483</v>
      </c>
      <c r="E248" s="126">
        <f t="shared" si="18"/>
        <v>0.95740838484254975</v>
      </c>
      <c r="F248" s="86">
        <v>229247</v>
      </c>
      <c r="G248" s="87">
        <f t="shared" si="19"/>
        <v>1.3812806160260775</v>
      </c>
      <c r="H248" s="125">
        <v>165967</v>
      </c>
      <c r="I248" s="131">
        <f t="shared" si="20"/>
        <v>0.99923537274073715</v>
      </c>
      <c r="J248" s="75">
        <f>VLOOKUP(B248,[1]Sheet1!$B$15:$F$422,5,FALSE)</f>
        <v>166094</v>
      </c>
      <c r="K248" s="77">
        <f t="shared" si="21"/>
        <v>0.98021210171912165</v>
      </c>
      <c r="L248" s="75">
        <v>169447</v>
      </c>
      <c r="M248" s="60" t="e">
        <f>#REF!/N248</f>
        <v>#REF!</v>
      </c>
      <c r="N248" s="59">
        <v>171045</v>
      </c>
    </row>
    <row r="249" spans="2:14" x14ac:dyDescent="0.25">
      <c r="B249" s="101" t="s">
        <v>244</v>
      </c>
      <c r="C249" s="102" t="s">
        <v>777</v>
      </c>
      <c r="D249" s="125">
        <v>141715</v>
      </c>
      <c r="E249" s="126">
        <f t="shared" si="18"/>
        <v>0.95131169110144465</v>
      </c>
      <c r="F249" s="86">
        <v>148968</v>
      </c>
      <c r="G249" s="87">
        <f t="shared" si="19"/>
        <v>1.0310845324861397</v>
      </c>
      <c r="H249" s="125">
        <v>144477</v>
      </c>
      <c r="I249" s="131">
        <f t="shared" si="20"/>
        <v>0.97262090693666525</v>
      </c>
      <c r="J249" s="75">
        <f>VLOOKUP(B249,[1]Sheet1!$B$15:$F$422,5,FALSE)</f>
        <v>148544</v>
      </c>
      <c r="K249" s="77">
        <f t="shared" si="21"/>
        <v>0.77889581618260095</v>
      </c>
      <c r="L249" s="75">
        <v>190711</v>
      </c>
      <c r="M249" s="60" t="e">
        <f>#REF!/N249</f>
        <v>#REF!</v>
      </c>
      <c r="N249" s="59">
        <v>211874</v>
      </c>
    </row>
    <row r="250" spans="2:14" x14ac:dyDescent="0.25">
      <c r="B250" s="101" t="s">
        <v>245</v>
      </c>
      <c r="C250" s="102" t="s">
        <v>778</v>
      </c>
      <c r="D250" s="125">
        <v>382402</v>
      </c>
      <c r="E250" s="126">
        <f t="shared" si="18"/>
        <v>1.0211137665389391</v>
      </c>
      <c r="F250" s="86">
        <v>374495</v>
      </c>
      <c r="G250" s="87">
        <f t="shared" si="19"/>
        <v>1.031055986123921</v>
      </c>
      <c r="H250" s="125">
        <v>363215</v>
      </c>
      <c r="I250" s="131">
        <f t="shared" si="20"/>
        <v>1.1175089686236623</v>
      </c>
      <c r="J250" s="75">
        <f>VLOOKUP(B250,[1]Sheet1!$B$15:$F$422,5,FALSE)</f>
        <v>325022</v>
      </c>
      <c r="K250" s="77">
        <f t="shared" si="21"/>
        <v>1.1343701356265836</v>
      </c>
      <c r="L250" s="75">
        <v>286522</v>
      </c>
      <c r="M250" s="60" t="e">
        <f>#REF!/N250</f>
        <v>#REF!</v>
      </c>
      <c r="N250" s="59">
        <v>322025</v>
      </c>
    </row>
    <row r="251" spans="2:14" x14ac:dyDescent="0.25">
      <c r="B251" s="101" t="s">
        <v>779</v>
      </c>
      <c r="C251" s="102" t="s">
        <v>780</v>
      </c>
      <c r="D251" s="125">
        <v>166432</v>
      </c>
      <c r="E251" s="126">
        <f t="shared" si="18"/>
        <v>0.96850068375571008</v>
      </c>
      <c r="F251" s="86">
        <v>171845</v>
      </c>
      <c r="G251" s="87">
        <f t="shared" si="19"/>
        <v>0.89999947627252685</v>
      </c>
      <c r="H251" s="125">
        <v>190939</v>
      </c>
      <c r="I251" s="131">
        <f t="shared" si="20"/>
        <v>1.0824022267195001</v>
      </c>
      <c r="J251" s="75">
        <f>VLOOKUP(B251,[1]Sheet1!$B$15:$F$422,5,FALSE)</f>
        <v>176403</v>
      </c>
      <c r="K251" s="77">
        <f t="shared" si="21"/>
        <v>1.2601024351565457</v>
      </c>
      <c r="L251" s="75">
        <v>139991</v>
      </c>
      <c r="M251" s="60" t="e">
        <f>#REF!/N251</f>
        <v>#REF!</v>
      </c>
      <c r="N251" s="59">
        <v>72671</v>
      </c>
    </row>
    <row r="252" spans="2:14" x14ac:dyDescent="0.25">
      <c r="B252" s="101" t="s">
        <v>246</v>
      </c>
      <c r="C252" s="102" t="s">
        <v>889</v>
      </c>
      <c r="D252" s="125">
        <v>1550349</v>
      </c>
      <c r="E252" s="126">
        <f t="shared" si="18"/>
        <v>1.2687676001875716</v>
      </c>
      <c r="F252" s="86">
        <v>1221933</v>
      </c>
      <c r="G252" s="87">
        <f t="shared" si="19"/>
        <v>1.073610489978061</v>
      </c>
      <c r="H252" s="125">
        <v>1138153</v>
      </c>
      <c r="I252" s="131">
        <f t="shared" si="20"/>
        <v>1.0814771105447898</v>
      </c>
      <c r="J252" s="75">
        <f>VLOOKUP(B252,[1]Sheet1!$B$15:$F$422,5,FALSE)</f>
        <v>1052406</v>
      </c>
      <c r="K252" s="77">
        <f t="shared" si="21"/>
        <v>3.5507473261581026</v>
      </c>
      <c r="L252" s="75">
        <v>296390</v>
      </c>
      <c r="M252" s="60" t="e">
        <f>#REF!/N252</f>
        <v>#REF!</v>
      </c>
      <c r="N252" s="59">
        <v>340984</v>
      </c>
    </row>
    <row r="253" spans="2:14" x14ac:dyDescent="0.25">
      <c r="B253" s="101" t="s">
        <v>247</v>
      </c>
      <c r="C253" s="102" t="s">
        <v>781</v>
      </c>
      <c r="D253" s="125">
        <v>539418</v>
      </c>
      <c r="E253" s="126">
        <f t="shared" si="18"/>
        <v>0.98925137406722063</v>
      </c>
      <c r="F253" s="86">
        <v>545279</v>
      </c>
      <c r="G253" s="87">
        <f t="shared" si="19"/>
        <v>1.0900391413687085</v>
      </c>
      <c r="H253" s="125">
        <v>500238</v>
      </c>
      <c r="I253" s="131">
        <f t="shared" si="20"/>
        <v>0.9941176236789494</v>
      </c>
      <c r="J253" s="75">
        <f>VLOOKUP(B253,[1]Sheet1!$B$15:$F$422,5,FALSE)</f>
        <v>503198</v>
      </c>
      <c r="K253" s="77">
        <f t="shared" si="21"/>
        <v>1.1891239156172386</v>
      </c>
      <c r="L253" s="75">
        <v>423167</v>
      </c>
      <c r="M253" s="60" t="e">
        <f>#REF!/N253</f>
        <v>#REF!</v>
      </c>
      <c r="N253" s="59">
        <v>265944</v>
      </c>
    </row>
    <row r="254" spans="2:14" x14ac:dyDescent="0.25">
      <c r="B254" s="101" t="s">
        <v>248</v>
      </c>
      <c r="C254" s="102" t="s">
        <v>782</v>
      </c>
      <c r="D254" s="125">
        <v>24399</v>
      </c>
      <c r="E254" s="126">
        <f t="shared" si="18"/>
        <v>1.0611490453616319</v>
      </c>
      <c r="F254" s="86">
        <v>22993</v>
      </c>
      <c r="G254" s="87">
        <f t="shared" si="19"/>
        <v>1.0953742079939022</v>
      </c>
      <c r="H254" s="125">
        <v>20991</v>
      </c>
      <c r="I254" s="131">
        <f t="shared" si="20"/>
        <v>1.2365832106038293</v>
      </c>
      <c r="J254" s="75">
        <f>VLOOKUP(B254,[1]Sheet1!$B$15:$F$422,5,FALSE)</f>
        <v>16975</v>
      </c>
      <c r="K254" s="82" t="s">
        <v>873</v>
      </c>
      <c r="L254" s="75">
        <v>0</v>
      </c>
      <c r="M254" s="60" t="e">
        <f>#REF!/N254</f>
        <v>#REF!</v>
      </c>
      <c r="N254" s="59">
        <v>11406</v>
      </c>
    </row>
    <row r="255" spans="2:14" x14ac:dyDescent="0.25">
      <c r="B255" s="101" t="s">
        <v>783</v>
      </c>
      <c r="C255" s="102" t="s">
        <v>784</v>
      </c>
      <c r="D255" s="125">
        <v>150621</v>
      </c>
      <c r="E255" s="126">
        <f t="shared" si="18"/>
        <v>0.93985398727068514</v>
      </c>
      <c r="F255" s="86">
        <v>160260</v>
      </c>
      <c r="G255" s="87">
        <f t="shared" si="19"/>
        <v>0.90578706712862223</v>
      </c>
      <c r="H255" s="125">
        <v>176929</v>
      </c>
      <c r="I255" s="131">
        <f t="shared" si="20"/>
        <v>1.1430777281742828</v>
      </c>
      <c r="J255" s="75">
        <f>VLOOKUP(B255,[1]Sheet1!$B$15:$F$422,5,FALSE)</f>
        <v>154783</v>
      </c>
      <c r="K255" s="77">
        <f t="shared" ref="K255:K266" si="22">J255/L255</f>
        <v>1.2623599262726932</v>
      </c>
      <c r="L255" s="75">
        <v>122614</v>
      </c>
      <c r="M255" s="60" t="e">
        <f>#REF!/N255</f>
        <v>#REF!</v>
      </c>
      <c r="N255" s="59">
        <v>70447</v>
      </c>
    </row>
    <row r="256" spans="2:14" x14ac:dyDescent="0.25">
      <c r="B256" s="101" t="s">
        <v>249</v>
      </c>
      <c r="C256" s="102" t="s">
        <v>785</v>
      </c>
      <c r="D256" s="125">
        <v>24021</v>
      </c>
      <c r="E256" s="126">
        <f t="shared" si="18"/>
        <v>0.91372817528243755</v>
      </c>
      <c r="F256" s="86">
        <v>26289</v>
      </c>
      <c r="G256" s="87">
        <f t="shared" si="19"/>
        <v>1.2101362548333641</v>
      </c>
      <c r="H256" s="125">
        <v>21724</v>
      </c>
      <c r="I256" s="131">
        <f t="shared" si="20"/>
        <v>0.98552828562355399</v>
      </c>
      <c r="J256" s="75">
        <f>VLOOKUP(B256,[1]Sheet1!$B$15:$F$422,5,FALSE)</f>
        <v>22043</v>
      </c>
      <c r="K256" s="77">
        <f t="shared" si="22"/>
        <v>0.77766801905097904</v>
      </c>
      <c r="L256" s="75">
        <v>28345</v>
      </c>
      <c r="M256" s="60" t="e">
        <f>#REF!/N256</f>
        <v>#REF!</v>
      </c>
      <c r="N256" s="59">
        <v>20536</v>
      </c>
    </row>
    <row r="257" spans="2:14" x14ac:dyDescent="0.25">
      <c r="B257" s="101" t="s">
        <v>250</v>
      </c>
      <c r="C257" s="102" t="s">
        <v>786</v>
      </c>
      <c r="D257" s="125">
        <v>63283</v>
      </c>
      <c r="E257" s="126">
        <f t="shared" si="18"/>
        <v>0.99921052216064299</v>
      </c>
      <c r="F257" s="86">
        <v>63333</v>
      </c>
      <c r="G257" s="87">
        <f t="shared" si="19"/>
        <v>1.0771651132730118</v>
      </c>
      <c r="H257" s="125">
        <v>58796</v>
      </c>
      <c r="I257" s="131">
        <f t="shared" si="20"/>
        <v>2.4598778344908374</v>
      </c>
      <c r="J257" s="75">
        <f>VLOOKUP(B257,[1]Sheet1!$B$15:$F$422,5,FALSE)</f>
        <v>23902</v>
      </c>
      <c r="K257" s="77">
        <f t="shared" si="22"/>
        <v>0.36759300555188162</v>
      </c>
      <c r="L257" s="75">
        <v>65023</v>
      </c>
      <c r="M257" s="60" t="e">
        <f>#REF!/N257</f>
        <v>#REF!</v>
      </c>
      <c r="N257" s="59">
        <v>22351</v>
      </c>
    </row>
    <row r="258" spans="2:14" x14ac:dyDescent="0.25">
      <c r="B258" s="101" t="s">
        <v>251</v>
      </c>
      <c r="C258" s="102" t="s">
        <v>787</v>
      </c>
      <c r="D258" s="125">
        <v>92746</v>
      </c>
      <c r="E258" s="126">
        <f t="shared" si="18"/>
        <v>0.9905691612641383</v>
      </c>
      <c r="F258" s="86">
        <v>93629</v>
      </c>
      <c r="G258" s="87">
        <f t="shared" si="19"/>
        <v>0.94088150172843477</v>
      </c>
      <c r="H258" s="125">
        <v>99512</v>
      </c>
      <c r="I258" s="131">
        <f t="shared" si="20"/>
        <v>0.90004793647060954</v>
      </c>
      <c r="J258" s="75">
        <f>VLOOKUP(B258,[1]Sheet1!$B$15:$F$422,5,FALSE)</f>
        <v>110563</v>
      </c>
      <c r="K258" s="77">
        <f t="shared" si="22"/>
        <v>0.76161577196233354</v>
      </c>
      <c r="L258" s="75">
        <v>145169</v>
      </c>
      <c r="M258" s="60" t="e">
        <f>#REF!/N258</f>
        <v>#REF!</v>
      </c>
      <c r="N258" s="59">
        <v>144440</v>
      </c>
    </row>
    <row r="259" spans="2:14" x14ac:dyDescent="0.25">
      <c r="B259" s="101" t="s">
        <v>252</v>
      </c>
      <c r="C259" s="102" t="s">
        <v>859</v>
      </c>
      <c r="D259" s="125">
        <v>388865</v>
      </c>
      <c r="E259" s="126">
        <f t="shared" si="18"/>
        <v>0.95080504174969738</v>
      </c>
      <c r="F259" s="86">
        <v>408985</v>
      </c>
      <c r="G259" s="87">
        <f t="shared" si="19"/>
        <v>1.8479601657351221</v>
      </c>
      <c r="H259" s="125">
        <v>221317</v>
      </c>
      <c r="I259" s="131">
        <f t="shared" si="20"/>
        <v>1.0069200531401845</v>
      </c>
      <c r="J259" s="75">
        <f>VLOOKUP(B259,[1]Sheet1!$B$15:$F$422,5,FALSE)</f>
        <v>219796</v>
      </c>
      <c r="K259" s="77">
        <f t="shared" si="22"/>
        <v>1.1010168812302761</v>
      </c>
      <c r="L259" s="75">
        <v>199630</v>
      </c>
      <c r="M259" s="60" t="e">
        <f>#REF!/N259</f>
        <v>#REF!</v>
      </c>
      <c r="N259" s="59">
        <v>218109</v>
      </c>
    </row>
    <row r="260" spans="2:14" x14ac:dyDescent="0.25">
      <c r="B260" s="101" t="s">
        <v>253</v>
      </c>
      <c r="C260" s="102" t="s">
        <v>788</v>
      </c>
      <c r="D260" s="125">
        <v>323449</v>
      </c>
      <c r="E260" s="126">
        <f t="shared" si="18"/>
        <v>1.1418600956701321</v>
      </c>
      <c r="F260" s="86">
        <v>283265</v>
      </c>
      <c r="G260" s="87">
        <f t="shared" si="19"/>
        <v>1.1411760440251066</v>
      </c>
      <c r="H260" s="125">
        <v>248222</v>
      </c>
      <c r="I260" s="131">
        <f t="shared" si="20"/>
        <v>1.0131841039707419</v>
      </c>
      <c r="J260" s="75">
        <f>VLOOKUP(B260,[1]Sheet1!$B$15:$F$422,5,FALSE)</f>
        <v>244992</v>
      </c>
      <c r="K260" s="77">
        <f t="shared" si="22"/>
        <v>1.3268846439229407</v>
      </c>
      <c r="L260" s="75">
        <v>184637</v>
      </c>
      <c r="M260" s="60" t="e">
        <f>#REF!/N260</f>
        <v>#REF!</v>
      </c>
      <c r="N260" s="59">
        <v>92130</v>
      </c>
    </row>
    <row r="261" spans="2:14" x14ac:dyDescent="0.25">
      <c r="B261" s="101" t="s">
        <v>254</v>
      </c>
      <c r="C261" s="102" t="s">
        <v>789</v>
      </c>
      <c r="D261" s="125">
        <v>363450</v>
      </c>
      <c r="E261" s="126">
        <f t="shared" si="18"/>
        <v>1.0770452599044009</v>
      </c>
      <c r="F261" s="86">
        <v>337451</v>
      </c>
      <c r="G261" s="87">
        <f t="shared" si="19"/>
        <v>1.2516496355779752</v>
      </c>
      <c r="H261" s="125">
        <v>269605</v>
      </c>
      <c r="I261" s="131">
        <f t="shared" si="20"/>
        <v>1.0962583153066701</v>
      </c>
      <c r="J261" s="75">
        <f>VLOOKUP(B261,[1]Sheet1!$B$15:$F$422,5,FALSE)</f>
        <v>245932</v>
      </c>
      <c r="K261" s="77">
        <f t="shared" si="22"/>
        <v>1.2256826597690493</v>
      </c>
      <c r="L261" s="75">
        <v>200649</v>
      </c>
      <c r="M261" s="60" t="e">
        <f>#REF!/N261</f>
        <v>#REF!</v>
      </c>
      <c r="N261" s="59">
        <v>105146</v>
      </c>
    </row>
    <row r="262" spans="2:14" x14ac:dyDescent="0.25">
      <c r="B262" s="101" t="s">
        <v>255</v>
      </c>
      <c r="C262" s="102" t="s">
        <v>790</v>
      </c>
      <c r="D262" s="125">
        <v>155197</v>
      </c>
      <c r="E262" s="126">
        <f t="shared" ref="E262:E325" si="23">IFERROR(D262/F262,"")</f>
        <v>0.98825784349310053</v>
      </c>
      <c r="F262" s="86">
        <v>157041</v>
      </c>
      <c r="G262" s="87">
        <f t="shared" ref="G262:G325" si="24">IFERROR(F262/H262,"")</f>
        <v>0.92648464324904722</v>
      </c>
      <c r="H262" s="125">
        <v>169502</v>
      </c>
      <c r="I262" s="131">
        <f t="shared" ref="I262:I325" si="25">IFERROR(H262/J262,"")</f>
        <v>0.97894852350892592</v>
      </c>
      <c r="J262" s="75">
        <f>VLOOKUP(B262,[1]Sheet1!$B$15:$F$422,5,FALSE)</f>
        <v>173147</v>
      </c>
      <c r="K262" s="77">
        <f t="shared" si="22"/>
        <v>1.0360639061752035</v>
      </c>
      <c r="L262" s="75">
        <v>167120</v>
      </c>
      <c r="M262" s="60" t="e">
        <f>#REF!/N262</f>
        <v>#REF!</v>
      </c>
      <c r="N262" s="59">
        <v>162811</v>
      </c>
    </row>
    <row r="263" spans="2:14" x14ac:dyDescent="0.25">
      <c r="B263" s="101" t="s">
        <v>256</v>
      </c>
      <c r="C263" s="102" t="s">
        <v>791</v>
      </c>
      <c r="D263" s="125">
        <v>803261</v>
      </c>
      <c r="E263" s="126">
        <f t="shared" si="23"/>
        <v>0.98930591272304491</v>
      </c>
      <c r="F263" s="86">
        <v>811944</v>
      </c>
      <c r="G263" s="87">
        <f t="shared" si="24"/>
        <v>1.1200757068896305</v>
      </c>
      <c r="H263" s="125">
        <v>724901</v>
      </c>
      <c r="I263" s="131">
        <f t="shared" si="25"/>
        <v>1.1335327580976566</v>
      </c>
      <c r="J263" s="75">
        <f>VLOOKUP(B263,[1]Sheet1!$B$15:$F$422,5,FALSE)</f>
        <v>639506</v>
      </c>
      <c r="K263" s="77">
        <f t="shared" si="22"/>
        <v>0.94112816588424009</v>
      </c>
      <c r="L263" s="75">
        <v>679510</v>
      </c>
      <c r="M263" s="60" t="e">
        <f>#REF!/N263</f>
        <v>#REF!</v>
      </c>
      <c r="N263" s="59">
        <v>710950</v>
      </c>
    </row>
    <row r="264" spans="2:14" x14ac:dyDescent="0.25">
      <c r="B264" s="101" t="s">
        <v>257</v>
      </c>
      <c r="C264" s="102" t="s">
        <v>792</v>
      </c>
      <c r="D264" s="125">
        <v>593869</v>
      </c>
      <c r="E264" s="126">
        <f t="shared" si="23"/>
        <v>0.98846536029520693</v>
      </c>
      <c r="F264" s="86">
        <v>600799</v>
      </c>
      <c r="G264" s="87">
        <f t="shared" si="24"/>
        <v>1.6696328080058025</v>
      </c>
      <c r="H264" s="125">
        <v>359839</v>
      </c>
      <c r="I264" s="131">
        <f t="shared" si="25"/>
        <v>0.99424461624327898</v>
      </c>
      <c r="J264" s="75">
        <f>VLOOKUP(B264,[1]Sheet1!$B$15:$F$422,5,FALSE)</f>
        <v>361922</v>
      </c>
      <c r="K264" s="77">
        <f t="shared" si="22"/>
        <v>1.5427787084756022</v>
      </c>
      <c r="L264" s="75">
        <v>234591</v>
      </c>
      <c r="M264" s="60" t="e">
        <f>#REF!/N264</f>
        <v>#REF!</v>
      </c>
      <c r="N264" s="59">
        <v>302130</v>
      </c>
    </row>
    <row r="265" spans="2:14" x14ac:dyDescent="0.25">
      <c r="B265" s="101" t="s">
        <v>258</v>
      </c>
      <c r="C265" s="102" t="s">
        <v>793</v>
      </c>
      <c r="D265" s="125">
        <v>590884</v>
      </c>
      <c r="E265" s="126">
        <f t="shared" si="23"/>
        <v>1.3618510059163416</v>
      </c>
      <c r="F265" s="86">
        <v>433883</v>
      </c>
      <c r="G265" s="87">
        <f t="shared" si="24"/>
        <v>0.94772560968950337</v>
      </c>
      <c r="H265" s="125">
        <v>457815</v>
      </c>
      <c r="I265" s="131">
        <f t="shared" si="25"/>
        <v>0.9871766121415726</v>
      </c>
      <c r="J265" s="75">
        <f>VLOOKUP(B265,[1]Sheet1!$B$15:$F$422,5,FALSE)</f>
        <v>463762</v>
      </c>
      <c r="K265" s="77">
        <f t="shared" si="22"/>
        <v>0.92652890795285858</v>
      </c>
      <c r="L265" s="75">
        <v>500537</v>
      </c>
      <c r="M265" s="60" t="e">
        <f>#REF!/N265</f>
        <v>#REF!</v>
      </c>
      <c r="N265" s="59">
        <v>523162</v>
      </c>
    </row>
    <row r="266" spans="2:14" x14ac:dyDescent="0.25">
      <c r="B266" s="101" t="s">
        <v>259</v>
      </c>
      <c r="C266" s="102" t="s">
        <v>794</v>
      </c>
      <c r="D266" s="125">
        <v>260438</v>
      </c>
      <c r="E266" s="126">
        <f t="shared" si="23"/>
        <v>1.3282976911189428</v>
      </c>
      <c r="F266" s="86">
        <v>196069</v>
      </c>
      <c r="G266" s="87">
        <f t="shared" si="24"/>
        <v>1.0540550711236789</v>
      </c>
      <c r="H266" s="125">
        <v>186014</v>
      </c>
      <c r="I266" s="131">
        <f t="shared" si="25"/>
        <v>1.0479484853777119</v>
      </c>
      <c r="J266" s="75">
        <f>VLOOKUP(B266,[1]Sheet1!$B$15:$F$422,5,FALSE)</f>
        <v>177503</v>
      </c>
      <c r="K266" s="77">
        <f t="shared" si="22"/>
        <v>1.8962375010682848</v>
      </c>
      <c r="L266" s="75">
        <v>93608</v>
      </c>
      <c r="M266" s="60" t="e">
        <f>#REF!/N266</f>
        <v>#REF!</v>
      </c>
      <c r="N266" s="59">
        <v>64205</v>
      </c>
    </row>
    <row r="267" spans="2:14" x14ac:dyDescent="0.25">
      <c r="B267" s="101" t="s">
        <v>260</v>
      </c>
      <c r="C267" s="102" t="s">
        <v>795</v>
      </c>
      <c r="D267" s="125">
        <v>30014</v>
      </c>
      <c r="E267" s="126">
        <f t="shared" si="23"/>
        <v>1.5032555344084944</v>
      </c>
      <c r="F267" s="86">
        <v>19966</v>
      </c>
      <c r="G267" s="87">
        <f t="shared" si="24"/>
        <v>0.96500724987916864</v>
      </c>
      <c r="H267" s="125">
        <v>20690</v>
      </c>
      <c r="I267" s="131">
        <f t="shared" si="25"/>
        <v>3.109875244250714</v>
      </c>
      <c r="J267" s="75">
        <f>VLOOKUP(B267,[1]Sheet1!$B$15:$F$422,5,FALSE)</f>
        <v>6653</v>
      </c>
      <c r="K267" s="77"/>
      <c r="L267" s="75">
        <v>0</v>
      </c>
      <c r="M267" s="60"/>
      <c r="N267" s="59">
        <v>0</v>
      </c>
    </row>
    <row r="268" spans="2:14" x14ac:dyDescent="0.25">
      <c r="B268" s="101" t="s">
        <v>261</v>
      </c>
      <c r="C268" s="102" t="s">
        <v>796</v>
      </c>
      <c r="D268" s="125">
        <v>411652</v>
      </c>
      <c r="E268" s="126">
        <f t="shared" si="23"/>
        <v>1.3562732894697827</v>
      </c>
      <c r="F268" s="86">
        <v>303517</v>
      </c>
      <c r="G268" s="87">
        <f t="shared" si="24"/>
        <v>1.0655626628095576</v>
      </c>
      <c r="H268" s="125">
        <v>284842</v>
      </c>
      <c r="I268" s="131">
        <f t="shared" si="25"/>
        <v>0.9864726335766828</v>
      </c>
      <c r="J268" s="75">
        <f>VLOOKUP(B268,[1]Sheet1!$B$15:$F$422,5,FALSE)</f>
        <v>288748</v>
      </c>
      <c r="K268" s="77">
        <f t="shared" ref="K268:K278" si="26">J268/L268</f>
        <v>1.3995831515680286</v>
      </c>
      <c r="L268" s="75">
        <v>206310</v>
      </c>
      <c r="M268" s="60" t="e">
        <f>#REF!/N268</f>
        <v>#REF!</v>
      </c>
      <c r="N268" s="59">
        <v>222101</v>
      </c>
    </row>
    <row r="269" spans="2:14" x14ac:dyDescent="0.25">
      <c r="B269" s="101" t="s">
        <v>262</v>
      </c>
      <c r="C269" s="102" t="s">
        <v>860</v>
      </c>
      <c r="D269" s="125">
        <v>19392</v>
      </c>
      <c r="E269" s="126">
        <f t="shared" si="23"/>
        <v>0.89798564482519105</v>
      </c>
      <c r="F269" s="86">
        <v>21595</v>
      </c>
      <c r="G269" s="87">
        <f t="shared" si="24"/>
        <v>1.1486702127659574</v>
      </c>
      <c r="H269" s="125">
        <v>18800</v>
      </c>
      <c r="I269" s="131">
        <f t="shared" si="25"/>
        <v>0.98584163607760877</v>
      </c>
      <c r="J269" s="75">
        <f>VLOOKUP(B269,[1]Sheet1!$B$15:$F$422,5,FALSE)</f>
        <v>19070</v>
      </c>
      <c r="K269" s="77">
        <f t="shared" si="26"/>
        <v>1.2452657698837666</v>
      </c>
      <c r="L269" s="75">
        <v>15314</v>
      </c>
      <c r="M269" s="60" t="e">
        <f>#REF!/N269</f>
        <v>#REF!</v>
      </c>
      <c r="N269" s="59">
        <v>14909</v>
      </c>
    </row>
    <row r="270" spans="2:14" x14ac:dyDescent="0.25">
      <c r="B270" s="101" t="s">
        <v>263</v>
      </c>
      <c r="C270" s="102" t="s">
        <v>922</v>
      </c>
      <c r="D270" s="125">
        <v>408725</v>
      </c>
      <c r="E270" s="126">
        <f t="shared" si="23"/>
        <v>1.2405868979939962</v>
      </c>
      <c r="F270" s="86">
        <v>329461</v>
      </c>
      <c r="G270" s="87">
        <f t="shared" si="24"/>
        <v>1.096890720770811</v>
      </c>
      <c r="H270" s="125">
        <v>300359</v>
      </c>
      <c r="I270" s="131">
        <f t="shared" si="25"/>
        <v>1.0171041759789778</v>
      </c>
      <c r="J270" s="75">
        <f>VLOOKUP(B270,[1]Sheet1!$B$15:$F$422,5,FALSE)</f>
        <v>295308</v>
      </c>
      <c r="K270" s="77">
        <f t="shared" si="26"/>
        <v>1.1774828944640265</v>
      </c>
      <c r="L270" s="75">
        <v>250796</v>
      </c>
      <c r="M270" s="60" t="e">
        <f>#REF!/N270</f>
        <v>#REF!</v>
      </c>
      <c r="N270" s="59">
        <v>196696</v>
      </c>
    </row>
    <row r="271" spans="2:14" x14ac:dyDescent="0.25">
      <c r="B271" s="101" t="s">
        <v>264</v>
      </c>
      <c r="C271" s="102" t="s">
        <v>797</v>
      </c>
      <c r="D271" s="125">
        <v>610006</v>
      </c>
      <c r="E271" s="126">
        <f t="shared" si="23"/>
        <v>0.9492971379750913</v>
      </c>
      <c r="F271" s="86">
        <v>642587</v>
      </c>
      <c r="G271" s="87">
        <f t="shared" si="24"/>
        <v>1.0939326875606477</v>
      </c>
      <c r="H271" s="125">
        <v>587410</v>
      </c>
      <c r="I271" s="131">
        <f t="shared" si="25"/>
        <v>0.98825853102934269</v>
      </c>
      <c r="J271" s="75">
        <f>VLOOKUP(B271,[1]Sheet1!$B$15:$F$422,5,FALSE)</f>
        <v>594389</v>
      </c>
      <c r="K271" s="77">
        <f t="shared" si="26"/>
        <v>0.86293408826945417</v>
      </c>
      <c r="L271" s="75">
        <v>688800</v>
      </c>
      <c r="M271" s="60" t="e">
        <f>#REF!/N271</f>
        <v>#REF!</v>
      </c>
      <c r="N271" s="59">
        <v>752253</v>
      </c>
    </row>
    <row r="272" spans="2:14" x14ac:dyDescent="0.25">
      <c r="B272" s="101" t="s">
        <v>265</v>
      </c>
      <c r="C272" s="102" t="s">
        <v>798</v>
      </c>
      <c r="D272" s="125">
        <v>328664</v>
      </c>
      <c r="E272" s="126">
        <f t="shared" si="23"/>
        <v>0.97762548113246839</v>
      </c>
      <c r="F272" s="86">
        <v>336186</v>
      </c>
      <c r="G272" s="87">
        <f t="shared" si="24"/>
        <v>0.9875624228893719</v>
      </c>
      <c r="H272" s="125">
        <v>340420</v>
      </c>
      <c r="I272" s="131">
        <f t="shared" si="25"/>
        <v>0.92818444809806988</v>
      </c>
      <c r="J272" s="75">
        <f>VLOOKUP(B272,[1]Sheet1!$B$15:$F$422,5,FALSE)</f>
        <v>366759</v>
      </c>
      <c r="K272" s="77">
        <f t="shared" si="26"/>
        <v>0.90324495254232284</v>
      </c>
      <c r="L272" s="75">
        <v>406046</v>
      </c>
      <c r="M272" s="60" t="e">
        <f>#REF!/N272</f>
        <v>#REF!</v>
      </c>
      <c r="N272" s="59">
        <v>405117</v>
      </c>
    </row>
    <row r="273" spans="2:14" x14ac:dyDescent="0.25">
      <c r="B273" s="101" t="s">
        <v>266</v>
      </c>
      <c r="C273" s="102" t="s">
        <v>799</v>
      </c>
      <c r="D273" s="125">
        <v>47019</v>
      </c>
      <c r="E273" s="126">
        <f t="shared" si="23"/>
        <v>1.2673243308805693</v>
      </c>
      <c r="F273" s="86">
        <v>37101</v>
      </c>
      <c r="G273" s="87">
        <f t="shared" si="24"/>
        <v>1.1843516567707335</v>
      </c>
      <c r="H273" s="125">
        <v>31326</v>
      </c>
      <c r="I273" s="131">
        <f t="shared" si="25"/>
        <v>0.98639712828263748</v>
      </c>
      <c r="J273" s="75">
        <f>VLOOKUP(B273,[1]Sheet1!$B$15:$F$422,5,FALSE)</f>
        <v>31758</v>
      </c>
      <c r="K273" s="77">
        <f t="shared" si="26"/>
        <v>0.86411623857205055</v>
      </c>
      <c r="L273" s="75">
        <v>36752</v>
      </c>
      <c r="M273" s="60" t="e">
        <f>#REF!/N273</f>
        <v>#REF!</v>
      </c>
      <c r="N273" s="59">
        <v>34875</v>
      </c>
    </row>
    <row r="274" spans="2:14" x14ac:dyDescent="0.25">
      <c r="B274" s="101" t="s">
        <v>267</v>
      </c>
      <c r="C274" s="102" t="s">
        <v>800</v>
      </c>
      <c r="D274" s="125">
        <v>283062</v>
      </c>
      <c r="E274" s="126">
        <f t="shared" si="23"/>
        <v>0.97716422083907251</v>
      </c>
      <c r="F274" s="86">
        <v>289677</v>
      </c>
      <c r="G274" s="87">
        <f t="shared" si="24"/>
        <v>1.0225277537549198</v>
      </c>
      <c r="H274" s="125">
        <v>283295</v>
      </c>
      <c r="I274" s="131">
        <f t="shared" si="25"/>
        <v>1.0417900129076862</v>
      </c>
      <c r="J274" s="75">
        <f>VLOOKUP(B274,[1]Sheet1!$B$15:$F$422,5,FALSE)</f>
        <v>271931</v>
      </c>
      <c r="K274" s="77">
        <f t="shared" si="26"/>
        <v>0.82007460953638944</v>
      </c>
      <c r="L274" s="75">
        <v>331593</v>
      </c>
      <c r="M274" s="60" t="e">
        <f>#REF!/N274</f>
        <v>#REF!</v>
      </c>
      <c r="N274" s="59">
        <v>401706</v>
      </c>
    </row>
    <row r="275" spans="2:14" x14ac:dyDescent="0.25">
      <c r="B275" s="101" t="s">
        <v>268</v>
      </c>
      <c r="C275" s="102" t="s">
        <v>801</v>
      </c>
      <c r="D275" s="125">
        <v>41307</v>
      </c>
      <c r="E275" s="126">
        <f t="shared" si="23"/>
        <v>0.90229357798165133</v>
      </c>
      <c r="F275" s="86">
        <v>45780</v>
      </c>
      <c r="G275" s="87">
        <f t="shared" si="24"/>
        <v>1.0787501767284038</v>
      </c>
      <c r="H275" s="125">
        <v>42438</v>
      </c>
      <c r="I275" s="131">
        <f t="shared" si="25"/>
        <v>0.90015908367801467</v>
      </c>
      <c r="J275" s="75">
        <f>VLOOKUP(B275,[1]Sheet1!$B$15:$F$422,5,FALSE)</f>
        <v>47145</v>
      </c>
      <c r="K275" s="77">
        <f t="shared" si="26"/>
        <v>0.7347921634637864</v>
      </c>
      <c r="L275" s="75">
        <v>64161</v>
      </c>
      <c r="M275" s="60" t="e">
        <f>#REF!/N275</f>
        <v>#REF!</v>
      </c>
      <c r="N275" s="59">
        <v>44745</v>
      </c>
    </row>
    <row r="276" spans="2:14" x14ac:dyDescent="0.25">
      <c r="B276" s="101" t="s">
        <v>802</v>
      </c>
      <c r="C276" s="102" t="s">
        <v>803</v>
      </c>
      <c r="D276" s="125">
        <v>647554</v>
      </c>
      <c r="E276" s="126">
        <f t="shared" si="23"/>
        <v>1.0950602106060632</v>
      </c>
      <c r="F276" s="86">
        <v>591341</v>
      </c>
      <c r="G276" s="87">
        <f t="shared" si="24"/>
        <v>1.0703372604668757</v>
      </c>
      <c r="H276" s="125">
        <v>552481</v>
      </c>
      <c r="I276" s="131">
        <f t="shared" si="25"/>
        <v>1.0328369314060526</v>
      </c>
      <c r="J276" s="75">
        <f>VLOOKUP(B276,[1]Sheet1!$B$15:$F$422,5,FALSE)</f>
        <v>534916</v>
      </c>
      <c r="K276" s="77">
        <f t="shared" si="26"/>
        <v>1.7264153988161708</v>
      </c>
      <c r="L276" s="75">
        <v>309842</v>
      </c>
      <c r="M276" s="60" t="e">
        <f>#REF!/N276</f>
        <v>#REF!</v>
      </c>
      <c r="N276" s="59">
        <v>54197</v>
      </c>
    </row>
    <row r="277" spans="2:14" x14ac:dyDescent="0.25">
      <c r="B277" s="101" t="s">
        <v>269</v>
      </c>
      <c r="C277" s="102" t="s">
        <v>804</v>
      </c>
      <c r="D277" s="125">
        <v>16163</v>
      </c>
      <c r="E277" s="126">
        <f t="shared" si="23"/>
        <v>0.84996844762305424</v>
      </c>
      <c r="F277" s="86">
        <v>19016</v>
      </c>
      <c r="G277" s="87">
        <f t="shared" si="24"/>
        <v>1.5697540036321611</v>
      </c>
      <c r="H277" s="125">
        <v>12114</v>
      </c>
      <c r="I277" s="131">
        <f t="shared" si="25"/>
        <v>1.1050903119868638</v>
      </c>
      <c r="J277" s="75">
        <f>VLOOKUP(B277,[1]Sheet1!$B$15:$F$422,5,FALSE)</f>
        <v>10962</v>
      </c>
      <c r="K277" s="77">
        <f t="shared" si="26"/>
        <v>1.3773087071240107</v>
      </c>
      <c r="L277" s="75">
        <v>7959</v>
      </c>
      <c r="M277" s="62" t="s">
        <v>872</v>
      </c>
      <c r="N277" s="59">
        <v>0</v>
      </c>
    </row>
    <row r="278" spans="2:14" x14ac:dyDescent="0.25">
      <c r="B278" s="101" t="s">
        <v>270</v>
      </c>
      <c r="C278" s="102" t="s">
        <v>805</v>
      </c>
      <c r="D278" s="125">
        <v>47369</v>
      </c>
      <c r="E278" s="126">
        <f t="shared" si="23"/>
        <v>0.90168271976243952</v>
      </c>
      <c r="F278" s="86">
        <v>52534</v>
      </c>
      <c r="G278" s="87">
        <f t="shared" si="24"/>
        <v>1.5742882828888223</v>
      </c>
      <c r="H278" s="125">
        <v>33370</v>
      </c>
      <c r="I278" s="131">
        <f t="shared" si="25"/>
        <v>1.0042130604875112</v>
      </c>
      <c r="J278" s="75">
        <f>VLOOKUP(B278,[1]Sheet1!$B$15:$F$422,5,FALSE)</f>
        <v>33230</v>
      </c>
      <c r="K278" s="77">
        <f t="shared" si="26"/>
        <v>0.85080779373735826</v>
      </c>
      <c r="L278" s="75">
        <v>39057</v>
      </c>
      <c r="M278" s="60" t="e">
        <f>#REF!/N278</f>
        <v>#REF!</v>
      </c>
      <c r="N278" s="59">
        <v>34937</v>
      </c>
    </row>
    <row r="279" spans="2:14" x14ac:dyDescent="0.25">
      <c r="B279" s="101" t="s">
        <v>271</v>
      </c>
      <c r="C279" s="102" t="s">
        <v>890</v>
      </c>
      <c r="D279" s="125">
        <v>0</v>
      </c>
      <c r="E279" s="126" t="str">
        <f t="shared" si="23"/>
        <v/>
      </c>
      <c r="F279" s="86">
        <v>0</v>
      </c>
      <c r="G279" s="87" t="str">
        <f t="shared" si="24"/>
        <v/>
      </c>
      <c r="H279" s="125">
        <v>0</v>
      </c>
      <c r="I279" s="131" t="str">
        <f t="shared" si="25"/>
        <v/>
      </c>
      <c r="J279" s="75">
        <f>VLOOKUP(B279,[1]Sheet1!$B$15:$F$422,5,FALSE)</f>
        <v>0</v>
      </c>
      <c r="K279" s="77"/>
      <c r="L279" s="75">
        <v>0</v>
      </c>
      <c r="M279" s="60"/>
      <c r="N279" s="59">
        <v>0</v>
      </c>
    </row>
    <row r="280" spans="2:14" x14ac:dyDescent="0.25">
      <c r="B280" s="101" t="s">
        <v>272</v>
      </c>
      <c r="C280" s="102" t="s">
        <v>806</v>
      </c>
      <c r="D280" s="125">
        <v>1185544</v>
      </c>
      <c r="E280" s="126">
        <f t="shared" si="23"/>
        <v>1.1702684854592997</v>
      </c>
      <c r="F280" s="86">
        <v>1013053</v>
      </c>
      <c r="G280" s="87">
        <f t="shared" si="24"/>
        <v>1.0419858202714782</v>
      </c>
      <c r="H280" s="125">
        <v>972233</v>
      </c>
      <c r="I280" s="131">
        <f t="shared" si="25"/>
        <v>1.0049013375835021</v>
      </c>
      <c r="J280" s="75">
        <f>VLOOKUP(B280,[1]Sheet1!$B$15:$F$422,5,FALSE)</f>
        <v>967491</v>
      </c>
      <c r="K280" s="77">
        <f>J280/L280</f>
        <v>1.3599090855422398</v>
      </c>
      <c r="L280" s="75">
        <v>711438</v>
      </c>
      <c r="M280" s="60" t="e">
        <f>#REF!/N280</f>
        <v>#REF!</v>
      </c>
      <c r="N280" s="59">
        <v>349637</v>
      </c>
    </row>
    <row r="281" spans="2:14" x14ac:dyDescent="0.25">
      <c r="B281" s="101" t="s">
        <v>273</v>
      </c>
      <c r="C281" s="102" t="s">
        <v>807</v>
      </c>
      <c r="D281" s="125">
        <v>168543</v>
      </c>
      <c r="E281" s="126" t="str">
        <f t="shared" si="23"/>
        <v/>
      </c>
      <c r="F281" s="86">
        <v>0</v>
      </c>
      <c r="G281" s="87" t="str">
        <f t="shared" si="24"/>
        <v/>
      </c>
      <c r="H281" s="125">
        <v>0</v>
      </c>
      <c r="I281" s="131" t="str">
        <f t="shared" si="25"/>
        <v/>
      </c>
      <c r="J281" s="75">
        <f>VLOOKUP(B281,[1]Sheet1!$B$15:$F$422,5,FALSE)</f>
        <v>0</v>
      </c>
      <c r="K281" s="82" t="s">
        <v>873</v>
      </c>
      <c r="L281" s="75">
        <v>0</v>
      </c>
      <c r="M281" s="62" t="s">
        <v>873</v>
      </c>
      <c r="N281" s="59">
        <v>0</v>
      </c>
    </row>
    <row r="282" spans="2:14" x14ac:dyDescent="0.25">
      <c r="B282" s="101" t="s">
        <v>274</v>
      </c>
      <c r="C282" s="102" t="s">
        <v>879</v>
      </c>
      <c r="D282" s="125">
        <v>115262</v>
      </c>
      <c r="E282" s="126">
        <f t="shared" si="23"/>
        <v>1.1453470462562727</v>
      </c>
      <c r="F282" s="86">
        <v>100635</v>
      </c>
      <c r="G282" s="87">
        <f t="shared" si="24"/>
        <v>1.0376132883788549</v>
      </c>
      <c r="H282" s="125">
        <v>96987</v>
      </c>
      <c r="I282" s="131">
        <f t="shared" si="25"/>
        <v>1.0243013750712882</v>
      </c>
      <c r="J282" s="75">
        <f>VLOOKUP(B282,[1]Sheet1!$B$15:$F$422,5,FALSE)</f>
        <v>94686</v>
      </c>
      <c r="K282" s="77">
        <f>J282/L282</f>
        <v>0.8389240338100048</v>
      </c>
      <c r="L282" s="75">
        <v>112866</v>
      </c>
      <c r="M282" s="60" t="e">
        <f>#REF!/N282</f>
        <v>#REF!</v>
      </c>
      <c r="N282" s="59">
        <v>94299</v>
      </c>
    </row>
    <row r="283" spans="2:14" x14ac:dyDescent="0.25">
      <c r="B283" s="101" t="s">
        <v>275</v>
      </c>
      <c r="C283" s="102" t="s">
        <v>808</v>
      </c>
      <c r="D283" s="125">
        <v>16407</v>
      </c>
      <c r="E283" s="126" t="str">
        <f t="shared" si="23"/>
        <v/>
      </c>
      <c r="F283" s="86">
        <v>0</v>
      </c>
      <c r="G283" s="87" t="str">
        <f t="shared" si="24"/>
        <v/>
      </c>
      <c r="H283" s="125">
        <v>0</v>
      </c>
      <c r="I283" s="131" t="str">
        <f t="shared" si="25"/>
        <v/>
      </c>
      <c r="J283" s="75">
        <f>VLOOKUP(B283,[1]Sheet1!$B$15:$F$422,5,FALSE)</f>
        <v>0</v>
      </c>
      <c r="K283" s="77"/>
      <c r="L283" s="75">
        <v>0</v>
      </c>
      <c r="M283" s="60"/>
      <c r="N283" s="59">
        <v>0</v>
      </c>
    </row>
    <row r="284" spans="2:14" x14ac:dyDescent="0.25">
      <c r="B284" s="101" t="s">
        <v>276</v>
      </c>
      <c r="C284" s="102" t="s">
        <v>809</v>
      </c>
      <c r="D284" s="125">
        <v>93494</v>
      </c>
      <c r="E284" s="126">
        <f t="shared" si="23"/>
        <v>0.93380076306905579</v>
      </c>
      <c r="F284" s="86">
        <v>100122</v>
      </c>
      <c r="G284" s="87">
        <f t="shared" si="24"/>
        <v>1.3131959655312619</v>
      </c>
      <c r="H284" s="125">
        <v>76243</v>
      </c>
      <c r="I284" s="131">
        <f t="shared" si="25"/>
        <v>1.1727888017228119</v>
      </c>
      <c r="J284" s="75">
        <f>VLOOKUP(B284,[1]Sheet1!$B$15:$F$422,5,FALSE)</f>
        <v>65010</v>
      </c>
      <c r="K284" s="77">
        <f t="shared" ref="K284:K293" si="27">J284/L284</f>
        <v>1.1457929430011633</v>
      </c>
      <c r="L284" s="75">
        <v>56738</v>
      </c>
      <c r="M284" s="60" t="e">
        <f>#REF!/N284</f>
        <v>#REF!</v>
      </c>
      <c r="N284" s="59">
        <v>32282</v>
      </c>
    </row>
    <row r="285" spans="2:14" x14ac:dyDescent="0.25">
      <c r="B285" s="101" t="s">
        <v>480</v>
      </c>
      <c r="C285" s="102" t="s">
        <v>810</v>
      </c>
      <c r="D285" s="125">
        <v>564754</v>
      </c>
      <c r="E285" s="126">
        <f t="shared" si="23"/>
        <v>0.95080272603606875</v>
      </c>
      <c r="F285" s="86">
        <v>593976</v>
      </c>
      <c r="G285" s="87">
        <f t="shared" si="24"/>
        <v>1.2087792667663848</v>
      </c>
      <c r="H285" s="125">
        <v>491385</v>
      </c>
      <c r="I285" s="131">
        <f t="shared" si="25"/>
        <v>1.0434796457921895</v>
      </c>
      <c r="J285" s="75">
        <f>VLOOKUP(B285,[1]Sheet1!$B$15:$F$422,5,FALSE)</f>
        <v>470910</v>
      </c>
      <c r="K285" s="77">
        <f t="shared" si="27"/>
        <v>1.1217056996398422</v>
      </c>
      <c r="L285" s="75">
        <v>419816</v>
      </c>
      <c r="M285" s="60" t="e">
        <f>#REF!/N285</f>
        <v>#REF!</v>
      </c>
      <c r="N285" s="59">
        <v>411779</v>
      </c>
    </row>
    <row r="286" spans="2:14" x14ac:dyDescent="0.25">
      <c r="B286" s="101" t="s">
        <v>277</v>
      </c>
      <c r="C286" s="102" t="s">
        <v>811</v>
      </c>
      <c r="D286" s="125">
        <v>773047</v>
      </c>
      <c r="E286" s="126">
        <f t="shared" si="23"/>
        <v>1.0736465653731841</v>
      </c>
      <c r="F286" s="86">
        <v>720020</v>
      </c>
      <c r="G286" s="87">
        <f t="shared" si="24"/>
        <v>1.0829990418732955</v>
      </c>
      <c r="H286" s="125">
        <v>664839</v>
      </c>
      <c r="I286" s="131">
        <f t="shared" si="25"/>
        <v>1.0290255476825068</v>
      </c>
      <c r="J286" s="75">
        <f>VLOOKUP(B286,[1]Sheet1!$B$15:$F$422,5,FALSE)</f>
        <v>646086</v>
      </c>
      <c r="K286" s="77">
        <f t="shared" si="27"/>
        <v>0.81766477675407512</v>
      </c>
      <c r="L286" s="75">
        <v>790160</v>
      </c>
      <c r="M286" s="60" t="e">
        <f>#REF!/N286</f>
        <v>#REF!</v>
      </c>
      <c r="N286" s="59">
        <v>913345</v>
      </c>
    </row>
    <row r="287" spans="2:14" x14ac:dyDescent="0.25">
      <c r="B287" s="101" t="s">
        <v>278</v>
      </c>
      <c r="C287" s="102" t="s">
        <v>812</v>
      </c>
      <c r="D287" s="125">
        <v>12920</v>
      </c>
      <c r="E287" s="126">
        <f t="shared" si="23"/>
        <v>0.45160613792862386</v>
      </c>
      <c r="F287" s="86">
        <v>28609</v>
      </c>
      <c r="G287" s="87">
        <f t="shared" si="24"/>
        <v>1.0553321775056255</v>
      </c>
      <c r="H287" s="125">
        <v>27109</v>
      </c>
      <c r="I287" s="131">
        <f t="shared" si="25"/>
        <v>1.3346297755021661</v>
      </c>
      <c r="J287" s="75">
        <f>VLOOKUP(B287,[1]Sheet1!$B$15:$F$422,5,FALSE)</f>
        <v>20312</v>
      </c>
      <c r="K287" s="77">
        <f t="shared" si="27"/>
        <v>1.1255679929070155</v>
      </c>
      <c r="L287" s="75">
        <v>18046</v>
      </c>
      <c r="M287" s="60"/>
      <c r="N287" s="59">
        <v>0</v>
      </c>
    </row>
    <row r="288" spans="2:14" x14ac:dyDescent="0.25">
      <c r="B288" s="101" t="s">
        <v>279</v>
      </c>
      <c r="C288" s="102" t="s">
        <v>813</v>
      </c>
      <c r="D288" s="125">
        <v>62118</v>
      </c>
      <c r="E288" s="126">
        <f t="shared" si="23"/>
        <v>1.4057026476578411</v>
      </c>
      <c r="F288" s="86">
        <v>44190</v>
      </c>
      <c r="G288" s="87">
        <f t="shared" si="24"/>
        <v>2.2101630489146742</v>
      </c>
      <c r="H288" s="125">
        <v>19994</v>
      </c>
      <c r="I288" s="131">
        <f t="shared" si="25"/>
        <v>0.9606034399923129</v>
      </c>
      <c r="J288" s="75">
        <f>VLOOKUP(B288,[1]Sheet1!$B$15:$F$422,5,FALSE)</f>
        <v>20814</v>
      </c>
      <c r="K288" s="77">
        <f t="shared" si="27"/>
        <v>1.123380829015544</v>
      </c>
      <c r="L288" s="75">
        <v>18528</v>
      </c>
      <c r="M288" s="60" t="e">
        <f>#REF!/N288</f>
        <v>#REF!</v>
      </c>
      <c r="N288" s="59">
        <v>12421</v>
      </c>
    </row>
    <row r="289" spans="2:14" x14ac:dyDescent="0.25">
      <c r="B289" s="101" t="s">
        <v>280</v>
      </c>
      <c r="C289" s="102" t="s">
        <v>814</v>
      </c>
      <c r="D289" s="125">
        <v>1651672</v>
      </c>
      <c r="E289" s="126">
        <f t="shared" si="23"/>
        <v>1.1381994821955626</v>
      </c>
      <c r="F289" s="86">
        <v>1451127</v>
      </c>
      <c r="G289" s="87">
        <f t="shared" si="24"/>
        <v>1.2061726363246457</v>
      </c>
      <c r="H289" s="125">
        <v>1203084</v>
      </c>
      <c r="I289" s="131">
        <f t="shared" si="25"/>
        <v>1.062221716017238</v>
      </c>
      <c r="J289" s="75">
        <f>VLOOKUP(B289,[1]Sheet1!$B$15:$F$422,5,FALSE)</f>
        <v>1132611</v>
      </c>
      <c r="K289" s="77">
        <f t="shared" si="27"/>
        <v>1.3598713381623546</v>
      </c>
      <c r="L289" s="75">
        <v>832881</v>
      </c>
      <c r="M289" s="60" t="e">
        <f>#REF!/N289</f>
        <v>#REF!</v>
      </c>
      <c r="N289" s="59">
        <v>464021</v>
      </c>
    </row>
    <row r="290" spans="2:14" x14ac:dyDescent="0.25">
      <c r="B290" s="101" t="s">
        <v>281</v>
      </c>
      <c r="C290" s="102" t="s">
        <v>815</v>
      </c>
      <c r="D290" s="125">
        <v>122591</v>
      </c>
      <c r="E290" s="126">
        <f t="shared" si="23"/>
        <v>0.96519986457865858</v>
      </c>
      <c r="F290" s="86">
        <v>127011</v>
      </c>
      <c r="G290" s="87">
        <f t="shared" si="24"/>
        <v>1.2831597344998635</v>
      </c>
      <c r="H290" s="125">
        <v>98983</v>
      </c>
      <c r="I290" s="131">
        <f t="shared" si="25"/>
        <v>1.0517686561613413</v>
      </c>
      <c r="J290" s="75">
        <f>VLOOKUP(B290,[1]Sheet1!$B$15:$F$422,5,FALSE)</f>
        <v>94111</v>
      </c>
      <c r="K290" s="77">
        <f t="shared" si="27"/>
        <v>0.97353856975866104</v>
      </c>
      <c r="L290" s="75">
        <v>96669</v>
      </c>
      <c r="M290" s="60" t="e">
        <f>#REF!/N290</f>
        <v>#REF!</v>
      </c>
      <c r="N290" s="59">
        <v>69218</v>
      </c>
    </row>
    <row r="291" spans="2:14" x14ac:dyDescent="0.25">
      <c r="B291" s="101" t="s">
        <v>282</v>
      </c>
      <c r="C291" s="102" t="s">
        <v>816</v>
      </c>
      <c r="D291" s="125">
        <v>401107</v>
      </c>
      <c r="E291" s="126">
        <f t="shared" si="23"/>
        <v>1.2426329355490291</v>
      </c>
      <c r="F291" s="86">
        <v>322788</v>
      </c>
      <c r="G291" s="87">
        <f t="shared" si="24"/>
        <v>0.98594035877589792</v>
      </c>
      <c r="H291" s="125">
        <v>327391</v>
      </c>
      <c r="I291" s="131">
        <f t="shared" si="25"/>
        <v>0.9981189483183337</v>
      </c>
      <c r="J291" s="75">
        <f>VLOOKUP(B291,[1]Sheet1!$B$15:$F$422,5,FALSE)</f>
        <v>328008</v>
      </c>
      <c r="K291" s="77">
        <f t="shared" si="27"/>
        <v>0.87103430145018368</v>
      </c>
      <c r="L291" s="75">
        <v>376573</v>
      </c>
      <c r="M291" s="60" t="e">
        <f>#REF!/N291</f>
        <v>#REF!</v>
      </c>
      <c r="N291" s="59">
        <v>322790</v>
      </c>
    </row>
    <row r="292" spans="2:14" x14ac:dyDescent="0.25">
      <c r="B292" s="101" t="s">
        <v>283</v>
      </c>
      <c r="C292" s="102" t="s">
        <v>817</v>
      </c>
      <c r="D292" s="125">
        <v>363520</v>
      </c>
      <c r="E292" s="126">
        <f t="shared" si="23"/>
        <v>1.1303377145113696</v>
      </c>
      <c r="F292" s="86">
        <v>321603</v>
      </c>
      <c r="G292" s="87">
        <f t="shared" si="24"/>
        <v>0.99457257899912788</v>
      </c>
      <c r="H292" s="125">
        <v>323358</v>
      </c>
      <c r="I292" s="131">
        <f t="shared" si="25"/>
        <v>1.063716121307021</v>
      </c>
      <c r="J292" s="75">
        <f>VLOOKUP(B292,[1]Sheet1!$B$15:$F$422,5,FALSE)</f>
        <v>303989</v>
      </c>
      <c r="K292" s="77">
        <f t="shared" si="27"/>
        <v>0.88156448558560907</v>
      </c>
      <c r="L292" s="75">
        <v>344829</v>
      </c>
      <c r="M292" s="60" t="e">
        <f>#REF!/N292</f>
        <v>#REF!</v>
      </c>
      <c r="N292" s="59">
        <v>322609</v>
      </c>
    </row>
    <row r="293" spans="2:14" x14ac:dyDescent="0.25">
      <c r="B293" s="101" t="s">
        <v>284</v>
      </c>
      <c r="C293" s="102" t="s">
        <v>818</v>
      </c>
      <c r="D293" s="125">
        <v>148079</v>
      </c>
      <c r="E293" s="126">
        <f t="shared" si="23"/>
        <v>1.3483914441034794</v>
      </c>
      <c r="F293" s="86">
        <v>109819</v>
      </c>
      <c r="G293" s="87">
        <f t="shared" si="24"/>
        <v>1.0149348908995131</v>
      </c>
      <c r="H293" s="125">
        <v>108203</v>
      </c>
      <c r="I293" s="131">
        <f t="shared" si="25"/>
        <v>1.0966816670720829</v>
      </c>
      <c r="J293" s="75">
        <f>VLOOKUP(B293,[1]Sheet1!$B$15:$F$422,5,FALSE)</f>
        <v>98664</v>
      </c>
      <c r="K293" s="77">
        <f t="shared" si="27"/>
        <v>1.858954309938766</v>
      </c>
      <c r="L293" s="75">
        <v>53075</v>
      </c>
      <c r="M293" s="60" t="e">
        <f>#REF!/N293</f>
        <v>#REF!</v>
      </c>
      <c r="N293" s="59">
        <v>38299</v>
      </c>
    </row>
    <row r="294" spans="2:14" x14ac:dyDescent="0.25">
      <c r="B294" s="101" t="s">
        <v>285</v>
      </c>
      <c r="C294" s="102" t="s">
        <v>819</v>
      </c>
      <c r="D294" s="125">
        <v>34610</v>
      </c>
      <c r="E294" s="126" t="str">
        <f t="shared" si="23"/>
        <v/>
      </c>
      <c r="F294" s="86">
        <v>0</v>
      </c>
      <c r="G294" s="87" t="str">
        <f t="shared" si="24"/>
        <v/>
      </c>
      <c r="H294" s="125">
        <v>0</v>
      </c>
      <c r="I294" s="131" t="str">
        <f t="shared" si="25"/>
        <v/>
      </c>
      <c r="J294" s="75">
        <f>VLOOKUP(B294,[1]Sheet1!$B$15:$F$422,5,FALSE)</f>
        <v>0</v>
      </c>
      <c r="K294" s="82" t="s">
        <v>873</v>
      </c>
      <c r="L294" s="75">
        <v>0</v>
      </c>
      <c r="M294" s="62" t="s">
        <v>873</v>
      </c>
      <c r="N294" s="59">
        <v>0</v>
      </c>
    </row>
    <row r="295" spans="2:14" x14ac:dyDescent="0.25">
      <c r="B295" s="101" t="s">
        <v>286</v>
      </c>
      <c r="C295" s="102" t="s">
        <v>820</v>
      </c>
      <c r="D295" s="125">
        <v>555295</v>
      </c>
      <c r="E295" s="126">
        <f t="shared" si="23"/>
        <v>1.1993023984104187</v>
      </c>
      <c r="F295" s="86">
        <v>463015</v>
      </c>
      <c r="G295" s="87">
        <f t="shared" si="24"/>
        <v>0.98579059760820453</v>
      </c>
      <c r="H295" s="125">
        <v>469689</v>
      </c>
      <c r="I295" s="131">
        <f t="shared" si="25"/>
        <v>1.2439522429802583</v>
      </c>
      <c r="J295" s="75">
        <f>VLOOKUP(B295,[1]Sheet1!$B$15:$F$422,5,FALSE)</f>
        <v>377578</v>
      </c>
      <c r="K295" s="77">
        <f t="shared" ref="K295:K312" si="28">J295/L295</f>
        <v>0.87448265639583767</v>
      </c>
      <c r="L295" s="75">
        <v>431773</v>
      </c>
      <c r="M295" s="60" t="e">
        <f>#REF!/N295</f>
        <v>#REF!</v>
      </c>
      <c r="N295" s="59">
        <v>452414</v>
      </c>
    </row>
    <row r="296" spans="2:14" x14ac:dyDescent="0.25">
      <c r="B296" s="101" t="s">
        <v>287</v>
      </c>
      <c r="C296" s="102" t="s">
        <v>821</v>
      </c>
      <c r="D296" s="125">
        <v>355235</v>
      </c>
      <c r="E296" s="126">
        <f t="shared" si="23"/>
        <v>0.92964738640943378</v>
      </c>
      <c r="F296" s="86">
        <v>382118</v>
      </c>
      <c r="G296" s="87">
        <f t="shared" si="24"/>
        <v>1.1700988152580312</v>
      </c>
      <c r="H296" s="125">
        <v>326569</v>
      </c>
      <c r="I296" s="131">
        <f t="shared" si="25"/>
        <v>1.1121369291073113</v>
      </c>
      <c r="J296" s="75">
        <f>VLOOKUP(B296,[1]Sheet1!$B$15:$F$422,5,FALSE)</f>
        <v>293641</v>
      </c>
      <c r="K296" s="77">
        <f t="shared" si="28"/>
        <v>0.87110822364420082</v>
      </c>
      <c r="L296" s="75">
        <v>337089</v>
      </c>
      <c r="M296" s="60" t="e">
        <f>#REF!/N296</f>
        <v>#REF!</v>
      </c>
      <c r="N296" s="59">
        <v>315904</v>
      </c>
    </row>
    <row r="297" spans="2:14" x14ac:dyDescent="0.25">
      <c r="B297" s="101" t="s">
        <v>288</v>
      </c>
      <c r="C297" s="102" t="s">
        <v>822</v>
      </c>
      <c r="D297" s="125">
        <v>99572</v>
      </c>
      <c r="E297" s="126">
        <f t="shared" si="23"/>
        <v>1.0355363735635172</v>
      </c>
      <c r="F297" s="86">
        <v>96155</v>
      </c>
      <c r="G297" s="87">
        <f t="shared" si="24"/>
        <v>1.2534054617740988</v>
      </c>
      <c r="H297" s="125">
        <v>76715</v>
      </c>
      <c r="I297" s="131">
        <f t="shared" si="25"/>
        <v>1.0867994559981866</v>
      </c>
      <c r="J297" s="75">
        <f>VLOOKUP(B297,[1]Sheet1!$B$15:$F$422,5,FALSE)</f>
        <v>70588</v>
      </c>
      <c r="K297" s="77">
        <f t="shared" si="28"/>
        <v>0.80531185469978206</v>
      </c>
      <c r="L297" s="75">
        <v>87653</v>
      </c>
      <c r="M297" s="60" t="e">
        <f>#REF!/N297</f>
        <v>#REF!</v>
      </c>
      <c r="N297" s="59">
        <v>102325</v>
      </c>
    </row>
    <row r="298" spans="2:14" x14ac:dyDescent="0.25">
      <c r="B298" s="101" t="s">
        <v>371</v>
      </c>
      <c r="C298" s="102" t="s">
        <v>823</v>
      </c>
      <c r="D298" s="125">
        <v>208103</v>
      </c>
      <c r="E298" s="126">
        <f t="shared" si="23"/>
        <v>1.007992133802851</v>
      </c>
      <c r="F298" s="86">
        <v>206453</v>
      </c>
      <c r="G298" s="87">
        <f t="shared" si="24"/>
        <v>0.92164460614718424</v>
      </c>
      <c r="H298" s="125">
        <v>224005</v>
      </c>
      <c r="I298" s="131">
        <f t="shared" si="25"/>
        <v>0.98980173476556799</v>
      </c>
      <c r="J298" s="75">
        <f>VLOOKUP(B298,[1]Sheet1!$B$15:$F$422,5,FALSE)</f>
        <v>226313</v>
      </c>
      <c r="K298" s="77">
        <f t="shared" si="28"/>
        <v>2.2264382968676215</v>
      </c>
      <c r="L298" s="75">
        <v>101648</v>
      </c>
      <c r="M298" s="60" t="e">
        <f>#REF!/N298</f>
        <v>#REF!</v>
      </c>
      <c r="N298" s="59">
        <v>80334</v>
      </c>
    </row>
    <row r="299" spans="2:14" x14ac:dyDescent="0.25">
      <c r="B299" s="101" t="s">
        <v>372</v>
      </c>
      <c r="C299" s="102" t="s">
        <v>861</v>
      </c>
      <c r="D299" s="125">
        <v>230258</v>
      </c>
      <c r="E299" s="126">
        <f t="shared" si="23"/>
        <v>1.0471556103306667</v>
      </c>
      <c r="F299" s="86">
        <v>219889</v>
      </c>
      <c r="G299" s="87">
        <f t="shared" si="24"/>
        <v>0.96510693954941862</v>
      </c>
      <c r="H299" s="125">
        <v>227839</v>
      </c>
      <c r="I299" s="131">
        <f t="shared" si="25"/>
        <v>1.2233754658018234</v>
      </c>
      <c r="J299" s="75">
        <f>VLOOKUP(B299,[1]Sheet1!$B$15:$F$422,5,FALSE)</f>
        <v>186238</v>
      </c>
      <c r="K299" s="77">
        <f t="shared" si="28"/>
        <v>0.78137993245085902</v>
      </c>
      <c r="L299" s="75">
        <v>238345</v>
      </c>
      <c r="M299" s="60" t="e">
        <f>#REF!/N299</f>
        <v>#REF!</v>
      </c>
      <c r="N299" s="59">
        <v>257475</v>
      </c>
    </row>
    <row r="300" spans="2:14" x14ac:dyDescent="0.25">
      <c r="B300" s="101" t="s">
        <v>373</v>
      </c>
      <c r="C300" s="102" t="s">
        <v>880</v>
      </c>
      <c r="D300" s="125">
        <v>94371</v>
      </c>
      <c r="E300" s="126">
        <f t="shared" si="23"/>
        <v>1.0280961303817326</v>
      </c>
      <c r="F300" s="86">
        <v>91792</v>
      </c>
      <c r="G300" s="87">
        <f t="shared" si="24"/>
        <v>1.4154728677389012</v>
      </c>
      <c r="H300" s="125">
        <v>64849</v>
      </c>
      <c r="I300" s="131">
        <f t="shared" si="25"/>
        <v>1.0241633632874809</v>
      </c>
      <c r="J300" s="75">
        <f>VLOOKUP(B300,[1]Sheet1!$B$15:$F$422,5,FALSE)</f>
        <v>63319</v>
      </c>
      <c r="K300" s="77">
        <f t="shared" si="28"/>
        <v>1.0718771689265825</v>
      </c>
      <c r="L300" s="75">
        <v>59073</v>
      </c>
      <c r="M300" s="60" t="e">
        <f>#REF!/N300</f>
        <v>#REF!</v>
      </c>
      <c r="N300" s="59">
        <v>28759</v>
      </c>
    </row>
    <row r="301" spans="2:14" x14ac:dyDescent="0.25">
      <c r="B301" s="101" t="s">
        <v>824</v>
      </c>
      <c r="C301" s="102" t="s">
        <v>825</v>
      </c>
      <c r="D301" s="125">
        <v>423791</v>
      </c>
      <c r="E301" s="126">
        <f t="shared" si="23"/>
        <v>0.90888443754342918</v>
      </c>
      <c r="F301" s="86">
        <v>466276</v>
      </c>
      <c r="G301" s="87">
        <f t="shared" si="24"/>
        <v>1.5821734202900517</v>
      </c>
      <c r="H301" s="125">
        <v>294706</v>
      </c>
      <c r="I301" s="131">
        <f t="shared" si="25"/>
        <v>1.2168279711964061</v>
      </c>
      <c r="J301" s="75">
        <f>VLOOKUP(B301,[1]Sheet1!$B$15:$F$422,5,FALSE)</f>
        <v>242192</v>
      </c>
      <c r="K301" s="77">
        <f t="shared" si="28"/>
        <v>1.0067088428700879</v>
      </c>
      <c r="L301" s="75">
        <v>240578</v>
      </c>
      <c r="M301" s="60" t="e">
        <f>#REF!/N301</f>
        <v>#REF!</v>
      </c>
      <c r="N301" s="59">
        <v>55438</v>
      </c>
    </row>
    <row r="302" spans="2:14" x14ac:dyDescent="0.25">
      <c r="B302" s="101" t="s">
        <v>425</v>
      </c>
      <c r="C302" s="102" t="s">
        <v>912</v>
      </c>
      <c r="D302" s="125">
        <v>278330</v>
      </c>
      <c r="E302" s="126">
        <f t="shared" si="23"/>
        <v>0.98924142637289991</v>
      </c>
      <c r="F302" s="86">
        <v>281357</v>
      </c>
      <c r="G302" s="87">
        <f t="shared" si="24"/>
        <v>1.1810061493903079</v>
      </c>
      <c r="H302" s="125">
        <v>238235</v>
      </c>
      <c r="I302" s="131">
        <f t="shared" si="25"/>
        <v>1.1896700673647835</v>
      </c>
      <c r="J302" s="75">
        <f>VLOOKUP(B302,[1]Sheet1!$B$15:$F$422,5,FALSE)</f>
        <v>200253</v>
      </c>
      <c r="K302" s="77">
        <f t="shared" si="28"/>
        <v>0.86709880231742487</v>
      </c>
      <c r="L302" s="75">
        <v>230946</v>
      </c>
      <c r="M302" s="60" t="e">
        <f>#REF!/N302</f>
        <v>#REF!</v>
      </c>
      <c r="N302" s="59">
        <v>246383</v>
      </c>
    </row>
    <row r="303" spans="2:14" x14ac:dyDescent="0.25">
      <c r="B303" s="101" t="s">
        <v>289</v>
      </c>
      <c r="C303" s="102" t="s">
        <v>685</v>
      </c>
      <c r="D303" s="125">
        <v>126823</v>
      </c>
      <c r="E303" s="126">
        <f t="shared" si="23"/>
        <v>0.98310116818988702</v>
      </c>
      <c r="F303" s="86">
        <v>129003</v>
      </c>
      <c r="G303" s="87">
        <f t="shared" si="24"/>
        <v>0.92622003317082979</v>
      </c>
      <c r="H303" s="125">
        <v>139279</v>
      </c>
      <c r="I303" s="131">
        <f t="shared" si="25"/>
        <v>1.3052470784484618</v>
      </c>
      <c r="J303" s="75">
        <f>VLOOKUP(B303,[1]Sheet1!$B$15:$F$422,5,FALSE)</f>
        <v>106707</v>
      </c>
      <c r="K303" s="77">
        <f t="shared" si="28"/>
        <v>0.69205774768464468</v>
      </c>
      <c r="L303" s="75">
        <v>154188</v>
      </c>
      <c r="M303" s="60" t="e">
        <f>#REF!/N303</f>
        <v>#REF!</v>
      </c>
      <c r="N303" s="59">
        <v>74384</v>
      </c>
    </row>
    <row r="304" spans="2:14" x14ac:dyDescent="0.25">
      <c r="B304" s="101" t="s">
        <v>290</v>
      </c>
      <c r="C304" s="102" t="s">
        <v>686</v>
      </c>
      <c r="D304" s="125">
        <v>398451</v>
      </c>
      <c r="E304" s="126">
        <f t="shared" si="23"/>
        <v>1.2506387359619333</v>
      </c>
      <c r="F304" s="86">
        <v>318598</v>
      </c>
      <c r="G304" s="87">
        <f t="shared" si="24"/>
        <v>0.98647535653907836</v>
      </c>
      <c r="H304" s="125">
        <v>322966</v>
      </c>
      <c r="I304" s="131">
        <f t="shared" si="25"/>
        <v>1.1832120077521369</v>
      </c>
      <c r="J304" s="75">
        <f>VLOOKUP(B304,[1]Sheet1!$B$15:$F$422,5,FALSE)</f>
        <v>272957</v>
      </c>
      <c r="K304" s="77">
        <f t="shared" si="28"/>
        <v>0.83749436213070039</v>
      </c>
      <c r="L304" s="75">
        <v>325921</v>
      </c>
      <c r="M304" s="60" t="e">
        <f>#REF!/N304</f>
        <v>#REF!</v>
      </c>
      <c r="N304" s="59">
        <v>332335</v>
      </c>
    </row>
    <row r="305" spans="2:14" x14ac:dyDescent="0.25">
      <c r="B305" s="101" t="s">
        <v>291</v>
      </c>
      <c r="C305" s="102" t="s">
        <v>687</v>
      </c>
      <c r="D305" s="125">
        <v>229671</v>
      </c>
      <c r="E305" s="126">
        <f t="shared" si="23"/>
        <v>0.98553056732019417</v>
      </c>
      <c r="F305" s="86">
        <v>233043</v>
      </c>
      <c r="G305" s="87">
        <f t="shared" si="24"/>
        <v>0.83090762582540612</v>
      </c>
      <c r="H305" s="125">
        <v>280468</v>
      </c>
      <c r="I305" s="131">
        <f t="shared" si="25"/>
        <v>1.0948168851345548</v>
      </c>
      <c r="J305" s="75">
        <f>VLOOKUP(B305,[1]Sheet1!$B$15:$F$422,5,FALSE)</f>
        <v>256178</v>
      </c>
      <c r="K305" s="77">
        <f t="shared" si="28"/>
        <v>0.90380782026721418</v>
      </c>
      <c r="L305" s="75">
        <v>283443</v>
      </c>
      <c r="M305" s="60" t="e">
        <f>#REF!/N305</f>
        <v>#REF!</v>
      </c>
      <c r="N305" s="59">
        <v>194425</v>
      </c>
    </row>
    <row r="306" spans="2:14" x14ac:dyDescent="0.25">
      <c r="B306" s="101" t="s">
        <v>292</v>
      </c>
      <c r="C306" s="102" t="s">
        <v>688</v>
      </c>
      <c r="D306" s="125">
        <v>168909</v>
      </c>
      <c r="E306" s="126">
        <f t="shared" si="23"/>
        <v>1.0343794972289415</v>
      </c>
      <c r="F306" s="86">
        <v>163295</v>
      </c>
      <c r="G306" s="87">
        <f t="shared" si="24"/>
        <v>1.0653935487238373</v>
      </c>
      <c r="H306" s="125">
        <v>153272</v>
      </c>
      <c r="I306" s="131">
        <f t="shared" si="25"/>
        <v>1.755612572161642</v>
      </c>
      <c r="J306" s="75">
        <f>VLOOKUP(B306,[1]Sheet1!$B$15:$F$422,5,FALSE)</f>
        <v>87304</v>
      </c>
      <c r="K306" s="77">
        <f t="shared" si="28"/>
        <v>0.44582890759048943</v>
      </c>
      <c r="L306" s="75">
        <v>195824</v>
      </c>
      <c r="M306" s="60" t="e">
        <f>#REF!/N306</f>
        <v>#REF!</v>
      </c>
      <c r="N306" s="59">
        <v>175754</v>
      </c>
    </row>
    <row r="307" spans="2:14" x14ac:dyDescent="0.25">
      <c r="B307" s="101" t="s">
        <v>293</v>
      </c>
      <c r="C307" s="102" t="s">
        <v>689</v>
      </c>
      <c r="D307" s="125">
        <v>544535</v>
      </c>
      <c r="E307" s="126">
        <f t="shared" si="23"/>
        <v>1.1750863185153215</v>
      </c>
      <c r="F307" s="86">
        <v>463400</v>
      </c>
      <c r="G307" s="87">
        <f t="shared" si="24"/>
        <v>0.86658774995745602</v>
      </c>
      <c r="H307" s="125">
        <v>534741</v>
      </c>
      <c r="I307" s="131">
        <f t="shared" si="25"/>
        <v>0.92871644797971464</v>
      </c>
      <c r="J307" s="75">
        <f>VLOOKUP(B307,[1]Sheet1!$B$15:$F$422,5,FALSE)</f>
        <v>575785</v>
      </c>
      <c r="K307" s="77">
        <f t="shared" si="28"/>
        <v>0.92861059591968387</v>
      </c>
      <c r="L307" s="75">
        <v>620050</v>
      </c>
      <c r="M307" s="60" t="e">
        <f>#REF!/N307</f>
        <v>#REF!</v>
      </c>
      <c r="N307" s="59">
        <v>374476</v>
      </c>
    </row>
    <row r="308" spans="2:14" x14ac:dyDescent="0.25">
      <c r="B308" s="101" t="s">
        <v>444</v>
      </c>
      <c r="C308" s="102" t="s">
        <v>690</v>
      </c>
      <c r="D308" s="125">
        <v>471798</v>
      </c>
      <c r="E308" s="126">
        <f t="shared" si="23"/>
        <v>0.84391903494462095</v>
      </c>
      <c r="F308" s="86">
        <v>559056</v>
      </c>
      <c r="G308" s="87">
        <f t="shared" si="24"/>
        <v>0.9070592644632256</v>
      </c>
      <c r="H308" s="125">
        <v>616339</v>
      </c>
      <c r="I308" s="131">
        <f t="shared" si="25"/>
        <v>1.2454941346455022</v>
      </c>
      <c r="J308" s="75">
        <f>VLOOKUP(B308,[1]Sheet1!$B$15:$F$422,5,FALSE)</f>
        <v>494855</v>
      </c>
      <c r="K308" s="77">
        <f t="shared" si="28"/>
        <v>1.0630132690039762</v>
      </c>
      <c r="L308" s="75">
        <v>465521</v>
      </c>
      <c r="M308" s="60" t="e">
        <f>#REF!/N308</f>
        <v>#REF!</v>
      </c>
      <c r="N308" s="59">
        <v>204921</v>
      </c>
    </row>
    <row r="309" spans="2:14" x14ac:dyDescent="0.25">
      <c r="B309" s="101" t="s">
        <v>294</v>
      </c>
      <c r="C309" s="102" t="s">
        <v>691</v>
      </c>
      <c r="D309" s="125">
        <v>199339</v>
      </c>
      <c r="E309" s="126">
        <f t="shared" si="23"/>
        <v>1.0506179671647298</v>
      </c>
      <c r="F309" s="86">
        <v>189735</v>
      </c>
      <c r="G309" s="87">
        <f t="shared" si="24"/>
        <v>0.99006981913816672</v>
      </c>
      <c r="H309" s="125">
        <v>191638</v>
      </c>
      <c r="I309" s="131">
        <f t="shared" si="25"/>
        <v>0.98593926048638947</v>
      </c>
      <c r="J309" s="75">
        <f>VLOOKUP(B309,[1]Sheet1!$B$15:$F$422,5,FALSE)</f>
        <v>194371</v>
      </c>
      <c r="K309" s="77">
        <f t="shared" si="28"/>
        <v>0.66700181874335129</v>
      </c>
      <c r="L309" s="75">
        <v>291410</v>
      </c>
      <c r="M309" s="60" t="e">
        <f>#REF!/N309</f>
        <v>#REF!</v>
      </c>
      <c r="N309" s="59">
        <v>203304</v>
      </c>
    </row>
    <row r="310" spans="2:14" x14ac:dyDescent="0.25">
      <c r="B310" s="101" t="s">
        <v>295</v>
      </c>
      <c r="C310" s="102" t="s">
        <v>692</v>
      </c>
      <c r="D310" s="125">
        <v>40352</v>
      </c>
      <c r="E310" s="126">
        <f t="shared" si="23"/>
        <v>1.0876843041591417</v>
      </c>
      <c r="F310" s="86">
        <v>37099</v>
      </c>
      <c r="G310" s="87">
        <f t="shared" si="24"/>
        <v>0.84999770883929804</v>
      </c>
      <c r="H310" s="125">
        <v>43646</v>
      </c>
      <c r="I310" s="131">
        <f t="shared" si="25"/>
        <v>2.383594560646606</v>
      </c>
      <c r="J310" s="75">
        <f>VLOOKUP(B310,[1]Sheet1!$B$15:$F$422,5,FALSE)</f>
        <v>18311</v>
      </c>
      <c r="K310" s="77">
        <f t="shared" si="28"/>
        <v>0.66014132237363909</v>
      </c>
      <c r="L310" s="75">
        <v>27738</v>
      </c>
      <c r="M310" s="60" t="e">
        <f>#REF!/N310</f>
        <v>#REF!</v>
      </c>
      <c r="N310" s="59">
        <v>11996</v>
      </c>
    </row>
    <row r="311" spans="2:14" x14ac:dyDescent="0.25">
      <c r="B311" s="101" t="s">
        <v>296</v>
      </c>
      <c r="C311" s="102" t="s">
        <v>693</v>
      </c>
      <c r="D311" s="125">
        <v>211330</v>
      </c>
      <c r="E311" s="126">
        <f t="shared" si="23"/>
        <v>1.2386729968934997</v>
      </c>
      <c r="F311" s="86">
        <v>170610</v>
      </c>
      <c r="G311" s="87">
        <f t="shared" si="24"/>
        <v>0.98851626958375827</v>
      </c>
      <c r="H311" s="125">
        <v>172592</v>
      </c>
      <c r="I311" s="131">
        <f t="shared" si="25"/>
        <v>0.98704655804457353</v>
      </c>
      <c r="J311" s="75">
        <f>VLOOKUP(B311,[1]Sheet1!$B$15:$F$422,5,FALSE)</f>
        <v>174857</v>
      </c>
      <c r="K311" s="77">
        <f t="shared" si="28"/>
        <v>0.79303463633436289</v>
      </c>
      <c r="L311" s="75">
        <v>220491</v>
      </c>
      <c r="M311" s="60" t="e">
        <f>#REF!/N311</f>
        <v>#REF!</v>
      </c>
      <c r="N311" s="59">
        <v>180908</v>
      </c>
    </row>
    <row r="312" spans="2:14" x14ac:dyDescent="0.25">
      <c r="B312" s="101" t="s">
        <v>297</v>
      </c>
      <c r="C312" s="102" t="s">
        <v>694</v>
      </c>
      <c r="D312" s="125">
        <v>578983</v>
      </c>
      <c r="E312" s="126">
        <f t="shared" si="23"/>
        <v>2.1679722311672944</v>
      </c>
      <c r="F312" s="86">
        <v>267062</v>
      </c>
      <c r="G312" s="87">
        <f t="shared" si="24"/>
        <v>0.49210873999657262</v>
      </c>
      <c r="H312" s="125">
        <v>542689</v>
      </c>
      <c r="I312" s="131">
        <f t="shared" si="25"/>
        <v>0.93770129798321888</v>
      </c>
      <c r="J312" s="75">
        <f>VLOOKUP(B312,[1]Sheet1!$B$15:$F$422,5,FALSE)</f>
        <v>578744</v>
      </c>
      <c r="K312" s="77">
        <f t="shared" si="28"/>
        <v>1.1628557421055592</v>
      </c>
      <c r="L312" s="75">
        <v>497692</v>
      </c>
      <c r="M312" s="60" t="e">
        <f>#REF!/N312</f>
        <v>#REF!</v>
      </c>
      <c r="N312" s="59">
        <v>477380</v>
      </c>
    </row>
    <row r="313" spans="2:14" x14ac:dyDescent="0.25">
      <c r="B313" s="101" t="s">
        <v>298</v>
      </c>
      <c r="C313" s="102" t="s">
        <v>695</v>
      </c>
      <c r="D313" s="125">
        <v>0</v>
      </c>
      <c r="E313" s="126" t="str">
        <f t="shared" si="23"/>
        <v/>
      </c>
      <c r="F313" s="86">
        <v>0</v>
      </c>
      <c r="G313" s="87" t="str">
        <f t="shared" si="24"/>
        <v/>
      </c>
      <c r="H313" s="125">
        <v>0</v>
      </c>
      <c r="I313" s="131" t="str">
        <f t="shared" si="25"/>
        <v/>
      </c>
      <c r="J313" s="75">
        <f>VLOOKUP(B313,[1]Sheet1!$B$15:$F$422,5,FALSE)</f>
        <v>0</v>
      </c>
      <c r="K313" s="77"/>
      <c r="L313" s="75">
        <v>0</v>
      </c>
      <c r="M313" s="60"/>
      <c r="N313" s="59">
        <v>0</v>
      </c>
    </row>
    <row r="314" spans="2:14" x14ac:dyDescent="0.25">
      <c r="B314" s="101" t="s">
        <v>299</v>
      </c>
      <c r="C314" s="102" t="s">
        <v>696</v>
      </c>
      <c r="D314" s="125">
        <v>349360</v>
      </c>
      <c r="E314" s="126">
        <f t="shared" si="23"/>
        <v>0.96525619241023941</v>
      </c>
      <c r="F314" s="86">
        <v>361935</v>
      </c>
      <c r="G314" s="87">
        <f t="shared" si="24"/>
        <v>0.929575836961128</v>
      </c>
      <c r="H314" s="125">
        <v>389355</v>
      </c>
      <c r="I314" s="131">
        <f t="shared" si="25"/>
        <v>0.94242187329810745</v>
      </c>
      <c r="J314" s="75">
        <f>VLOOKUP(B314,[1]Sheet1!$B$15:$F$422,5,FALSE)</f>
        <v>413143</v>
      </c>
      <c r="K314" s="77">
        <f t="shared" ref="K314:K345" si="29">J314/L314</f>
        <v>1.5274833347506036</v>
      </c>
      <c r="L314" s="75">
        <v>270473</v>
      </c>
      <c r="M314" s="60" t="e">
        <f>#REF!/N314</f>
        <v>#REF!</v>
      </c>
      <c r="N314" s="59">
        <v>225280</v>
      </c>
    </row>
    <row r="315" spans="2:14" x14ac:dyDescent="0.25">
      <c r="B315" s="101" t="s">
        <v>300</v>
      </c>
      <c r="C315" s="102" t="s">
        <v>697</v>
      </c>
      <c r="D315" s="125">
        <v>0</v>
      </c>
      <c r="E315" s="126">
        <f t="shared" si="23"/>
        <v>0</v>
      </c>
      <c r="F315" s="86">
        <v>27139</v>
      </c>
      <c r="G315" s="87">
        <f t="shared" si="24"/>
        <v>0.85000626409421198</v>
      </c>
      <c r="H315" s="125">
        <v>31928</v>
      </c>
      <c r="I315" s="131">
        <f t="shared" si="25"/>
        <v>0.86045383495930572</v>
      </c>
      <c r="J315" s="75">
        <f>VLOOKUP(B315,[1]Sheet1!$B$15:$F$422,5,FALSE)</f>
        <v>37106</v>
      </c>
      <c r="K315" s="77">
        <f t="shared" si="29"/>
        <v>0.46293385233425655</v>
      </c>
      <c r="L315" s="75">
        <v>80154</v>
      </c>
      <c r="M315" s="60" t="e">
        <f>#REF!/N315</f>
        <v>#REF!</v>
      </c>
      <c r="N315" s="59">
        <v>22247</v>
      </c>
    </row>
    <row r="316" spans="2:14" x14ac:dyDescent="0.25">
      <c r="B316" s="101" t="s">
        <v>301</v>
      </c>
      <c r="C316" s="102" t="s">
        <v>698</v>
      </c>
      <c r="D316" s="125">
        <v>623435</v>
      </c>
      <c r="E316" s="126">
        <f t="shared" si="23"/>
        <v>0.87321819004385459</v>
      </c>
      <c r="F316" s="86">
        <v>713951</v>
      </c>
      <c r="G316" s="87">
        <f t="shared" si="24"/>
        <v>0.99221598994930182</v>
      </c>
      <c r="H316" s="125">
        <v>719552</v>
      </c>
      <c r="I316" s="131">
        <f t="shared" si="25"/>
        <v>0.8765393147285726</v>
      </c>
      <c r="J316" s="75">
        <f>VLOOKUP(B316,[1]Sheet1!$B$15:$F$422,5,FALSE)</f>
        <v>820901</v>
      </c>
      <c r="K316" s="77">
        <f t="shared" si="29"/>
        <v>0.70135083988561731</v>
      </c>
      <c r="L316" s="75">
        <v>1170457</v>
      </c>
      <c r="M316" s="60" t="e">
        <f>#REF!/N316</f>
        <v>#REF!</v>
      </c>
      <c r="N316" s="59">
        <v>1071636</v>
      </c>
    </row>
    <row r="317" spans="2:14" x14ac:dyDescent="0.25">
      <c r="B317" s="101" t="s">
        <v>302</v>
      </c>
      <c r="C317" s="102" t="s">
        <v>699</v>
      </c>
      <c r="D317" s="125">
        <v>263268</v>
      </c>
      <c r="E317" s="126">
        <f t="shared" si="23"/>
        <v>1.044676975822292</v>
      </c>
      <c r="F317" s="86">
        <v>252009</v>
      </c>
      <c r="G317" s="87">
        <f t="shared" si="24"/>
        <v>0.98640608731730606</v>
      </c>
      <c r="H317" s="125">
        <v>255482</v>
      </c>
      <c r="I317" s="131">
        <f t="shared" si="25"/>
        <v>1.1378371998770782</v>
      </c>
      <c r="J317" s="75">
        <f>VLOOKUP(B317,[1]Sheet1!$B$15:$F$422,5,FALSE)</f>
        <v>224533</v>
      </c>
      <c r="K317" s="77">
        <f t="shared" si="29"/>
        <v>0.78697907539167922</v>
      </c>
      <c r="L317" s="75">
        <v>285310</v>
      </c>
      <c r="M317" s="60" t="e">
        <f>#REF!/N317</f>
        <v>#REF!</v>
      </c>
      <c r="N317" s="59">
        <v>261915</v>
      </c>
    </row>
    <row r="318" spans="2:14" x14ac:dyDescent="0.25">
      <c r="B318" s="101" t="s">
        <v>303</v>
      </c>
      <c r="C318" s="102" t="s">
        <v>700</v>
      </c>
      <c r="D318" s="125">
        <v>52209</v>
      </c>
      <c r="E318" s="126">
        <f t="shared" si="23"/>
        <v>1.1833945328437372</v>
      </c>
      <c r="F318" s="86">
        <v>44118</v>
      </c>
      <c r="G318" s="87">
        <f t="shared" si="24"/>
        <v>0.97744594115561856</v>
      </c>
      <c r="H318" s="125">
        <v>45136</v>
      </c>
      <c r="I318" s="131">
        <f t="shared" si="25"/>
        <v>1.4149659863945578</v>
      </c>
      <c r="J318" s="75">
        <f>VLOOKUP(B318,[1]Sheet1!$B$15:$F$422,5,FALSE)</f>
        <v>31899</v>
      </c>
      <c r="K318" s="77">
        <f t="shared" si="29"/>
        <v>1.0068810959250023</v>
      </c>
      <c r="L318" s="75">
        <v>31681</v>
      </c>
      <c r="M318" s="60" t="e">
        <f>#REF!/N318</f>
        <v>#REF!</v>
      </c>
      <c r="N318" s="59">
        <v>35513</v>
      </c>
    </row>
    <row r="319" spans="2:14" x14ac:dyDescent="0.25">
      <c r="B319" s="101" t="s">
        <v>304</v>
      </c>
      <c r="C319" s="102" t="s">
        <v>701</v>
      </c>
      <c r="D319" s="125">
        <v>392558</v>
      </c>
      <c r="E319" s="126">
        <f t="shared" si="23"/>
        <v>1.1520512286241698</v>
      </c>
      <c r="F319" s="86">
        <v>340747</v>
      </c>
      <c r="G319" s="87">
        <f t="shared" si="24"/>
        <v>0.93385788791414193</v>
      </c>
      <c r="H319" s="125">
        <v>364881</v>
      </c>
      <c r="I319" s="131">
        <f t="shared" si="25"/>
        <v>1.0541489232618204</v>
      </c>
      <c r="J319" s="75">
        <f>VLOOKUP(B319,[1]Sheet1!$B$15:$F$422,5,FALSE)</f>
        <v>346138</v>
      </c>
      <c r="K319" s="77">
        <f t="shared" si="29"/>
        <v>1.0138157875467531</v>
      </c>
      <c r="L319" s="75">
        <v>341421</v>
      </c>
      <c r="M319" s="60" t="e">
        <f>#REF!/N319</f>
        <v>#REF!</v>
      </c>
      <c r="N319" s="59">
        <v>276414</v>
      </c>
    </row>
    <row r="320" spans="2:14" x14ac:dyDescent="0.25">
      <c r="B320" s="101" t="s">
        <v>305</v>
      </c>
      <c r="C320" s="102" t="s">
        <v>702</v>
      </c>
      <c r="D320" s="125">
        <v>186815</v>
      </c>
      <c r="E320" s="126">
        <f t="shared" si="23"/>
        <v>1.0256445449754041</v>
      </c>
      <c r="F320" s="86">
        <v>182144</v>
      </c>
      <c r="G320" s="87">
        <f t="shared" si="24"/>
        <v>1.2485365285222707</v>
      </c>
      <c r="H320" s="125">
        <v>145886</v>
      </c>
      <c r="I320" s="131">
        <f t="shared" si="25"/>
        <v>0.95534527356668086</v>
      </c>
      <c r="J320" s="75">
        <f>VLOOKUP(B320,[1]Sheet1!$B$15:$F$422,5,FALSE)</f>
        <v>152705</v>
      </c>
      <c r="K320" s="77">
        <f t="shared" si="29"/>
        <v>0.56706524564595784</v>
      </c>
      <c r="L320" s="75">
        <v>269290</v>
      </c>
      <c r="M320" s="60" t="e">
        <f>#REF!/N320</f>
        <v>#REF!</v>
      </c>
      <c r="N320" s="59">
        <v>344666</v>
      </c>
    </row>
    <row r="321" spans="2:14" x14ac:dyDescent="0.25">
      <c r="B321" s="101" t="s">
        <v>306</v>
      </c>
      <c r="C321" s="102" t="s">
        <v>826</v>
      </c>
      <c r="D321" s="125">
        <v>28926</v>
      </c>
      <c r="E321" s="126">
        <f t="shared" si="23"/>
        <v>0.91604648953352119</v>
      </c>
      <c r="F321" s="86">
        <v>31577</v>
      </c>
      <c r="G321" s="87">
        <f t="shared" si="24"/>
        <v>0.99845064187693666</v>
      </c>
      <c r="H321" s="125">
        <v>31626</v>
      </c>
      <c r="I321" s="131">
        <f t="shared" si="25"/>
        <v>1.288490527602363</v>
      </c>
      <c r="J321" s="75">
        <f>VLOOKUP(B321,[1]Sheet1!$B$15:$F$422,5,FALSE)</f>
        <v>24545</v>
      </c>
      <c r="K321" s="77">
        <f t="shared" si="29"/>
        <v>1.4380712444340287</v>
      </c>
      <c r="L321" s="75">
        <v>17068</v>
      </c>
      <c r="M321" s="60" t="e">
        <f>#REF!/N321</f>
        <v>#REF!</v>
      </c>
      <c r="N321" s="59">
        <v>25145</v>
      </c>
    </row>
    <row r="322" spans="2:14" x14ac:dyDescent="0.25">
      <c r="B322" s="101" t="s">
        <v>307</v>
      </c>
      <c r="C322" s="102" t="s">
        <v>703</v>
      </c>
      <c r="D322" s="125">
        <v>374997</v>
      </c>
      <c r="E322" s="126">
        <f t="shared" si="23"/>
        <v>1.1697527590789136</v>
      </c>
      <c r="F322" s="86">
        <v>320578</v>
      </c>
      <c r="G322" s="87">
        <f t="shared" si="24"/>
        <v>0.98550537515409187</v>
      </c>
      <c r="H322" s="125">
        <v>325293</v>
      </c>
      <c r="I322" s="131">
        <f t="shared" si="25"/>
        <v>1.1564287517197493</v>
      </c>
      <c r="J322" s="75">
        <f>VLOOKUP(B322,[1]Sheet1!$B$15:$F$422,5,FALSE)</f>
        <v>281291</v>
      </c>
      <c r="K322" s="77">
        <f t="shared" si="29"/>
        <v>0.99904460860917743</v>
      </c>
      <c r="L322" s="75">
        <v>281560</v>
      </c>
      <c r="M322" s="60" t="e">
        <f>#REF!/N322</f>
        <v>#REF!</v>
      </c>
      <c r="N322" s="59">
        <v>233694</v>
      </c>
    </row>
    <row r="323" spans="2:14" x14ac:dyDescent="0.25">
      <c r="B323" s="101" t="s">
        <v>308</v>
      </c>
      <c r="C323" s="102" t="s">
        <v>704</v>
      </c>
      <c r="D323" s="125">
        <v>54330</v>
      </c>
      <c r="E323" s="126">
        <f t="shared" si="23"/>
        <v>1.1652796842827728</v>
      </c>
      <c r="F323" s="86">
        <v>46624</v>
      </c>
      <c r="G323" s="87">
        <f t="shared" si="24"/>
        <v>0.9576863035083395</v>
      </c>
      <c r="H323" s="125">
        <v>48684</v>
      </c>
      <c r="I323" s="131">
        <f t="shared" si="25"/>
        <v>1.0816263052654966</v>
      </c>
      <c r="J323" s="75">
        <f>VLOOKUP(B323,[1]Sheet1!$B$15:$F$422,5,FALSE)</f>
        <v>45010</v>
      </c>
      <c r="K323" s="77">
        <f t="shared" si="29"/>
        <v>0.83666375448445085</v>
      </c>
      <c r="L323" s="75">
        <v>53797</v>
      </c>
      <c r="M323" s="60" t="e">
        <f>#REF!/N323</f>
        <v>#REF!</v>
      </c>
      <c r="N323" s="59">
        <v>57029</v>
      </c>
    </row>
    <row r="324" spans="2:14" x14ac:dyDescent="0.25">
      <c r="B324" s="101" t="s">
        <v>309</v>
      </c>
      <c r="C324" s="102" t="s">
        <v>705</v>
      </c>
      <c r="D324" s="125">
        <v>160010</v>
      </c>
      <c r="E324" s="126">
        <f t="shared" si="23"/>
        <v>0.93431586077228057</v>
      </c>
      <c r="F324" s="86">
        <v>171259</v>
      </c>
      <c r="G324" s="87">
        <f t="shared" si="24"/>
        <v>1.1584155736984152</v>
      </c>
      <c r="H324" s="125">
        <v>147839</v>
      </c>
      <c r="I324" s="131">
        <f t="shared" si="25"/>
        <v>1.064838623709818</v>
      </c>
      <c r="J324" s="75">
        <f>VLOOKUP(B324,[1]Sheet1!$B$15:$F$422,5,FALSE)</f>
        <v>138837</v>
      </c>
      <c r="K324" s="77">
        <f t="shared" si="29"/>
        <v>1.11737342357931</v>
      </c>
      <c r="L324" s="75">
        <v>124253</v>
      </c>
      <c r="M324" s="60" t="e">
        <f>#REF!/N324</f>
        <v>#REF!</v>
      </c>
      <c r="N324" s="59">
        <v>139616</v>
      </c>
    </row>
    <row r="325" spans="2:14" x14ac:dyDescent="0.25">
      <c r="B325" s="101" t="s">
        <v>310</v>
      </c>
      <c r="C325" s="102" t="s">
        <v>706</v>
      </c>
      <c r="D325" s="125">
        <v>52107</v>
      </c>
      <c r="E325" s="126">
        <f t="shared" si="23"/>
        <v>1.0759240140408837</v>
      </c>
      <c r="F325" s="86">
        <v>48430</v>
      </c>
      <c r="G325" s="87">
        <f t="shared" si="24"/>
        <v>0.9999174133872899</v>
      </c>
      <c r="H325" s="125">
        <v>48434</v>
      </c>
      <c r="I325" s="131" t="str">
        <f t="shared" si="25"/>
        <v/>
      </c>
      <c r="J325" s="75">
        <f>VLOOKUP(B325,[1]Sheet1!$B$15:$F$422,5,FALSE)</f>
        <v>0</v>
      </c>
      <c r="K325" s="77">
        <f t="shared" si="29"/>
        <v>0</v>
      </c>
      <c r="L325" s="75">
        <v>54791</v>
      </c>
      <c r="M325" s="60" t="e">
        <f>#REF!/N325</f>
        <v>#REF!</v>
      </c>
      <c r="N325" s="59">
        <v>55901</v>
      </c>
    </row>
    <row r="326" spans="2:14" x14ac:dyDescent="0.25">
      <c r="B326" s="101" t="s">
        <v>311</v>
      </c>
      <c r="C326" s="102" t="s">
        <v>707</v>
      </c>
      <c r="D326" s="125">
        <v>245857</v>
      </c>
      <c r="E326" s="126">
        <f t="shared" ref="E326:E389" si="30">IFERROR(D326/F326,"")</f>
        <v>0.90896890331596902</v>
      </c>
      <c r="F326" s="86">
        <v>270479</v>
      </c>
      <c r="G326" s="87">
        <f t="shared" ref="G326:G389" si="31">IFERROR(F326/H326,"")</f>
        <v>0.88066903483552517</v>
      </c>
      <c r="H326" s="125">
        <v>307129</v>
      </c>
      <c r="I326" s="131">
        <f t="shared" ref="I326:I389" si="32">IFERROR(H326/J326,"")</f>
        <v>0.91765489753173846</v>
      </c>
      <c r="J326" s="75">
        <f>VLOOKUP(B326,[1]Sheet1!$B$15:$F$422,5,FALSE)</f>
        <v>334689</v>
      </c>
      <c r="K326" s="77">
        <f t="shared" si="29"/>
        <v>0.91407120540103559</v>
      </c>
      <c r="L326" s="75">
        <v>366152</v>
      </c>
      <c r="M326" s="60" t="e">
        <f>#REF!/N326</f>
        <v>#REF!</v>
      </c>
      <c r="N326" s="59">
        <v>332449</v>
      </c>
    </row>
    <row r="327" spans="2:14" x14ac:dyDescent="0.25">
      <c r="B327" s="101" t="s">
        <v>312</v>
      </c>
      <c r="C327" s="102" t="s">
        <v>708</v>
      </c>
      <c r="D327" s="125">
        <v>172284</v>
      </c>
      <c r="E327" s="126">
        <f t="shared" si="30"/>
        <v>1.8796600368766161</v>
      </c>
      <c r="F327" s="86">
        <v>91657</v>
      </c>
      <c r="G327" s="87">
        <f t="shared" si="31"/>
        <v>0.98454283750107419</v>
      </c>
      <c r="H327" s="125">
        <v>93096</v>
      </c>
      <c r="I327" s="131">
        <f t="shared" si="32"/>
        <v>0.59048211035068909</v>
      </c>
      <c r="J327" s="75">
        <f>VLOOKUP(B327,[1]Sheet1!$B$15:$F$422,5,FALSE)</f>
        <v>157661</v>
      </c>
      <c r="K327" s="77">
        <f t="shared" si="29"/>
        <v>2.072468911848989</v>
      </c>
      <c r="L327" s="75">
        <v>76074</v>
      </c>
      <c r="M327" s="60" t="e">
        <f>#REF!/N327</f>
        <v>#REF!</v>
      </c>
      <c r="N327" s="59">
        <v>76199</v>
      </c>
    </row>
    <row r="328" spans="2:14" x14ac:dyDescent="0.25">
      <c r="B328" s="101" t="s">
        <v>313</v>
      </c>
      <c r="C328" s="102" t="s">
        <v>709</v>
      </c>
      <c r="D328" s="125">
        <v>283535</v>
      </c>
      <c r="E328" s="126">
        <f t="shared" si="30"/>
        <v>0.92614913243440999</v>
      </c>
      <c r="F328" s="86">
        <v>306144</v>
      </c>
      <c r="G328" s="87">
        <f t="shared" si="31"/>
        <v>1.0886358625692523</v>
      </c>
      <c r="H328" s="125">
        <v>281218</v>
      </c>
      <c r="I328" s="131">
        <f t="shared" si="32"/>
        <v>1.1405245590483799</v>
      </c>
      <c r="J328" s="75">
        <f>VLOOKUP(B328,[1]Sheet1!$B$15:$F$422,5,FALSE)</f>
        <v>246569</v>
      </c>
      <c r="K328" s="77">
        <f t="shared" si="29"/>
        <v>1.0841009316701913</v>
      </c>
      <c r="L328" s="75">
        <v>227441</v>
      </c>
      <c r="M328" s="60" t="e">
        <f>#REF!/N328</f>
        <v>#REF!</v>
      </c>
      <c r="N328" s="59">
        <v>223308</v>
      </c>
    </row>
    <row r="329" spans="2:14" x14ac:dyDescent="0.25">
      <c r="B329" s="101" t="s">
        <v>314</v>
      </c>
      <c r="C329" s="102" t="s">
        <v>710</v>
      </c>
      <c r="D329" s="125">
        <v>23855</v>
      </c>
      <c r="E329" s="126">
        <f t="shared" si="30"/>
        <v>1.0556711067840865</v>
      </c>
      <c r="F329" s="86">
        <v>22597</v>
      </c>
      <c r="G329" s="87">
        <f t="shared" si="31"/>
        <v>0.8500225699668974</v>
      </c>
      <c r="H329" s="125">
        <v>26584</v>
      </c>
      <c r="I329" s="131">
        <f t="shared" si="32"/>
        <v>0.55001758632818154</v>
      </c>
      <c r="J329" s="75">
        <f>VLOOKUP(B329,[1]Sheet1!$B$15:$F$422,5,FALSE)</f>
        <v>48333</v>
      </c>
      <c r="K329" s="77">
        <f t="shared" si="29"/>
        <v>1.8704721362229102</v>
      </c>
      <c r="L329" s="75">
        <v>25840</v>
      </c>
      <c r="M329" s="60" t="e">
        <f>#REF!/N329</f>
        <v>#REF!</v>
      </c>
      <c r="N329" s="59">
        <v>27969</v>
      </c>
    </row>
    <row r="330" spans="2:14" x14ac:dyDescent="0.25">
      <c r="B330" s="101" t="s">
        <v>315</v>
      </c>
      <c r="C330" s="102" t="s">
        <v>711</v>
      </c>
      <c r="D330" s="125">
        <v>32244</v>
      </c>
      <c r="E330" s="126">
        <f t="shared" si="30"/>
        <v>0.96348532839299583</v>
      </c>
      <c r="F330" s="86">
        <v>33466</v>
      </c>
      <c r="G330" s="87">
        <f t="shared" si="31"/>
        <v>1.2951238390092878</v>
      </c>
      <c r="H330" s="125">
        <v>25840</v>
      </c>
      <c r="I330" s="131">
        <f t="shared" si="32"/>
        <v>1.1092509122129213</v>
      </c>
      <c r="J330" s="75">
        <f>VLOOKUP(B330,[1]Sheet1!$B$15:$F$422,5,FALSE)</f>
        <v>23295</v>
      </c>
      <c r="K330" s="77">
        <f t="shared" si="29"/>
        <v>0.75832546632377351</v>
      </c>
      <c r="L330" s="75">
        <v>30719</v>
      </c>
      <c r="M330" s="60" t="e">
        <f>#REF!/N330</f>
        <v>#REF!</v>
      </c>
      <c r="N330" s="59">
        <v>28742</v>
      </c>
    </row>
    <row r="331" spans="2:14" x14ac:dyDescent="0.25">
      <c r="B331" s="101" t="s">
        <v>316</v>
      </c>
      <c r="C331" s="102" t="s">
        <v>712</v>
      </c>
      <c r="D331" s="125">
        <v>50441</v>
      </c>
      <c r="E331" s="126">
        <f t="shared" si="30"/>
        <v>0.98787700744222484</v>
      </c>
      <c r="F331" s="86">
        <v>51060</v>
      </c>
      <c r="G331" s="87">
        <f t="shared" si="31"/>
        <v>0.95600074892342257</v>
      </c>
      <c r="H331" s="125">
        <v>53410</v>
      </c>
      <c r="I331" s="131">
        <f t="shared" si="32"/>
        <v>1.3884267443069565</v>
      </c>
      <c r="J331" s="75">
        <f>VLOOKUP(B331,[1]Sheet1!$B$15:$F$422,5,FALSE)</f>
        <v>38468</v>
      </c>
      <c r="K331" s="77">
        <f t="shared" si="29"/>
        <v>0.8064570230607967</v>
      </c>
      <c r="L331" s="75">
        <v>47700</v>
      </c>
      <c r="M331" s="60" t="e">
        <f>#REF!/N331</f>
        <v>#REF!</v>
      </c>
      <c r="N331" s="59">
        <v>39677</v>
      </c>
    </row>
    <row r="332" spans="2:14" x14ac:dyDescent="0.25">
      <c r="B332" s="101" t="s">
        <v>317</v>
      </c>
      <c r="C332" s="102" t="s">
        <v>713</v>
      </c>
      <c r="D332" s="125">
        <v>53557</v>
      </c>
      <c r="E332" s="126">
        <f t="shared" si="30"/>
        <v>0.98779025802762865</v>
      </c>
      <c r="F332" s="86">
        <v>54219</v>
      </c>
      <c r="G332" s="87">
        <f t="shared" si="31"/>
        <v>1.4930605276202016</v>
      </c>
      <c r="H332" s="125">
        <v>36314</v>
      </c>
      <c r="I332" s="131">
        <f t="shared" si="32"/>
        <v>1.2941553813257305</v>
      </c>
      <c r="J332" s="75">
        <f>VLOOKUP(B332,[1]Sheet1!$B$15:$F$422,5,FALSE)</f>
        <v>28060</v>
      </c>
      <c r="K332" s="77">
        <f t="shared" si="29"/>
        <v>0.73683104878945438</v>
      </c>
      <c r="L332" s="75">
        <v>38082</v>
      </c>
      <c r="M332" s="60" t="e">
        <f>#REF!/N332</f>
        <v>#REF!</v>
      </c>
      <c r="N332" s="59">
        <v>35474</v>
      </c>
    </row>
    <row r="333" spans="2:14" x14ac:dyDescent="0.25">
      <c r="B333" s="101" t="s">
        <v>318</v>
      </c>
      <c r="C333" s="102" t="s">
        <v>714</v>
      </c>
      <c r="D333" s="125">
        <v>52894</v>
      </c>
      <c r="E333" s="126">
        <f t="shared" si="30"/>
        <v>0.84992126490342901</v>
      </c>
      <c r="F333" s="86">
        <v>62234</v>
      </c>
      <c r="G333" s="87">
        <f t="shared" si="31"/>
        <v>0.94452791816539938</v>
      </c>
      <c r="H333" s="125">
        <v>65889</v>
      </c>
      <c r="I333" s="131">
        <f t="shared" si="32"/>
        <v>0.56377544472110275</v>
      </c>
      <c r="J333" s="75">
        <f>VLOOKUP(B333,[1]Sheet1!$B$15:$F$422,5,FALSE)</f>
        <v>116871</v>
      </c>
      <c r="K333" s="77">
        <f t="shared" si="29"/>
        <v>1.2207761006946258</v>
      </c>
      <c r="L333" s="75">
        <v>95735</v>
      </c>
      <c r="M333" s="60" t="e">
        <f>#REF!/N333</f>
        <v>#REF!</v>
      </c>
      <c r="N333" s="59">
        <v>98488</v>
      </c>
    </row>
    <row r="334" spans="2:14" x14ac:dyDescent="0.25">
      <c r="B334" s="101" t="s">
        <v>319</v>
      </c>
      <c r="C334" s="102" t="s">
        <v>862</v>
      </c>
      <c r="D334" s="125">
        <v>29136</v>
      </c>
      <c r="E334" s="126">
        <f t="shared" si="30"/>
        <v>0.86020489504295705</v>
      </c>
      <c r="F334" s="86">
        <v>33871</v>
      </c>
      <c r="G334" s="87">
        <f t="shared" si="31"/>
        <v>0.50999021305427994</v>
      </c>
      <c r="H334" s="125">
        <v>66415</v>
      </c>
      <c r="I334" s="131">
        <f t="shared" si="32"/>
        <v>1.0568064285145995</v>
      </c>
      <c r="J334" s="75">
        <f>VLOOKUP(B334,[1]Sheet1!$B$15:$F$422,5,FALSE)</f>
        <v>62845</v>
      </c>
      <c r="K334" s="77">
        <f t="shared" si="29"/>
        <v>0.73304872216584438</v>
      </c>
      <c r="L334" s="75">
        <v>85731</v>
      </c>
      <c r="M334" s="60" t="e">
        <f>#REF!/N334</f>
        <v>#REF!</v>
      </c>
      <c r="N334" s="59">
        <v>50823</v>
      </c>
    </row>
    <row r="335" spans="2:14" x14ac:dyDescent="0.25">
      <c r="B335" s="101" t="s">
        <v>320</v>
      </c>
      <c r="C335" s="102" t="s">
        <v>715</v>
      </c>
      <c r="D335" s="125">
        <v>97433</v>
      </c>
      <c r="E335" s="126">
        <f t="shared" si="30"/>
        <v>0.51274589258085901</v>
      </c>
      <c r="F335" s="86">
        <v>190022</v>
      </c>
      <c r="G335" s="87">
        <f t="shared" si="31"/>
        <v>4.8726088517359862</v>
      </c>
      <c r="H335" s="125">
        <v>38998</v>
      </c>
      <c r="I335" s="131">
        <f t="shared" si="32"/>
        <v>0.96981000696309561</v>
      </c>
      <c r="J335" s="75">
        <f>VLOOKUP(B335,[1]Sheet1!$B$15:$F$422,5,FALSE)</f>
        <v>40212</v>
      </c>
      <c r="K335" s="77">
        <f t="shared" si="29"/>
        <v>0.69779790723098545</v>
      </c>
      <c r="L335" s="75">
        <v>57627</v>
      </c>
      <c r="M335" s="60" t="e">
        <f>#REF!/N335</f>
        <v>#REF!</v>
      </c>
      <c r="N335" s="59">
        <v>44059</v>
      </c>
    </row>
    <row r="336" spans="2:14" x14ac:dyDescent="0.25">
      <c r="B336" s="101" t="s">
        <v>321</v>
      </c>
      <c r="C336" s="102" t="s">
        <v>716</v>
      </c>
      <c r="D336" s="125">
        <v>78265</v>
      </c>
      <c r="E336" s="126">
        <f t="shared" si="30"/>
        <v>1.1870023508000302</v>
      </c>
      <c r="F336" s="86">
        <v>65935</v>
      </c>
      <c r="G336" s="87">
        <f t="shared" si="31"/>
        <v>0.95993419424345217</v>
      </c>
      <c r="H336" s="125">
        <v>68687</v>
      </c>
      <c r="I336" s="131">
        <f t="shared" si="32"/>
        <v>0.96246111593756134</v>
      </c>
      <c r="J336" s="75">
        <f>VLOOKUP(B336,[1]Sheet1!$B$15:$F$422,5,FALSE)</f>
        <v>71366</v>
      </c>
      <c r="K336" s="77">
        <f t="shared" si="29"/>
        <v>0.41990621157116209</v>
      </c>
      <c r="L336" s="75">
        <v>169957</v>
      </c>
      <c r="M336" s="60" t="e">
        <f>#REF!/N336</f>
        <v>#REF!</v>
      </c>
      <c r="N336" s="59">
        <v>80796</v>
      </c>
    </row>
    <row r="337" spans="2:14" x14ac:dyDescent="0.25">
      <c r="B337" s="101" t="s">
        <v>481</v>
      </c>
      <c r="C337" s="102" t="s">
        <v>827</v>
      </c>
      <c r="D337" s="125">
        <v>281747</v>
      </c>
      <c r="E337" s="126">
        <f t="shared" si="30"/>
        <v>1.3858409081965923</v>
      </c>
      <c r="F337" s="86">
        <v>203304</v>
      </c>
      <c r="G337" s="87">
        <f t="shared" si="31"/>
        <v>0.98945831508249382</v>
      </c>
      <c r="H337" s="125">
        <v>205470</v>
      </c>
      <c r="I337" s="131">
        <f t="shared" si="32"/>
        <v>0.97509467629723134</v>
      </c>
      <c r="J337" s="75">
        <f>VLOOKUP(B337,[1]Sheet1!$B$15:$F$422,5,FALSE)</f>
        <v>210718</v>
      </c>
      <c r="K337" s="77">
        <f t="shared" si="29"/>
        <v>0.81836046728391221</v>
      </c>
      <c r="L337" s="75">
        <v>257488</v>
      </c>
      <c r="M337" s="60" t="e">
        <f>#REF!/N337</f>
        <v>#REF!</v>
      </c>
      <c r="N337" s="59">
        <v>250427</v>
      </c>
    </row>
    <row r="338" spans="2:14" x14ac:dyDescent="0.25">
      <c r="B338" s="101" t="s">
        <v>322</v>
      </c>
      <c r="C338" s="102" t="s">
        <v>717</v>
      </c>
      <c r="D338" s="125">
        <v>132777</v>
      </c>
      <c r="E338" s="126">
        <f t="shared" si="30"/>
        <v>1.0461636647284074</v>
      </c>
      <c r="F338" s="86">
        <v>126918</v>
      </c>
      <c r="G338" s="87">
        <f t="shared" si="31"/>
        <v>0.89625659386055967</v>
      </c>
      <c r="H338" s="125">
        <v>141609</v>
      </c>
      <c r="I338" s="131">
        <f t="shared" si="32"/>
        <v>1.2697739479748571</v>
      </c>
      <c r="J338" s="75">
        <f>VLOOKUP(B338,[1]Sheet1!$B$15:$F$422,5,FALSE)</f>
        <v>111523</v>
      </c>
      <c r="K338" s="77">
        <f t="shared" si="29"/>
        <v>2.1639404699536255</v>
      </c>
      <c r="L338" s="75">
        <v>51537</v>
      </c>
      <c r="M338" s="60" t="e">
        <f>#REF!/N338</f>
        <v>#REF!</v>
      </c>
      <c r="N338" s="59">
        <v>59204</v>
      </c>
    </row>
    <row r="339" spans="2:14" x14ac:dyDescent="0.25">
      <c r="B339" s="101" t="s">
        <v>323</v>
      </c>
      <c r="C339" s="102" t="s">
        <v>718</v>
      </c>
      <c r="D339" s="125">
        <v>195256</v>
      </c>
      <c r="E339" s="126">
        <f t="shared" si="30"/>
        <v>0.93700092137592139</v>
      </c>
      <c r="F339" s="86">
        <v>208384</v>
      </c>
      <c r="G339" s="87">
        <f t="shared" si="31"/>
        <v>1.3751814798194442</v>
      </c>
      <c r="H339" s="125">
        <v>151532</v>
      </c>
      <c r="I339" s="131">
        <f t="shared" si="32"/>
        <v>0.98641444092202135</v>
      </c>
      <c r="J339" s="75">
        <f>VLOOKUP(B339,[1]Sheet1!$B$15:$F$422,5,FALSE)</f>
        <v>153619</v>
      </c>
      <c r="K339" s="77">
        <f t="shared" si="29"/>
        <v>0.96882607434315915</v>
      </c>
      <c r="L339" s="75">
        <v>158562</v>
      </c>
      <c r="M339" s="60" t="e">
        <f>#REF!/N339</f>
        <v>#REF!</v>
      </c>
      <c r="N339" s="59">
        <v>180825</v>
      </c>
    </row>
    <row r="340" spans="2:14" x14ac:dyDescent="0.25">
      <c r="B340" s="101" t="s">
        <v>324</v>
      </c>
      <c r="C340" s="102" t="s">
        <v>719</v>
      </c>
      <c r="D340" s="125">
        <v>192264</v>
      </c>
      <c r="E340" s="126">
        <f t="shared" si="30"/>
        <v>1.1240945047620718</v>
      </c>
      <c r="F340" s="86">
        <v>171039</v>
      </c>
      <c r="G340" s="87">
        <f t="shared" si="31"/>
        <v>1.0564484249536752</v>
      </c>
      <c r="H340" s="125">
        <v>161900</v>
      </c>
      <c r="I340" s="131">
        <f t="shared" si="32"/>
        <v>0.98681002535595863</v>
      </c>
      <c r="J340" s="75">
        <f>VLOOKUP(B340,[1]Sheet1!$B$15:$F$422,5,FALSE)</f>
        <v>164064</v>
      </c>
      <c r="K340" s="77">
        <f t="shared" si="29"/>
        <v>0.71127758918932982</v>
      </c>
      <c r="L340" s="75">
        <v>230661</v>
      </c>
      <c r="M340" s="60" t="e">
        <f>#REF!/N340</f>
        <v>#REF!</v>
      </c>
      <c r="N340" s="59">
        <v>180265</v>
      </c>
    </row>
    <row r="341" spans="2:14" x14ac:dyDescent="0.25">
      <c r="B341" s="101" t="s">
        <v>325</v>
      </c>
      <c r="C341" s="102" t="s">
        <v>413</v>
      </c>
      <c r="D341" s="125">
        <v>146018</v>
      </c>
      <c r="E341" s="126">
        <f t="shared" si="30"/>
        <v>0.95077419942960584</v>
      </c>
      <c r="F341" s="86">
        <v>153578</v>
      </c>
      <c r="G341" s="87">
        <f t="shared" si="31"/>
        <v>0.51954844231543407</v>
      </c>
      <c r="H341" s="125">
        <v>295599</v>
      </c>
      <c r="I341" s="131">
        <f t="shared" si="32"/>
        <v>1.2173234442627878</v>
      </c>
      <c r="J341" s="75">
        <f>VLOOKUP(B341,[1]Sheet1!$B$15:$F$422,5,FALSE)</f>
        <v>242827</v>
      </c>
      <c r="K341" s="77">
        <f t="shared" si="29"/>
        <v>0.76153066952679327</v>
      </c>
      <c r="L341" s="75">
        <v>318867</v>
      </c>
      <c r="M341" s="60" t="e">
        <f>#REF!/N341</f>
        <v>#REF!</v>
      </c>
      <c r="N341" s="59">
        <v>326994</v>
      </c>
    </row>
    <row r="342" spans="2:14" x14ac:dyDescent="0.25">
      <c r="B342" s="101" t="s">
        <v>326</v>
      </c>
      <c r="C342" s="102" t="s">
        <v>720</v>
      </c>
      <c r="D342" s="125">
        <v>25176</v>
      </c>
      <c r="E342" s="126">
        <f t="shared" si="30"/>
        <v>0.93751396440008938</v>
      </c>
      <c r="F342" s="86">
        <v>26854</v>
      </c>
      <c r="G342" s="87">
        <f t="shared" si="31"/>
        <v>0.91172676037210565</v>
      </c>
      <c r="H342" s="125">
        <v>29454</v>
      </c>
      <c r="I342" s="131">
        <f t="shared" si="32"/>
        <v>0.91497623559379948</v>
      </c>
      <c r="J342" s="75">
        <f>VLOOKUP(B342,[1]Sheet1!$B$15:$F$422,5,FALSE)</f>
        <v>32191</v>
      </c>
      <c r="K342" s="77">
        <f t="shared" si="29"/>
        <v>0.85920567981636686</v>
      </c>
      <c r="L342" s="75">
        <v>37466</v>
      </c>
      <c r="M342" s="60" t="e">
        <f>#REF!/N342</f>
        <v>#REF!</v>
      </c>
      <c r="N342" s="59">
        <v>23448</v>
      </c>
    </row>
    <row r="343" spans="2:14" x14ac:dyDescent="0.25">
      <c r="B343" s="101" t="s">
        <v>327</v>
      </c>
      <c r="C343" s="102" t="s">
        <v>721</v>
      </c>
      <c r="D343" s="125">
        <v>32020</v>
      </c>
      <c r="E343" s="126">
        <f t="shared" si="30"/>
        <v>1.0755794423916694</v>
      </c>
      <c r="F343" s="86">
        <v>29770</v>
      </c>
      <c r="G343" s="87">
        <f t="shared" si="31"/>
        <v>0.88817948564950178</v>
      </c>
      <c r="H343" s="125">
        <v>33518</v>
      </c>
      <c r="I343" s="131">
        <f t="shared" si="32"/>
        <v>1.300558745925811</v>
      </c>
      <c r="J343" s="75">
        <f>VLOOKUP(B343,[1]Sheet1!$B$15:$F$422,5,FALSE)</f>
        <v>25772</v>
      </c>
      <c r="K343" s="77">
        <f t="shared" si="29"/>
        <v>0.86756884131151957</v>
      </c>
      <c r="L343" s="75">
        <v>29706</v>
      </c>
      <c r="M343" s="60" t="e">
        <f>#REF!/N343</f>
        <v>#REF!</v>
      </c>
      <c r="N343" s="59">
        <v>28420</v>
      </c>
    </row>
    <row r="344" spans="2:14" x14ac:dyDescent="0.25">
      <c r="B344" s="101" t="s">
        <v>328</v>
      </c>
      <c r="C344" s="102" t="s">
        <v>722</v>
      </c>
      <c r="D344" s="125">
        <v>325538</v>
      </c>
      <c r="E344" s="126">
        <f t="shared" si="30"/>
        <v>1.06570944065788</v>
      </c>
      <c r="F344" s="86">
        <v>305466</v>
      </c>
      <c r="G344" s="87">
        <f t="shared" si="31"/>
        <v>0.98879350528278431</v>
      </c>
      <c r="H344" s="125">
        <v>308928</v>
      </c>
      <c r="I344" s="131">
        <f t="shared" si="32"/>
        <v>2.0948389852920237</v>
      </c>
      <c r="J344" s="75">
        <f>VLOOKUP(B344,[1]Sheet1!$B$15:$F$422,5,FALSE)</f>
        <v>147471</v>
      </c>
      <c r="K344" s="77">
        <f t="shared" si="29"/>
        <v>0.47639676309541118</v>
      </c>
      <c r="L344" s="75">
        <v>309555</v>
      </c>
      <c r="M344" s="60" t="e">
        <f>#REF!/N344</f>
        <v>#REF!</v>
      </c>
      <c r="N344" s="59">
        <v>238196</v>
      </c>
    </row>
    <row r="345" spans="2:14" x14ac:dyDescent="0.25">
      <c r="B345" s="101" t="s">
        <v>329</v>
      </c>
      <c r="C345" s="102" t="s">
        <v>723</v>
      </c>
      <c r="D345" s="125">
        <v>43492</v>
      </c>
      <c r="E345" s="126">
        <f t="shared" si="30"/>
        <v>1.1968408596824349</v>
      </c>
      <c r="F345" s="86">
        <v>36339</v>
      </c>
      <c r="G345" s="87">
        <f t="shared" si="31"/>
        <v>0.90863401095191654</v>
      </c>
      <c r="H345" s="125">
        <v>39993</v>
      </c>
      <c r="I345" s="131">
        <f t="shared" si="32"/>
        <v>1.1220121198518684</v>
      </c>
      <c r="J345" s="75">
        <f>VLOOKUP(B345,[1]Sheet1!$B$15:$F$422,5,FALSE)</f>
        <v>35644</v>
      </c>
      <c r="K345" s="77">
        <f t="shared" si="29"/>
        <v>1.198037106749126</v>
      </c>
      <c r="L345" s="75">
        <v>29752</v>
      </c>
      <c r="M345" s="60" t="e">
        <f>#REF!/N345</f>
        <v>#REF!</v>
      </c>
      <c r="N345" s="59">
        <v>35889</v>
      </c>
    </row>
    <row r="346" spans="2:14" x14ac:dyDescent="0.25">
      <c r="B346" s="101" t="s">
        <v>330</v>
      </c>
      <c r="C346" s="102" t="s">
        <v>426</v>
      </c>
      <c r="D346" s="125">
        <v>141812</v>
      </c>
      <c r="E346" s="126">
        <f t="shared" si="30"/>
        <v>0.52077411773346549</v>
      </c>
      <c r="F346" s="86">
        <v>272310</v>
      </c>
      <c r="G346" s="87">
        <f t="shared" si="31"/>
        <v>1.0879301321209265</v>
      </c>
      <c r="H346" s="125">
        <v>250301</v>
      </c>
      <c r="I346" s="131">
        <f t="shared" si="32"/>
        <v>0.98518101595648377</v>
      </c>
      <c r="J346" s="75">
        <f>VLOOKUP(B346,[1]Sheet1!$B$15:$F$422,5,FALSE)</f>
        <v>254066</v>
      </c>
      <c r="K346" s="77">
        <f t="shared" ref="K346:K377" si="33">J346/L346</f>
        <v>1.2009113210846989</v>
      </c>
      <c r="L346" s="75">
        <v>211561</v>
      </c>
      <c r="M346" s="60" t="e">
        <f>#REF!/N346</f>
        <v>#REF!</v>
      </c>
      <c r="N346" s="59">
        <v>218295</v>
      </c>
    </row>
    <row r="347" spans="2:14" x14ac:dyDescent="0.25">
      <c r="B347" s="101" t="s">
        <v>331</v>
      </c>
      <c r="C347" s="102" t="s">
        <v>724</v>
      </c>
      <c r="D347" s="125">
        <v>84014</v>
      </c>
      <c r="E347" s="126">
        <f t="shared" si="30"/>
        <v>0.97190055874969639</v>
      </c>
      <c r="F347" s="86">
        <v>86443</v>
      </c>
      <c r="G347" s="87">
        <f t="shared" si="31"/>
        <v>1.1049005572882049</v>
      </c>
      <c r="H347" s="125">
        <v>78236</v>
      </c>
      <c r="I347" s="131">
        <f t="shared" si="32"/>
        <v>1.0315656232694286</v>
      </c>
      <c r="J347" s="75">
        <f>VLOOKUP(B347,[1]Sheet1!$B$15:$F$422,5,FALSE)</f>
        <v>75842</v>
      </c>
      <c r="K347" s="77">
        <f t="shared" si="33"/>
        <v>0.75522539657249832</v>
      </c>
      <c r="L347" s="75">
        <v>100423</v>
      </c>
      <c r="M347" s="60" t="e">
        <f>#REF!/N347</f>
        <v>#REF!</v>
      </c>
      <c r="N347" s="59">
        <v>96050</v>
      </c>
    </row>
    <row r="348" spans="2:14" x14ac:dyDescent="0.25">
      <c r="B348" s="101" t="s">
        <v>332</v>
      </c>
      <c r="C348" s="102" t="s">
        <v>414</v>
      </c>
      <c r="D348" s="125">
        <v>426337</v>
      </c>
      <c r="E348" s="126">
        <f t="shared" si="30"/>
        <v>1.666928628959736</v>
      </c>
      <c r="F348" s="86">
        <v>255762</v>
      </c>
      <c r="G348" s="87">
        <f t="shared" si="31"/>
        <v>1.0523323033372696</v>
      </c>
      <c r="H348" s="125">
        <v>243043</v>
      </c>
      <c r="I348" s="131">
        <f t="shared" si="32"/>
        <v>0.98847793196570632</v>
      </c>
      <c r="J348" s="75">
        <f>VLOOKUP(B348,[1]Sheet1!$B$15:$F$422,5,FALSE)</f>
        <v>245876</v>
      </c>
      <c r="K348" s="77">
        <f t="shared" si="33"/>
        <v>0.91269696913454224</v>
      </c>
      <c r="L348" s="75">
        <v>269395</v>
      </c>
      <c r="M348" s="60" t="e">
        <f>#REF!/N348</f>
        <v>#REF!</v>
      </c>
      <c r="N348" s="59">
        <v>325000</v>
      </c>
    </row>
    <row r="349" spans="2:14" x14ac:dyDescent="0.25">
      <c r="B349" s="101" t="s">
        <v>333</v>
      </c>
      <c r="C349" s="102" t="s">
        <v>725</v>
      </c>
      <c r="D349" s="125">
        <v>127429</v>
      </c>
      <c r="E349" s="126">
        <f t="shared" si="30"/>
        <v>0.98765326843484058</v>
      </c>
      <c r="F349" s="86">
        <v>129022</v>
      </c>
      <c r="G349" s="87">
        <f t="shared" si="31"/>
        <v>0.99118076361680874</v>
      </c>
      <c r="H349" s="125">
        <v>130170</v>
      </c>
      <c r="I349" s="131">
        <f t="shared" si="32"/>
        <v>0.98651004168245549</v>
      </c>
      <c r="J349" s="75">
        <f>VLOOKUP(B349,[1]Sheet1!$B$15:$F$422,5,FALSE)</f>
        <v>131950</v>
      </c>
      <c r="K349" s="77">
        <f t="shared" si="33"/>
        <v>0.95820080461272561</v>
      </c>
      <c r="L349" s="75">
        <v>137706</v>
      </c>
      <c r="M349" s="60" t="e">
        <f>#REF!/N349</f>
        <v>#REF!</v>
      </c>
      <c r="N349" s="59">
        <v>146231</v>
      </c>
    </row>
    <row r="350" spans="2:14" x14ac:dyDescent="0.25">
      <c r="B350" s="101" t="s">
        <v>334</v>
      </c>
      <c r="C350" s="102" t="s">
        <v>726</v>
      </c>
      <c r="D350" s="125">
        <v>73257</v>
      </c>
      <c r="E350" s="126">
        <f t="shared" si="30"/>
        <v>1.203776127251216</v>
      </c>
      <c r="F350" s="86">
        <v>60856</v>
      </c>
      <c r="G350" s="87">
        <f t="shared" si="31"/>
        <v>0.85000349186395696</v>
      </c>
      <c r="H350" s="125">
        <v>71595</v>
      </c>
      <c r="I350" s="131">
        <f t="shared" si="32"/>
        <v>0.51055408970976257</v>
      </c>
      <c r="J350" s="75">
        <f>VLOOKUP(B350,[1]Sheet1!$B$15:$F$422,5,FALSE)</f>
        <v>140230</v>
      </c>
      <c r="K350" s="77">
        <f t="shared" si="33"/>
        <v>1.0980518056817115</v>
      </c>
      <c r="L350" s="75">
        <v>127708</v>
      </c>
      <c r="M350" s="60" t="e">
        <f>#REF!/N350</f>
        <v>#REF!</v>
      </c>
      <c r="N350" s="59">
        <v>149410</v>
      </c>
    </row>
    <row r="351" spans="2:14" x14ac:dyDescent="0.25">
      <c r="B351" s="101" t="s">
        <v>445</v>
      </c>
      <c r="C351" s="102" t="s">
        <v>727</v>
      </c>
      <c r="D351" s="125">
        <v>40480</v>
      </c>
      <c r="E351" s="126">
        <f t="shared" si="30"/>
        <v>1.121516041447332</v>
      </c>
      <c r="F351" s="86">
        <v>36094</v>
      </c>
      <c r="G351" s="87">
        <f t="shared" si="31"/>
        <v>0.98453397343225768</v>
      </c>
      <c r="H351" s="125">
        <v>36661</v>
      </c>
      <c r="I351" s="131">
        <f t="shared" si="32"/>
        <v>0.97032978667090153</v>
      </c>
      <c r="J351" s="75">
        <f>VLOOKUP(B351,[1]Sheet1!$B$15:$F$422,5,FALSE)</f>
        <v>37782</v>
      </c>
      <c r="K351" s="77">
        <f t="shared" si="33"/>
        <v>0.49854192782212842</v>
      </c>
      <c r="L351" s="75">
        <v>75785</v>
      </c>
      <c r="M351" s="60" t="e">
        <f>#REF!/N351</f>
        <v>#REF!</v>
      </c>
      <c r="N351" s="59">
        <v>19246</v>
      </c>
    </row>
    <row r="352" spans="2:14" x14ac:dyDescent="0.25">
      <c r="B352" s="101" t="s">
        <v>335</v>
      </c>
      <c r="C352" s="102" t="s">
        <v>728</v>
      </c>
      <c r="D352" s="125">
        <v>151177</v>
      </c>
      <c r="E352" s="126">
        <f t="shared" si="30"/>
        <v>0.8523785091255589</v>
      </c>
      <c r="F352" s="86">
        <v>177359</v>
      </c>
      <c r="G352" s="87">
        <f t="shared" si="31"/>
        <v>0.97853781262241446</v>
      </c>
      <c r="H352" s="125">
        <v>181249</v>
      </c>
      <c r="I352" s="131">
        <f t="shared" si="32"/>
        <v>0.93077081086632774</v>
      </c>
      <c r="J352" s="75">
        <f>VLOOKUP(B352,[1]Sheet1!$B$15:$F$422,5,FALSE)</f>
        <v>194730</v>
      </c>
      <c r="K352" s="77">
        <f t="shared" si="33"/>
        <v>1.4993878635282161</v>
      </c>
      <c r="L352" s="75">
        <v>129873</v>
      </c>
      <c r="M352" s="60" t="e">
        <f>#REF!/N352</f>
        <v>#REF!</v>
      </c>
      <c r="N352" s="59">
        <v>107170</v>
      </c>
    </row>
    <row r="353" spans="2:14" x14ac:dyDescent="0.25">
      <c r="B353" s="101" t="s">
        <v>336</v>
      </c>
      <c r="C353" s="102" t="s">
        <v>828</v>
      </c>
      <c r="D353" s="125">
        <v>263242</v>
      </c>
      <c r="E353" s="126">
        <f t="shared" si="30"/>
        <v>0.91639252381996739</v>
      </c>
      <c r="F353" s="86">
        <v>287259</v>
      </c>
      <c r="G353" s="87">
        <f t="shared" si="31"/>
        <v>1.0708669929804024</v>
      </c>
      <c r="H353" s="125">
        <v>268249</v>
      </c>
      <c r="I353" s="131">
        <f t="shared" si="32"/>
        <v>1.0548815736178345</v>
      </c>
      <c r="J353" s="75">
        <f>VLOOKUP(B353,[1]Sheet1!$B$15:$F$422,5,FALSE)</f>
        <v>254293</v>
      </c>
      <c r="K353" s="77">
        <f t="shared" si="33"/>
        <v>0.99198742329732748</v>
      </c>
      <c r="L353" s="75">
        <v>256347</v>
      </c>
      <c r="M353" s="60" t="e">
        <f>#REF!/N353</f>
        <v>#REF!</v>
      </c>
      <c r="N353" s="59">
        <v>179909</v>
      </c>
    </row>
    <row r="354" spans="2:14" x14ac:dyDescent="0.25">
      <c r="B354" s="101" t="s">
        <v>337</v>
      </c>
      <c r="C354" s="102" t="s">
        <v>729</v>
      </c>
      <c r="D354" s="125">
        <v>296707</v>
      </c>
      <c r="E354" s="126">
        <f t="shared" si="30"/>
        <v>1.2869752674086734</v>
      </c>
      <c r="F354" s="86">
        <v>230546</v>
      </c>
      <c r="G354" s="87">
        <f t="shared" si="31"/>
        <v>0.92988343484047919</v>
      </c>
      <c r="H354" s="125">
        <v>247930</v>
      </c>
      <c r="I354" s="131">
        <f t="shared" si="32"/>
        <v>1.0072845610371459</v>
      </c>
      <c r="J354" s="75">
        <f>VLOOKUP(B354,[1]Sheet1!$B$15:$F$422,5,FALSE)</f>
        <v>246137</v>
      </c>
      <c r="K354" s="77">
        <f t="shared" si="33"/>
        <v>0.88788886644349529</v>
      </c>
      <c r="L354" s="75">
        <v>277216</v>
      </c>
      <c r="M354" s="60" t="e">
        <f>#REF!/N354</f>
        <v>#REF!</v>
      </c>
      <c r="N354" s="59">
        <v>239421</v>
      </c>
    </row>
    <row r="355" spans="2:14" x14ac:dyDescent="0.25">
      <c r="B355" s="101" t="s">
        <v>338</v>
      </c>
      <c r="C355" s="102" t="s">
        <v>730</v>
      </c>
      <c r="D355" s="125">
        <v>69188</v>
      </c>
      <c r="E355" s="126">
        <f t="shared" si="30"/>
        <v>0.53535752145283466</v>
      </c>
      <c r="F355" s="86">
        <v>129237</v>
      </c>
      <c r="G355" s="87">
        <f t="shared" si="31"/>
        <v>0.96887299552436856</v>
      </c>
      <c r="H355" s="125">
        <v>133389</v>
      </c>
      <c r="I355" s="131">
        <f t="shared" si="32"/>
        <v>0.98736454077100733</v>
      </c>
      <c r="J355" s="75">
        <f>VLOOKUP(B355,[1]Sheet1!$B$15:$F$422,5,FALSE)</f>
        <v>135096</v>
      </c>
      <c r="K355" s="77">
        <f t="shared" si="33"/>
        <v>0.73180323606363784</v>
      </c>
      <c r="L355" s="75">
        <v>184607</v>
      </c>
      <c r="M355" s="60" t="e">
        <f>#REF!/N355</f>
        <v>#REF!</v>
      </c>
      <c r="N355" s="59">
        <v>159041</v>
      </c>
    </row>
    <row r="356" spans="2:14" x14ac:dyDescent="0.25">
      <c r="B356" s="101" t="s">
        <v>339</v>
      </c>
      <c r="C356" s="102" t="s">
        <v>731</v>
      </c>
      <c r="D356" s="125">
        <v>287478</v>
      </c>
      <c r="E356" s="126">
        <f t="shared" si="30"/>
        <v>1.081130478930445</v>
      </c>
      <c r="F356" s="86">
        <v>265905</v>
      </c>
      <c r="G356" s="87">
        <f t="shared" si="31"/>
        <v>1.0154898433830184</v>
      </c>
      <c r="H356" s="125">
        <v>261849</v>
      </c>
      <c r="I356" s="131">
        <f t="shared" si="32"/>
        <v>0.89173477727829997</v>
      </c>
      <c r="J356" s="75">
        <f>VLOOKUP(B356,[1]Sheet1!$B$15:$F$422,5,FALSE)</f>
        <v>293640</v>
      </c>
      <c r="K356" s="77">
        <f t="shared" si="33"/>
        <v>0.76289549028064285</v>
      </c>
      <c r="L356" s="75">
        <v>384902</v>
      </c>
      <c r="M356" s="60" t="e">
        <f>#REF!/N356</f>
        <v>#REF!</v>
      </c>
      <c r="N356" s="59">
        <v>329038</v>
      </c>
    </row>
    <row r="357" spans="2:14" x14ac:dyDescent="0.25">
      <c r="B357" s="101" t="s">
        <v>340</v>
      </c>
      <c r="C357" s="102" t="s">
        <v>732</v>
      </c>
      <c r="D357" s="125">
        <v>51457</v>
      </c>
      <c r="E357" s="126">
        <f t="shared" si="30"/>
        <v>0.93368050515314271</v>
      </c>
      <c r="F357" s="86">
        <v>55112</v>
      </c>
      <c r="G357" s="87">
        <f t="shared" si="31"/>
        <v>0.93384844787854138</v>
      </c>
      <c r="H357" s="125">
        <v>59016</v>
      </c>
      <c r="I357" s="131">
        <f t="shared" si="32"/>
        <v>1.7192297608296676</v>
      </c>
      <c r="J357" s="75">
        <f>VLOOKUP(B357,[1]Sheet1!$B$15:$F$422,5,FALSE)</f>
        <v>34327</v>
      </c>
      <c r="K357" s="77">
        <f t="shared" si="33"/>
        <v>1.6356315814551865</v>
      </c>
      <c r="L357" s="75">
        <v>20987</v>
      </c>
      <c r="M357" s="60" t="e">
        <f>#REF!/N357</f>
        <v>#REF!</v>
      </c>
      <c r="N357" s="59">
        <v>10427</v>
      </c>
    </row>
    <row r="358" spans="2:14" x14ac:dyDescent="0.25">
      <c r="B358" s="101" t="s">
        <v>341</v>
      </c>
      <c r="C358" s="102" t="s">
        <v>427</v>
      </c>
      <c r="D358" s="125">
        <v>269638</v>
      </c>
      <c r="E358" s="126">
        <f t="shared" si="30"/>
        <v>1.0826617841325672</v>
      </c>
      <c r="F358" s="86">
        <v>249051</v>
      </c>
      <c r="G358" s="87">
        <f t="shared" si="31"/>
        <v>0.92910410177015912</v>
      </c>
      <c r="H358" s="125">
        <v>268055</v>
      </c>
      <c r="I358" s="131">
        <f t="shared" si="32"/>
        <v>1.0820755440552552</v>
      </c>
      <c r="J358" s="75">
        <f>VLOOKUP(B358,[1]Sheet1!$B$15:$F$422,5,FALSE)</f>
        <v>247723</v>
      </c>
      <c r="K358" s="77">
        <f t="shared" si="33"/>
        <v>0.51438034032745361</v>
      </c>
      <c r="L358" s="75">
        <v>481595</v>
      </c>
      <c r="M358" s="60" t="e">
        <f>#REF!/N358</f>
        <v>#REF!</v>
      </c>
      <c r="N358" s="59">
        <v>445046</v>
      </c>
    </row>
    <row r="359" spans="2:14" x14ac:dyDescent="0.25">
      <c r="B359" s="101" t="s">
        <v>342</v>
      </c>
      <c r="C359" s="102" t="s">
        <v>733</v>
      </c>
      <c r="D359" s="125">
        <v>197907</v>
      </c>
      <c r="E359" s="126">
        <f t="shared" si="30"/>
        <v>0.85740837015856508</v>
      </c>
      <c r="F359" s="86">
        <v>230820</v>
      </c>
      <c r="G359" s="87">
        <f t="shared" si="31"/>
        <v>0.84999981587388096</v>
      </c>
      <c r="H359" s="125">
        <v>271553</v>
      </c>
      <c r="I359" s="131">
        <f t="shared" si="32"/>
        <v>0.90378784600996465</v>
      </c>
      <c r="J359" s="75">
        <f>VLOOKUP(B359,[1]Sheet1!$B$15:$F$422,5,FALSE)</f>
        <v>300461</v>
      </c>
      <c r="K359" s="77">
        <f t="shared" si="33"/>
        <v>0.92088269098153397</v>
      </c>
      <c r="L359" s="75">
        <v>326275</v>
      </c>
      <c r="M359" s="60" t="e">
        <f>#REF!/N359</f>
        <v>#REF!</v>
      </c>
      <c r="N359" s="59">
        <v>128539</v>
      </c>
    </row>
    <row r="360" spans="2:14" x14ac:dyDescent="0.25">
      <c r="B360" s="101" t="s">
        <v>343</v>
      </c>
      <c r="C360" s="102" t="s">
        <v>734</v>
      </c>
      <c r="D360" s="125">
        <v>368530</v>
      </c>
      <c r="E360" s="126">
        <f t="shared" si="30"/>
        <v>1.1770360907058448</v>
      </c>
      <c r="F360" s="86">
        <v>313100</v>
      </c>
      <c r="G360" s="87">
        <f t="shared" si="31"/>
        <v>0.88118249005116545</v>
      </c>
      <c r="H360" s="125">
        <v>355318</v>
      </c>
      <c r="I360" s="131">
        <f t="shared" si="32"/>
        <v>0.9608668727301245</v>
      </c>
      <c r="J360" s="75">
        <f>VLOOKUP(B360,[1]Sheet1!$B$15:$F$422,5,FALSE)</f>
        <v>369789</v>
      </c>
      <c r="K360" s="77">
        <f t="shared" si="33"/>
        <v>1.186891170589387</v>
      </c>
      <c r="L360" s="75">
        <v>311561</v>
      </c>
      <c r="M360" s="60" t="e">
        <f>#REF!/N360</f>
        <v>#REF!</v>
      </c>
      <c r="N360" s="59">
        <v>333539</v>
      </c>
    </row>
    <row r="361" spans="2:14" x14ac:dyDescent="0.25">
      <c r="B361" s="101" t="s">
        <v>344</v>
      </c>
      <c r="C361" s="102" t="s">
        <v>735</v>
      </c>
      <c r="D361" s="125">
        <v>152744</v>
      </c>
      <c r="E361" s="126">
        <f t="shared" si="30"/>
        <v>0.9889479511301319</v>
      </c>
      <c r="F361" s="86">
        <v>154451</v>
      </c>
      <c r="G361" s="87">
        <f t="shared" si="31"/>
        <v>0.98498772360575237</v>
      </c>
      <c r="H361" s="125">
        <v>156805</v>
      </c>
      <c r="I361" s="131">
        <f t="shared" si="32"/>
        <v>1.1992734225621415</v>
      </c>
      <c r="J361" s="75">
        <f>VLOOKUP(B361,[1]Sheet1!$B$15:$F$422,5,FALSE)</f>
        <v>130750</v>
      </c>
      <c r="K361" s="77">
        <f t="shared" si="33"/>
        <v>0.76481667797561947</v>
      </c>
      <c r="L361" s="75">
        <v>170956</v>
      </c>
      <c r="M361" s="60" t="e">
        <f>#REF!/N361</f>
        <v>#REF!</v>
      </c>
      <c r="N361" s="59">
        <v>132798</v>
      </c>
    </row>
    <row r="362" spans="2:14" x14ac:dyDescent="0.25">
      <c r="B362" s="101" t="s">
        <v>345</v>
      </c>
      <c r="C362" s="102" t="s">
        <v>750</v>
      </c>
      <c r="D362" s="125">
        <v>35454</v>
      </c>
      <c r="E362" s="126">
        <f t="shared" si="30"/>
        <v>1.0733878292461398</v>
      </c>
      <c r="F362" s="86">
        <v>33030</v>
      </c>
      <c r="G362" s="87">
        <f t="shared" si="31"/>
        <v>0.84999613989037293</v>
      </c>
      <c r="H362" s="125">
        <v>38859</v>
      </c>
      <c r="I362" s="131">
        <f t="shared" si="32"/>
        <v>1.0077541493775934</v>
      </c>
      <c r="J362" s="75">
        <f>VLOOKUP(B362,[1]Sheet1!$B$15:$F$422,5,FALSE)</f>
        <v>38560</v>
      </c>
      <c r="K362" s="77">
        <f t="shared" si="33"/>
        <v>0.51567347812132236</v>
      </c>
      <c r="L362" s="75">
        <v>74776</v>
      </c>
      <c r="M362" s="60" t="e">
        <f>#REF!/N362</f>
        <v>#REF!</v>
      </c>
      <c r="N362" s="59">
        <v>80442</v>
      </c>
    </row>
    <row r="363" spans="2:14" x14ac:dyDescent="0.25">
      <c r="B363" s="101" t="s">
        <v>346</v>
      </c>
      <c r="C363" s="102" t="s">
        <v>736</v>
      </c>
      <c r="D363" s="125">
        <v>134545</v>
      </c>
      <c r="E363" s="126">
        <f t="shared" si="30"/>
        <v>1.1400766010812275</v>
      </c>
      <c r="F363" s="86">
        <v>118014</v>
      </c>
      <c r="G363" s="87">
        <f t="shared" si="31"/>
        <v>0.98619490916383934</v>
      </c>
      <c r="H363" s="125">
        <v>119666</v>
      </c>
      <c r="I363" s="131">
        <f t="shared" si="32"/>
        <v>1.2748055821881326</v>
      </c>
      <c r="J363" s="75">
        <f>VLOOKUP(B363,[1]Sheet1!$B$15:$F$422,5,FALSE)</f>
        <v>93870</v>
      </c>
      <c r="K363" s="77">
        <f t="shared" si="33"/>
        <v>0.83678763404915357</v>
      </c>
      <c r="L363" s="75">
        <v>112179</v>
      </c>
      <c r="M363" s="60" t="e">
        <f>#REF!/N363</f>
        <v>#REF!</v>
      </c>
      <c r="N363" s="59">
        <v>89126</v>
      </c>
    </row>
    <row r="364" spans="2:14" x14ac:dyDescent="0.25">
      <c r="B364" s="101" t="s">
        <v>347</v>
      </c>
      <c r="C364" s="102" t="s">
        <v>751</v>
      </c>
      <c r="D364" s="125">
        <v>213505</v>
      </c>
      <c r="E364" s="126">
        <f t="shared" si="30"/>
        <v>1.1415365202932104</v>
      </c>
      <c r="F364" s="86">
        <v>187033</v>
      </c>
      <c r="G364" s="87">
        <f t="shared" si="31"/>
        <v>0.97741881538927855</v>
      </c>
      <c r="H364" s="125">
        <v>191354</v>
      </c>
      <c r="I364" s="131">
        <f t="shared" si="32"/>
        <v>1.0929830072825932</v>
      </c>
      <c r="J364" s="75">
        <f>VLOOKUP(B364,[1]Sheet1!$B$15:$F$422,5,FALSE)</f>
        <v>175075</v>
      </c>
      <c r="K364" s="77">
        <f t="shared" si="33"/>
        <v>0.99149379590773434</v>
      </c>
      <c r="L364" s="75">
        <v>176577</v>
      </c>
      <c r="M364" s="60" t="e">
        <f>#REF!/N364</f>
        <v>#REF!</v>
      </c>
      <c r="N364" s="59">
        <v>168144</v>
      </c>
    </row>
    <row r="365" spans="2:14" x14ac:dyDescent="0.25">
      <c r="B365" s="101" t="s">
        <v>348</v>
      </c>
      <c r="C365" s="102" t="s">
        <v>737</v>
      </c>
      <c r="D365" s="125">
        <v>146397</v>
      </c>
      <c r="E365" s="126">
        <f t="shared" si="30"/>
        <v>1.0925638461423646</v>
      </c>
      <c r="F365" s="86">
        <v>133994</v>
      </c>
      <c r="G365" s="87">
        <f t="shared" si="31"/>
        <v>1.0171017375000948</v>
      </c>
      <c r="H365" s="125">
        <v>131741</v>
      </c>
      <c r="I365" s="131">
        <f t="shared" si="32"/>
        <v>1.0110513349859171</v>
      </c>
      <c r="J365" s="75">
        <f>VLOOKUP(B365,[1]Sheet1!$B$15:$F$422,5,FALSE)</f>
        <v>130301</v>
      </c>
      <c r="K365" s="77">
        <f t="shared" si="33"/>
        <v>0.66448234010219587</v>
      </c>
      <c r="L365" s="75">
        <v>196094</v>
      </c>
      <c r="M365" s="60" t="e">
        <f>#REF!/N365</f>
        <v>#REF!</v>
      </c>
      <c r="N365" s="59">
        <v>216542</v>
      </c>
    </row>
    <row r="366" spans="2:14" x14ac:dyDescent="0.25">
      <c r="B366" s="101" t="s">
        <v>837</v>
      </c>
      <c r="C366" s="102" t="s">
        <v>863</v>
      </c>
      <c r="D366" s="125">
        <v>159486</v>
      </c>
      <c r="E366" s="126">
        <f t="shared" si="30"/>
        <v>0.96366163141993955</v>
      </c>
      <c r="F366" s="86">
        <v>165500</v>
      </c>
      <c r="G366" s="87">
        <f t="shared" si="31"/>
        <v>1.1353346321652993</v>
      </c>
      <c r="H366" s="125">
        <v>145772</v>
      </c>
      <c r="I366" s="131">
        <f t="shared" si="32"/>
        <v>0.98637218681065864</v>
      </c>
      <c r="J366" s="75">
        <f>VLOOKUP(B366,[1]Sheet1!$B$15:$F$422,5,FALSE)</f>
        <v>147786</v>
      </c>
      <c r="K366" s="77">
        <f t="shared" si="33"/>
        <v>1.0747838228984095</v>
      </c>
      <c r="L366" s="75">
        <v>137503</v>
      </c>
      <c r="M366" s="60"/>
      <c r="N366" s="63" t="s">
        <v>869</v>
      </c>
    </row>
    <row r="367" spans="2:14" x14ac:dyDescent="0.25">
      <c r="B367" s="101" t="s">
        <v>349</v>
      </c>
      <c r="C367" s="102" t="s">
        <v>0</v>
      </c>
      <c r="D367" s="125">
        <v>128496</v>
      </c>
      <c r="E367" s="126">
        <f t="shared" si="30"/>
        <v>1.0804066154893932</v>
      </c>
      <c r="F367" s="86">
        <v>118933</v>
      </c>
      <c r="G367" s="87">
        <f t="shared" si="31"/>
        <v>1.0771550709149202</v>
      </c>
      <c r="H367" s="125">
        <v>110414</v>
      </c>
      <c r="I367" s="131">
        <f t="shared" si="32"/>
        <v>0.94508259864760769</v>
      </c>
      <c r="J367" s="75">
        <f>VLOOKUP(B367,[1]Sheet1!$B$15:$F$422,5,FALSE)</f>
        <v>116830</v>
      </c>
      <c r="K367" s="77">
        <f t="shared" si="33"/>
        <v>0.88340932634651304</v>
      </c>
      <c r="L367" s="75">
        <v>132249</v>
      </c>
      <c r="M367" s="62" t="s">
        <v>872</v>
      </c>
      <c r="N367" s="63" t="s">
        <v>869</v>
      </c>
    </row>
    <row r="368" spans="2:14" x14ac:dyDescent="0.25">
      <c r="B368" s="101" t="s">
        <v>350</v>
      </c>
      <c r="C368" s="102" t="s">
        <v>752</v>
      </c>
      <c r="D368" s="125">
        <v>479593</v>
      </c>
      <c r="E368" s="126">
        <f t="shared" si="30"/>
        <v>1.1648777904889596</v>
      </c>
      <c r="F368" s="86">
        <v>411711</v>
      </c>
      <c r="G368" s="87">
        <f t="shared" si="31"/>
        <v>0.97621531647310444</v>
      </c>
      <c r="H368" s="125">
        <v>421742</v>
      </c>
      <c r="I368" s="131">
        <f t="shared" si="32"/>
        <v>1.1274835853455099</v>
      </c>
      <c r="J368" s="75">
        <f>VLOOKUP(B368,[1]Sheet1!$B$15:$F$422,5,FALSE)</f>
        <v>374056</v>
      </c>
      <c r="K368" s="77">
        <f t="shared" si="33"/>
        <v>0.91523590711012259</v>
      </c>
      <c r="L368" s="75">
        <v>408699</v>
      </c>
      <c r="M368" s="60" t="e">
        <f>#REF!/N368</f>
        <v>#REF!</v>
      </c>
      <c r="N368" s="59">
        <v>380795</v>
      </c>
    </row>
    <row r="369" spans="2:14" x14ac:dyDescent="0.25">
      <c r="B369" s="101" t="s">
        <v>351</v>
      </c>
      <c r="C369" s="102" t="s">
        <v>753</v>
      </c>
      <c r="D369" s="125">
        <v>669651</v>
      </c>
      <c r="E369" s="126">
        <f t="shared" si="30"/>
        <v>0.9607521875677002</v>
      </c>
      <c r="F369" s="86">
        <v>697007</v>
      </c>
      <c r="G369" s="87">
        <f t="shared" si="31"/>
        <v>0.98688461919662451</v>
      </c>
      <c r="H369" s="125">
        <v>706270</v>
      </c>
      <c r="I369" s="131">
        <f t="shared" si="32"/>
        <v>0.9860594341400758</v>
      </c>
      <c r="J369" s="75">
        <f>VLOOKUP(B369,[1]Sheet1!$B$15:$F$422,5,FALSE)</f>
        <v>716255</v>
      </c>
      <c r="K369" s="77">
        <f t="shared" si="33"/>
        <v>1.0431090476426264</v>
      </c>
      <c r="L369" s="75">
        <v>686654</v>
      </c>
      <c r="M369" s="60" t="e">
        <f>#REF!/N369</f>
        <v>#REF!</v>
      </c>
      <c r="N369" s="59">
        <v>662247</v>
      </c>
    </row>
    <row r="370" spans="2:14" x14ac:dyDescent="0.25">
      <c r="B370" s="101" t="s">
        <v>352</v>
      </c>
      <c r="C370" s="102" t="s">
        <v>754</v>
      </c>
      <c r="D370" s="125">
        <v>675569</v>
      </c>
      <c r="E370" s="126">
        <f t="shared" si="30"/>
        <v>1.0493949702533514</v>
      </c>
      <c r="F370" s="86">
        <v>643770</v>
      </c>
      <c r="G370" s="87">
        <f t="shared" si="31"/>
        <v>0.98472368173495661</v>
      </c>
      <c r="H370" s="125">
        <v>653757</v>
      </c>
      <c r="I370" s="131">
        <f t="shared" si="32"/>
        <v>1.0981901683845565</v>
      </c>
      <c r="J370" s="75">
        <f>VLOOKUP(B370,[1]Sheet1!$B$15:$F$422,5,FALSE)</f>
        <v>595304</v>
      </c>
      <c r="K370" s="77">
        <f t="shared" si="33"/>
        <v>0.84812012936131409</v>
      </c>
      <c r="L370" s="75">
        <v>701910</v>
      </c>
      <c r="M370" s="60" t="e">
        <f>#REF!/N370</f>
        <v>#REF!</v>
      </c>
      <c r="N370" s="59">
        <v>801145</v>
      </c>
    </row>
    <row r="371" spans="2:14" x14ac:dyDescent="0.25">
      <c r="B371" s="101" t="s">
        <v>353</v>
      </c>
      <c r="C371" s="102" t="s">
        <v>738</v>
      </c>
      <c r="D371" s="125">
        <v>695728</v>
      </c>
      <c r="E371" s="126">
        <f t="shared" si="30"/>
        <v>0.98847465333030238</v>
      </c>
      <c r="F371" s="86">
        <v>703840</v>
      </c>
      <c r="G371" s="87">
        <f t="shared" si="31"/>
        <v>0.98585867640796931</v>
      </c>
      <c r="H371" s="125">
        <v>713936</v>
      </c>
      <c r="I371" s="131">
        <f t="shared" si="32"/>
        <v>1.1809632826444039</v>
      </c>
      <c r="J371" s="75">
        <f>VLOOKUP(B371,[1]Sheet1!$B$15:$F$422,5,FALSE)</f>
        <v>604537</v>
      </c>
      <c r="K371" s="77">
        <f t="shared" si="33"/>
        <v>0.97750343600937828</v>
      </c>
      <c r="L371" s="75">
        <v>618450</v>
      </c>
      <c r="M371" s="60" t="e">
        <f>#REF!/N371</f>
        <v>#REF!</v>
      </c>
      <c r="N371" s="59">
        <v>680178</v>
      </c>
    </row>
    <row r="372" spans="2:14" x14ac:dyDescent="0.25">
      <c r="B372" s="101" t="s">
        <v>354</v>
      </c>
      <c r="C372" s="102" t="s">
        <v>1</v>
      </c>
      <c r="D372" s="125">
        <v>195349</v>
      </c>
      <c r="E372" s="126">
        <f t="shared" si="30"/>
        <v>0.89435275266109648</v>
      </c>
      <c r="F372" s="86">
        <v>218425</v>
      </c>
      <c r="G372" s="87">
        <f t="shared" si="31"/>
        <v>0.97521609458156233</v>
      </c>
      <c r="H372" s="125">
        <v>223976</v>
      </c>
      <c r="I372" s="131">
        <f t="shared" si="32"/>
        <v>1.1808346865180623</v>
      </c>
      <c r="J372" s="75">
        <f>VLOOKUP(B372,[1]Sheet1!$B$15:$F$422,5,FALSE)</f>
        <v>189676</v>
      </c>
      <c r="K372" s="77">
        <f t="shared" si="33"/>
        <v>0.81655179539280809</v>
      </c>
      <c r="L372" s="75">
        <v>232289</v>
      </c>
      <c r="M372" s="60" t="e">
        <f>#REF!/N372</f>
        <v>#REF!</v>
      </c>
      <c r="N372" s="59">
        <v>210162</v>
      </c>
    </row>
    <row r="373" spans="2:14" x14ac:dyDescent="0.25">
      <c r="B373" s="101" t="s">
        <v>355</v>
      </c>
      <c r="C373" s="102" t="s">
        <v>739</v>
      </c>
      <c r="D373" s="125">
        <v>57815</v>
      </c>
      <c r="E373" s="126">
        <f t="shared" si="30"/>
        <v>0.83562178412441468</v>
      </c>
      <c r="F373" s="86">
        <v>69188</v>
      </c>
      <c r="G373" s="87">
        <f t="shared" si="31"/>
        <v>0.90080331219810694</v>
      </c>
      <c r="H373" s="125">
        <v>76807</v>
      </c>
      <c r="I373" s="131">
        <f t="shared" si="32"/>
        <v>0.9395351681957187</v>
      </c>
      <c r="J373" s="75">
        <f>VLOOKUP(B373,[1]Sheet1!$B$15:$F$422,5,FALSE)</f>
        <v>81750</v>
      </c>
      <c r="K373" s="77">
        <f t="shared" si="33"/>
        <v>0.66535900900167666</v>
      </c>
      <c r="L373" s="75">
        <v>122866</v>
      </c>
      <c r="M373" s="60" t="e">
        <f>#REF!/N373</f>
        <v>#REF!</v>
      </c>
      <c r="N373" s="59">
        <v>93459</v>
      </c>
    </row>
    <row r="374" spans="2:14" x14ac:dyDescent="0.25">
      <c r="B374" s="101" t="s">
        <v>356</v>
      </c>
      <c r="C374" s="102" t="s">
        <v>740</v>
      </c>
      <c r="D374" s="125">
        <v>238178</v>
      </c>
      <c r="E374" s="126">
        <f t="shared" si="30"/>
        <v>1.156422817912129</v>
      </c>
      <c r="F374" s="86">
        <v>205961</v>
      </c>
      <c r="G374" s="87">
        <f t="shared" si="31"/>
        <v>0.84469443749512974</v>
      </c>
      <c r="H374" s="125">
        <v>243829</v>
      </c>
      <c r="I374" s="131">
        <f t="shared" si="32"/>
        <v>0.96428077085829766</v>
      </c>
      <c r="J374" s="75">
        <f>VLOOKUP(B374,[1]Sheet1!$B$15:$F$422,5,FALSE)</f>
        <v>252861</v>
      </c>
      <c r="K374" s="77">
        <f t="shared" si="33"/>
        <v>0.84331695798773354</v>
      </c>
      <c r="L374" s="75">
        <v>299841</v>
      </c>
      <c r="M374" s="60" t="e">
        <f>#REF!/N374</f>
        <v>#REF!</v>
      </c>
      <c r="N374" s="59">
        <v>252914</v>
      </c>
    </row>
    <row r="375" spans="2:14" x14ac:dyDescent="0.25">
      <c r="B375" s="101" t="s">
        <v>357</v>
      </c>
      <c r="C375" s="102" t="s">
        <v>755</v>
      </c>
      <c r="D375" s="125">
        <v>145058</v>
      </c>
      <c r="E375" s="126">
        <f t="shared" si="30"/>
        <v>1.1764829924248568</v>
      </c>
      <c r="F375" s="86">
        <v>123298</v>
      </c>
      <c r="G375" s="87">
        <f t="shared" si="31"/>
        <v>1.2059663536776213</v>
      </c>
      <c r="H375" s="125">
        <v>102240</v>
      </c>
      <c r="I375" s="131">
        <f t="shared" si="32"/>
        <v>1.0911535875516281</v>
      </c>
      <c r="J375" s="75">
        <f>VLOOKUP(B375,[1]Sheet1!$B$15:$F$422,5,FALSE)</f>
        <v>93699</v>
      </c>
      <c r="K375" s="77">
        <f t="shared" si="33"/>
        <v>0.79629975864296154</v>
      </c>
      <c r="L375" s="75">
        <v>117668</v>
      </c>
      <c r="M375" s="60" t="e">
        <f>#REF!/N375</f>
        <v>#REF!</v>
      </c>
      <c r="N375" s="59">
        <v>155369</v>
      </c>
    </row>
    <row r="376" spans="2:14" x14ac:dyDescent="0.25">
      <c r="B376" s="101" t="s">
        <v>358</v>
      </c>
      <c r="C376" s="102" t="s">
        <v>741</v>
      </c>
      <c r="D376" s="125">
        <v>84663</v>
      </c>
      <c r="E376" s="126">
        <f t="shared" si="30"/>
        <v>1.0036155432798313</v>
      </c>
      <c r="F376" s="86">
        <v>84358</v>
      </c>
      <c r="G376" s="87">
        <f t="shared" si="31"/>
        <v>1.054330029620927</v>
      </c>
      <c r="H376" s="125">
        <v>80011</v>
      </c>
      <c r="I376" s="131">
        <f t="shared" si="32"/>
        <v>1.1209162230316616</v>
      </c>
      <c r="J376" s="75">
        <f>VLOOKUP(B376,[1]Sheet1!$B$15:$F$422,5,FALSE)</f>
        <v>71380</v>
      </c>
      <c r="K376" s="77">
        <f t="shared" si="33"/>
        <v>0.59298519613870104</v>
      </c>
      <c r="L376" s="75">
        <v>120374</v>
      </c>
      <c r="M376" s="60" t="e">
        <f>#REF!/N376</f>
        <v>#REF!</v>
      </c>
      <c r="N376" s="59">
        <v>75367</v>
      </c>
    </row>
    <row r="377" spans="2:14" x14ac:dyDescent="0.25">
      <c r="B377" s="101" t="s">
        <v>359</v>
      </c>
      <c r="C377" s="102" t="s">
        <v>756</v>
      </c>
      <c r="D377" s="125">
        <v>324140</v>
      </c>
      <c r="E377" s="126">
        <f t="shared" si="30"/>
        <v>1.1134278422225963</v>
      </c>
      <c r="F377" s="86">
        <v>291119</v>
      </c>
      <c r="G377" s="87">
        <f t="shared" si="31"/>
        <v>0.98523429515165051</v>
      </c>
      <c r="H377" s="125">
        <v>295482</v>
      </c>
      <c r="I377" s="131">
        <f t="shared" si="32"/>
        <v>0.99519046175608772</v>
      </c>
      <c r="J377" s="75">
        <f>VLOOKUP(B377,[1]Sheet1!$B$15:$F$422,5,FALSE)</f>
        <v>296910</v>
      </c>
      <c r="K377" s="77">
        <f t="shared" si="33"/>
        <v>1.025422294672059</v>
      </c>
      <c r="L377" s="75">
        <v>289549</v>
      </c>
      <c r="M377" s="60" t="e">
        <f>#REF!/N377</f>
        <v>#REF!</v>
      </c>
      <c r="N377" s="59">
        <v>333153</v>
      </c>
    </row>
    <row r="378" spans="2:14" x14ac:dyDescent="0.25">
      <c r="B378" s="101" t="s">
        <v>360</v>
      </c>
      <c r="C378" s="102" t="s">
        <v>742</v>
      </c>
      <c r="D378" s="125">
        <v>51137</v>
      </c>
      <c r="E378" s="126">
        <f t="shared" si="30"/>
        <v>1.1240877516926053</v>
      </c>
      <c r="F378" s="86">
        <v>45492</v>
      </c>
      <c r="G378" s="87">
        <f t="shared" si="31"/>
        <v>1.0175132523652957</v>
      </c>
      <c r="H378" s="125">
        <v>44709</v>
      </c>
      <c r="I378" s="131">
        <f t="shared" si="32"/>
        <v>1.0155596947119754</v>
      </c>
      <c r="J378" s="75">
        <f>VLOOKUP(B378,[1]Sheet1!$B$15:$F$422,5,FALSE)</f>
        <v>44024</v>
      </c>
      <c r="K378" s="77">
        <f t="shared" ref="K378:K399" si="34">J378/L378</f>
        <v>0.76510253736531109</v>
      </c>
      <c r="L378" s="75">
        <v>57540</v>
      </c>
      <c r="M378" s="60" t="e">
        <f>#REF!/N378</f>
        <v>#REF!</v>
      </c>
      <c r="N378" s="59">
        <v>50309</v>
      </c>
    </row>
    <row r="379" spans="2:14" x14ac:dyDescent="0.25">
      <c r="B379" s="101" t="s">
        <v>361</v>
      </c>
      <c r="C379" s="102" t="s">
        <v>743</v>
      </c>
      <c r="D379" s="125">
        <v>134401</v>
      </c>
      <c r="E379" s="126">
        <f t="shared" si="30"/>
        <v>0.96426367823678816</v>
      </c>
      <c r="F379" s="86">
        <v>139382</v>
      </c>
      <c r="G379" s="87">
        <f t="shared" si="31"/>
        <v>0.98620967798996684</v>
      </c>
      <c r="H379" s="125">
        <v>141331</v>
      </c>
      <c r="I379" s="131">
        <f t="shared" si="32"/>
        <v>1.0025466049995744</v>
      </c>
      <c r="J379" s="75">
        <f>VLOOKUP(B379,[1]Sheet1!$B$15:$F$422,5,FALSE)</f>
        <v>140972</v>
      </c>
      <c r="K379" s="77">
        <f t="shared" si="34"/>
        <v>0.98556317596146448</v>
      </c>
      <c r="L379" s="75">
        <v>143037</v>
      </c>
      <c r="M379" s="60" t="e">
        <f>#REF!/N379</f>
        <v>#REF!</v>
      </c>
      <c r="N379" s="59">
        <v>116809</v>
      </c>
    </row>
    <row r="380" spans="2:14" x14ac:dyDescent="0.25">
      <c r="B380" s="101" t="s">
        <v>362</v>
      </c>
      <c r="C380" s="102" t="s">
        <v>757</v>
      </c>
      <c r="D380" s="125">
        <v>89157</v>
      </c>
      <c r="E380" s="126">
        <f t="shared" si="30"/>
        <v>0.91705495726231989</v>
      </c>
      <c r="F380" s="86">
        <v>97221</v>
      </c>
      <c r="G380" s="87">
        <f t="shared" si="31"/>
        <v>0.91020671834625322</v>
      </c>
      <c r="H380" s="125">
        <v>106812</v>
      </c>
      <c r="I380" s="131">
        <f t="shared" si="32"/>
        <v>1.1678420310296191</v>
      </c>
      <c r="J380" s="75">
        <f>VLOOKUP(B380,[1]Sheet1!$B$15:$F$422,5,FALSE)</f>
        <v>91461</v>
      </c>
      <c r="K380" s="77">
        <f t="shared" si="34"/>
        <v>0.7609131523556768</v>
      </c>
      <c r="L380" s="75">
        <v>120199</v>
      </c>
      <c r="M380" s="60" t="e">
        <f>#REF!/N380</f>
        <v>#REF!</v>
      </c>
      <c r="N380" s="59">
        <v>72284</v>
      </c>
    </row>
    <row r="381" spans="2:14" x14ac:dyDescent="0.25">
      <c r="B381" s="101" t="s">
        <v>363</v>
      </c>
      <c r="C381" s="102" t="s">
        <v>744</v>
      </c>
      <c r="D381" s="125">
        <v>309382</v>
      </c>
      <c r="E381" s="126">
        <f t="shared" si="30"/>
        <v>1.2419892252972677</v>
      </c>
      <c r="F381" s="86">
        <v>249102</v>
      </c>
      <c r="G381" s="87">
        <f t="shared" si="31"/>
        <v>0.8807855228450806</v>
      </c>
      <c r="H381" s="125">
        <v>282818</v>
      </c>
      <c r="I381" s="131">
        <f t="shared" si="32"/>
        <v>0.88050984128170162</v>
      </c>
      <c r="J381" s="75">
        <f>VLOOKUP(B381,[1]Sheet1!$B$15:$F$422,5,FALSE)</f>
        <v>321198</v>
      </c>
      <c r="K381" s="77">
        <f t="shared" si="34"/>
        <v>1.0383298689795404</v>
      </c>
      <c r="L381" s="75">
        <v>309341</v>
      </c>
      <c r="M381" s="60" t="e">
        <f>#REF!/N381</f>
        <v>#REF!</v>
      </c>
      <c r="N381" s="59">
        <v>289200</v>
      </c>
    </row>
    <row r="382" spans="2:14" x14ac:dyDescent="0.25">
      <c r="B382" s="101" t="s">
        <v>364</v>
      </c>
      <c r="C382" s="102" t="s">
        <v>745</v>
      </c>
      <c r="D382" s="125">
        <v>69058</v>
      </c>
      <c r="E382" s="126">
        <f t="shared" si="30"/>
        <v>1.0520238258458632</v>
      </c>
      <c r="F382" s="86">
        <v>65643</v>
      </c>
      <c r="G382" s="87">
        <f t="shared" si="31"/>
        <v>0.9002180501652518</v>
      </c>
      <c r="H382" s="125">
        <v>72919</v>
      </c>
      <c r="I382" s="131">
        <f t="shared" si="32"/>
        <v>0.9053537284894837</v>
      </c>
      <c r="J382" s="75">
        <f>VLOOKUP(B382,[1]Sheet1!$B$15:$F$422,5,FALSE)</f>
        <v>80542</v>
      </c>
      <c r="K382" s="77">
        <f t="shared" si="34"/>
        <v>1.3034795274316233</v>
      </c>
      <c r="L382" s="75">
        <v>61790</v>
      </c>
      <c r="M382" s="60" t="e">
        <f>#REF!/N382</f>
        <v>#REF!</v>
      </c>
      <c r="N382" s="59">
        <v>69821</v>
      </c>
    </row>
    <row r="383" spans="2:14" x14ac:dyDescent="0.25">
      <c r="B383" s="101" t="s">
        <v>365</v>
      </c>
      <c r="C383" s="102" t="s">
        <v>829</v>
      </c>
      <c r="D383" s="125">
        <v>178600</v>
      </c>
      <c r="E383" s="126">
        <f t="shared" si="30"/>
        <v>1.2643173677280515</v>
      </c>
      <c r="F383" s="86">
        <v>141262</v>
      </c>
      <c r="G383" s="87">
        <f t="shared" si="31"/>
        <v>0.878347541146698</v>
      </c>
      <c r="H383" s="125">
        <v>160827</v>
      </c>
      <c r="I383" s="131">
        <f t="shared" si="32"/>
        <v>0.94480181879064518</v>
      </c>
      <c r="J383" s="75">
        <f>VLOOKUP(B383,[1]Sheet1!$B$15:$F$422,5,FALSE)</f>
        <v>170223</v>
      </c>
      <c r="K383" s="77">
        <f t="shared" si="34"/>
        <v>0.83389098177150944</v>
      </c>
      <c r="L383" s="75">
        <v>204131</v>
      </c>
      <c r="M383" s="60" t="e">
        <f>#REF!/N383</f>
        <v>#REF!</v>
      </c>
      <c r="N383" s="59">
        <v>162753</v>
      </c>
    </row>
    <row r="384" spans="2:14" x14ac:dyDescent="0.25">
      <c r="B384" s="101" t="s">
        <v>366</v>
      </c>
      <c r="C384" s="102" t="s">
        <v>891</v>
      </c>
      <c r="D384" s="125">
        <v>88762</v>
      </c>
      <c r="E384" s="126">
        <f t="shared" si="30"/>
        <v>1.0182281210925401</v>
      </c>
      <c r="F384" s="86">
        <v>87173</v>
      </c>
      <c r="G384" s="87">
        <f t="shared" si="31"/>
        <v>0.88355192475319777</v>
      </c>
      <c r="H384" s="125">
        <v>98662</v>
      </c>
      <c r="I384" s="131">
        <f t="shared" si="32"/>
        <v>1.2018906309006079</v>
      </c>
      <c r="J384" s="75">
        <f>VLOOKUP(B384,[1]Sheet1!$B$15:$F$422,5,FALSE)</f>
        <v>82089</v>
      </c>
      <c r="K384" s="77">
        <f t="shared" si="34"/>
        <v>0.75330360092500825</v>
      </c>
      <c r="L384" s="75">
        <v>108972</v>
      </c>
      <c r="M384" s="60" t="e">
        <f>#REF!/N384</f>
        <v>#REF!</v>
      </c>
      <c r="N384" s="59">
        <v>84857</v>
      </c>
    </row>
    <row r="385" spans="2:14" x14ac:dyDescent="0.25">
      <c r="B385" s="101" t="s">
        <v>367</v>
      </c>
      <c r="C385" s="102" t="s">
        <v>746</v>
      </c>
      <c r="D385" s="125">
        <v>114877</v>
      </c>
      <c r="E385" s="126">
        <f t="shared" si="30"/>
        <v>1.1934404770562141</v>
      </c>
      <c r="F385" s="86">
        <v>96257</v>
      </c>
      <c r="G385" s="87">
        <f t="shared" si="31"/>
        <v>0.99583074694806539</v>
      </c>
      <c r="H385" s="125">
        <v>96660</v>
      </c>
      <c r="I385" s="131">
        <f t="shared" si="32"/>
        <v>1.0066443106788028</v>
      </c>
      <c r="J385" s="75">
        <f>VLOOKUP(B385,[1]Sheet1!$B$15:$F$422,5,FALSE)</f>
        <v>96022</v>
      </c>
      <c r="K385" s="77">
        <f t="shared" si="34"/>
        <v>1.1035108889271965</v>
      </c>
      <c r="L385" s="75">
        <v>87015</v>
      </c>
      <c r="M385" s="60" t="e">
        <f>#REF!/N385</f>
        <v>#REF!</v>
      </c>
      <c r="N385" s="59">
        <v>78585</v>
      </c>
    </row>
    <row r="386" spans="2:14" x14ac:dyDescent="0.25">
      <c r="B386" s="101" t="s">
        <v>368</v>
      </c>
      <c r="C386" s="102" t="s">
        <v>747</v>
      </c>
      <c r="D386" s="125">
        <v>251109</v>
      </c>
      <c r="E386" s="126">
        <f t="shared" si="30"/>
        <v>0.95759431641809256</v>
      </c>
      <c r="F386" s="86">
        <v>262229</v>
      </c>
      <c r="G386" s="87">
        <f t="shared" si="31"/>
        <v>1.040599528567687</v>
      </c>
      <c r="H386" s="125">
        <v>251998</v>
      </c>
      <c r="I386" s="131">
        <f t="shared" si="32"/>
        <v>0.9864055019943555</v>
      </c>
      <c r="J386" s="75">
        <f>VLOOKUP(B386,[1]Sheet1!$B$15:$F$422,5,FALSE)</f>
        <v>255471</v>
      </c>
      <c r="K386" s="77">
        <f t="shared" si="34"/>
        <v>1.0573343045634018</v>
      </c>
      <c r="L386" s="75">
        <v>241618</v>
      </c>
      <c r="M386" s="60" t="e">
        <f>#REF!/N386</f>
        <v>#REF!</v>
      </c>
      <c r="N386" s="59">
        <v>271749</v>
      </c>
    </row>
    <row r="387" spans="2:14" x14ac:dyDescent="0.25">
      <c r="B387" s="101" t="s">
        <v>369</v>
      </c>
      <c r="C387" s="102" t="s">
        <v>748</v>
      </c>
      <c r="D387" s="125">
        <v>71351</v>
      </c>
      <c r="E387" s="126">
        <f t="shared" si="30"/>
        <v>1.0503297415062121</v>
      </c>
      <c r="F387" s="86">
        <v>67932</v>
      </c>
      <c r="G387" s="87">
        <f t="shared" si="31"/>
        <v>0.99911754324038127</v>
      </c>
      <c r="H387" s="125">
        <v>67992</v>
      </c>
      <c r="I387" s="131">
        <f t="shared" si="32"/>
        <v>1.2625246035577673</v>
      </c>
      <c r="J387" s="75">
        <f>VLOOKUP(B387,[1]Sheet1!$B$15:$F$422,5,FALSE)</f>
        <v>53854</v>
      </c>
      <c r="K387" s="77">
        <f t="shared" si="34"/>
        <v>0.95234221648481843</v>
      </c>
      <c r="L387" s="75">
        <v>56549</v>
      </c>
      <c r="M387" s="60" t="e">
        <f>#REF!/N387</f>
        <v>#REF!</v>
      </c>
      <c r="N387" s="59">
        <v>69356</v>
      </c>
    </row>
    <row r="388" spans="2:14" x14ac:dyDescent="0.25">
      <c r="B388" s="101" t="s">
        <v>370</v>
      </c>
      <c r="C388" s="102" t="s">
        <v>749</v>
      </c>
      <c r="D388" s="125">
        <v>44056</v>
      </c>
      <c r="E388" s="126">
        <f t="shared" si="30"/>
        <v>1.0319981260248301</v>
      </c>
      <c r="F388" s="86">
        <v>42690</v>
      </c>
      <c r="G388" s="87">
        <f t="shared" si="31"/>
        <v>0.9864818024263432</v>
      </c>
      <c r="H388" s="125">
        <v>43275</v>
      </c>
      <c r="I388" s="131">
        <f t="shared" si="32"/>
        <v>1.0594932060227691</v>
      </c>
      <c r="J388" s="75">
        <f>VLOOKUP(B388,[1]Sheet1!$B$15:$F$422,5,FALSE)</f>
        <v>40845</v>
      </c>
      <c r="K388" s="77">
        <f t="shared" si="34"/>
        <v>1.0732021335295199</v>
      </c>
      <c r="L388" s="75">
        <v>38059</v>
      </c>
      <c r="M388" s="60" t="e">
        <f>#REF!/N388</f>
        <v>#REF!</v>
      </c>
      <c r="N388" s="59">
        <v>25657</v>
      </c>
    </row>
    <row r="389" spans="2:14" x14ac:dyDescent="0.25">
      <c r="B389" s="101" t="s">
        <v>838</v>
      </c>
      <c r="C389" s="102" t="s">
        <v>839</v>
      </c>
      <c r="D389" s="125">
        <v>289747</v>
      </c>
      <c r="E389" s="126">
        <f t="shared" si="30"/>
        <v>0.95080692266799682</v>
      </c>
      <c r="F389" s="86">
        <v>304738</v>
      </c>
      <c r="G389" s="87">
        <f t="shared" si="31"/>
        <v>1.1613889195894675</v>
      </c>
      <c r="H389" s="125">
        <v>262391</v>
      </c>
      <c r="I389" s="131">
        <f t="shared" si="32"/>
        <v>1.0676195823771626</v>
      </c>
      <c r="J389" s="75">
        <f>VLOOKUP(B389,[1]Sheet1!$B$15:$F$422,5,FALSE)</f>
        <v>245772</v>
      </c>
      <c r="K389" s="77">
        <f t="shared" si="34"/>
        <v>0.87752835867791612</v>
      </c>
      <c r="L389" s="75">
        <v>280073</v>
      </c>
      <c r="M389" s="60"/>
      <c r="N389" s="63" t="s">
        <v>869</v>
      </c>
    </row>
    <row r="390" spans="2:14" x14ac:dyDescent="0.25">
      <c r="B390" s="101" t="s">
        <v>840</v>
      </c>
      <c r="C390" s="102" t="s">
        <v>841</v>
      </c>
      <c r="D390" s="125">
        <v>398822</v>
      </c>
      <c r="E390" s="126">
        <f t="shared" ref="E390:E404" si="35">IFERROR(D390/F390,"")</f>
        <v>0.92092447588941206</v>
      </c>
      <c r="F390" s="86">
        <v>433067</v>
      </c>
      <c r="G390" s="87">
        <f t="shared" ref="G390:G404" si="36">IFERROR(F390/H390,"")</f>
        <v>0.99894354420160314</v>
      </c>
      <c r="H390" s="125">
        <v>433525</v>
      </c>
      <c r="I390" s="131">
        <f t="shared" ref="I390:I404" si="37">IFERROR(H390/J390,"")</f>
        <v>1.0816330094858859</v>
      </c>
      <c r="J390" s="75">
        <f>VLOOKUP(B390,[1]Sheet1!$B$15:$F$422,5,FALSE)</f>
        <v>400806</v>
      </c>
      <c r="K390" s="77">
        <f t="shared" si="34"/>
        <v>1.7247721424206695</v>
      </c>
      <c r="L390" s="75">
        <v>232382</v>
      </c>
      <c r="M390" s="60"/>
      <c r="N390" s="63" t="s">
        <v>869</v>
      </c>
    </row>
    <row r="391" spans="2:14" x14ac:dyDescent="0.25">
      <c r="B391" s="101" t="s">
        <v>842</v>
      </c>
      <c r="C391" s="102" t="s">
        <v>892</v>
      </c>
      <c r="D391" s="125">
        <v>325880</v>
      </c>
      <c r="E391" s="126">
        <f t="shared" si="35"/>
        <v>1.0215866129143494</v>
      </c>
      <c r="F391" s="86">
        <v>318994</v>
      </c>
      <c r="G391" s="87">
        <f t="shared" si="36"/>
        <v>0.98600709072981352</v>
      </c>
      <c r="H391" s="125">
        <v>323521</v>
      </c>
      <c r="I391" s="131">
        <f t="shared" si="37"/>
        <v>1.4222703852849632</v>
      </c>
      <c r="J391" s="75">
        <f>VLOOKUP(B391,[1]Sheet1!$B$15:$F$422,5,FALSE)</f>
        <v>227468</v>
      </c>
      <c r="K391" s="77">
        <f t="shared" si="34"/>
        <v>1.3977301356142582</v>
      </c>
      <c r="L391" s="75">
        <v>162741</v>
      </c>
      <c r="M391" s="60"/>
      <c r="N391" s="63" t="s">
        <v>869</v>
      </c>
    </row>
    <row r="392" spans="2:14" x14ac:dyDescent="0.25">
      <c r="B392" s="101" t="s">
        <v>843</v>
      </c>
      <c r="C392" s="102" t="s">
        <v>844</v>
      </c>
      <c r="D392" s="125">
        <v>701880</v>
      </c>
      <c r="E392" s="126">
        <f t="shared" si="35"/>
        <v>1.0230949979301378</v>
      </c>
      <c r="F392" s="86">
        <v>686036</v>
      </c>
      <c r="G392" s="87">
        <f t="shared" si="36"/>
        <v>1.0854003904704947</v>
      </c>
      <c r="H392" s="125">
        <v>632058</v>
      </c>
      <c r="I392" s="131">
        <f t="shared" si="37"/>
        <v>0.98740702900554433</v>
      </c>
      <c r="J392" s="75">
        <f>VLOOKUP(B392,[1]Sheet1!$B$15:$F$422,5,FALSE)</f>
        <v>640119</v>
      </c>
      <c r="K392" s="77">
        <f t="shared" si="34"/>
        <v>4.3622665939757397</v>
      </c>
      <c r="L392" s="75">
        <v>146740</v>
      </c>
      <c r="M392" s="60"/>
      <c r="N392" s="63" t="s">
        <v>869</v>
      </c>
    </row>
    <row r="393" spans="2:14" x14ac:dyDescent="0.25">
      <c r="B393" s="101" t="s">
        <v>845</v>
      </c>
      <c r="C393" s="102" t="s">
        <v>846</v>
      </c>
      <c r="D393" s="125">
        <v>66192</v>
      </c>
      <c r="E393" s="126">
        <f t="shared" si="35"/>
        <v>0.97662889518413598</v>
      </c>
      <c r="F393" s="86">
        <v>67776</v>
      </c>
      <c r="G393" s="87">
        <f t="shared" si="36"/>
        <v>0.99969025178105231</v>
      </c>
      <c r="H393" s="125">
        <v>67797</v>
      </c>
      <c r="I393" s="131">
        <f t="shared" si="37"/>
        <v>0.8501404423935397</v>
      </c>
      <c r="J393" s="75">
        <f>VLOOKUP(B393,[1]Sheet1!$B$15:$F$422,5,FALSE)</f>
        <v>79748</v>
      </c>
      <c r="K393" s="77">
        <f t="shared" si="34"/>
        <v>0.18195507935493882</v>
      </c>
      <c r="L393" s="75">
        <v>438284</v>
      </c>
      <c r="M393" s="60"/>
      <c r="N393" s="63" t="s">
        <v>869</v>
      </c>
    </row>
    <row r="394" spans="2:14" x14ac:dyDescent="0.25">
      <c r="B394" s="101" t="s">
        <v>848</v>
      </c>
      <c r="C394" s="102" t="s">
        <v>864</v>
      </c>
      <c r="D394" s="125">
        <v>223435</v>
      </c>
      <c r="E394" s="126">
        <f t="shared" si="35"/>
        <v>0.98613710189958337</v>
      </c>
      <c r="F394" s="86">
        <v>226576</v>
      </c>
      <c r="G394" s="87">
        <f t="shared" si="36"/>
        <v>1.0958458882080102</v>
      </c>
      <c r="H394" s="125">
        <v>206759</v>
      </c>
      <c r="I394" s="131">
        <f t="shared" si="37"/>
        <v>1.0698544440362414</v>
      </c>
      <c r="J394" s="75">
        <f>VLOOKUP(B394,[1]Sheet1!$B$15:$F$422,5,FALSE)</f>
        <v>193259</v>
      </c>
      <c r="K394" s="77">
        <f t="shared" si="34"/>
        <v>2.3365574107434322</v>
      </c>
      <c r="L394" s="75">
        <v>82711</v>
      </c>
      <c r="M394" s="60"/>
      <c r="N394" s="63" t="s">
        <v>869</v>
      </c>
    </row>
    <row r="395" spans="2:14" x14ac:dyDescent="0.25">
      <c r="B395" s="101" t="s">
        <v>852</v>
      </c>
      <c r="C395" s="102" t="s">
        <v>865</v>
      </c>
      <c r="D395" s="125">
        <v>325128</v>
      </c>
      <c r="E395" s="126">
        <f t="shared" si="35"/>
        <v>1.2179176936850544</v>
      </c>
      <c r="F395" s="86">
        <v>266954</v>
      </c>
      <c r="G395" s="87">
        <f t="shared" si="36"/>
        <v>0.98893828258131433</v>
      </c>
      <c r="H395" s="125">
        <v>269940</v>
      </c>
      <c r="I395" s="131">
        <f t="shared" si="37"/>
        <v>1.3339131380116322</v>
      </c>
      <c r="J395" s="75">
        <f>VLOOKUP(B395,[1]Sheet1!$B$15:$F$422,5,FALSE)</f>
        <v>202367</v>
      </c>
      <c r="K395" s="77">
        <f t="shared" si="34"/>
        <v>2.1450588821403209</v>
      </c>
      <c r="L395" s="75">
        <v>94341</v>
      </c>
      <c r="M395" s="60"/>
      <c r="N395" s="63" t="s">
        <v>869</v>
      </c>
    </row>
    <row r="396" spans="2:14" x14ac:dyDescent="0.25">
      <c r="B396" s="101" t="s">
        <v>881</v>
      </c>
      <c r="C396" s="102" t="s">
        <v>882</v>
      </c>
      <c r="D396" s="125">
        <v>317003</v>
      </c>
      <c r="E396" s="126">
        <f t="shared" si="35"/>
        <v>0.94005919054849119</v>
      </c>
      <c r="F396" s="86">
        <v>337216</v>
      </c>
      <c r="G396" s="87">
        <f t="shared" si="36"/>
        <v>1.3247378738415969</v>
      </c>
      <c r="H396" s="125">
        <v>254553</v>
      </c>
      <c r="I396" s="131">
        <f t="shared" si="37"/>
        <v>1.1968713854486981</v>
      </c>
      <c r="J396" s="75">
        <f>VLOOKUP(B396,[1]Sheet1!$B$15:$F$422,5,FALSE)</f>
        <v>212682</v>
      </c>
      <c r="K396" s="77">
        <f t="shared" si="34"/>
        <v>1.4835829432814582</v>
      </c>
      <c r="L396" s="75">
        <v>143357</v>
      </c>
      <c r="M396" s="60"/>
      <c r="N396" s="63" t="s">
        <v>869</v>
      </c>
    </row>
    <row r="397" spans="2:14" x14ac:dyDescent="0.25">
      <c r="B397" s="101" t="s">
        <v>893</v>
      </c>
      <c r="C397" s="102" t="s">
        <v>894</v>
      </c>
      <c r="D397" s="125">
        <v>231650</v>
      </c>
      <c r="E397" s="126">
        <f t="shared" si="35"/>
        <v>0.9877116981904388</v>
      </c>
      <c r="F397" s="86">
        <v>234532</v>
      </c>
      <c r="G397" s="87">
        <f t="shared" si="36"/>
        <v>1.3005351152022624</v>
      </c>
      <c r="H397" s="125">
        <v>180335</v>
      </c>
      <c r="I397" s="131">
        <f t="shared" si="37"/>
        <v>1.0662760308882135</v>
      </c>
      <c r="J397" s="75">
        <f>VLOOKUP(B397,[1]Sheet1!$B$15:$F$422,5,FALSE)</f>
        <v>169126</v>
      </c>
      <c r="K397" s="77">
        <f t="shared" si="34"/>
        <v>2.1121740433609753</v>
      </c>
      <c r="L397" s="75">
        <v>80072</v>
      </c>
      <c r="M397" s="60"/>
      <c r="N397" s="63" t="s">
        <v>869</v>
      </c>
    </row>
    <row r="398" spans="2:14" x14ac:dyDescent="0.25">
      <c r="B398" s="101" t="s">
        <v>895</v>
      </c>
      <c r="C398" s="102" t="s">
        <v>896</v>
      </c>
      <c r="D398" s="125">
        <v>251353</v>
      </c>
      <c r="E398" s="126">
        <f t="shared" si="35"/>
        <v>0.94987472460197186</v>
      </c>
      <c r="F398" s="86">
        <v>264617</v>
      </c>
      <c r="G398" s="87">
        <f t="shared" si="36"/>
        <v>1.0931108696819607</v>
      </c>
      <c r="H398" s="125">
        <v>242077</v>
      </c>
      <c r="I398" s="131">
        <f t="shared" si="37"/>
        <v>1.6076625248211878</v>
      </c>
      <c r="J398" s="75">
        <f>VLOOKUP(B398,[1]Sheet1!$B$15:$F$422,5,FALSE)</f>
        <v>150577</v>
      </c>
      <c r="K398" s="77">
        <f t="shared" si="34"/>
        <v>2.3622144829317269</v>
      </c>
      <c r="L398" s="75">
        <v>63744</v>
      </c>
      <c r="M398" s="60"/>
      <c r="N398" s="63" t="s">
        <v>869</v>
      </c>
    </row>
    <row r="399" spans="2:14" x14ac:dyDescent="0.25">
      <c r="B399" s="101" t="s">
        <v>897</v>
      </c>
      <c r="C399" s="102" t="s">
        <v>898</v>
      </c>
      <c r="D399" s="125">
        <v>51611</v>
      </c>
      <c r="E399" s="126">
        <f t="shared" si="35"/>
        <v>1.0104350209483535</v>
      </c>
      <c r="F399" s="86">
        <v>51078</v>
      </c>
      <c r="G399" s="87">
        <f t="shared" si="36"/>
        <v>1.1393201284796575</v>
      </c>
      <c r="H399" s="125">
        <v>44832</v>
      </c>
      <c r="I399" s="131">
        <f t="shared" si="37"/>
        <v>1.1504824471361117</v>
      </c>
      <c r="J399" s="75">
        <f>VLOOKUP(B399,[1]Sheet1!$B$15:$F$422,5,FALSE)</f>
        <v>38968</v>
      </c>
      <c r="K399" s="77">
        <f t="shared" si="34"/>
        <v>0.37772134230269661</v>
      </c>
      <c r="L399" s="75">
        <v>103166</v>
      </c>
      <c r="M399" s="60"/>
      <c r="N399" s="63" t="s">
        <v>869</v>
      </c>
    </row>
    <row r="400" spans="2:14" x14ac:dyDescent="0.25">
      <c r="B400" s="101" t="s">
        <v>907</v>
      </c>
      <c r="C400" s="102" t="s">
        <v>913</v>
      </c>
      <c r="D400" s="125">
        <v>193291</v>
      </c>
      <c r="E400" s="126">
        <f t="shared" si="35"/>
        <v>0.89999906876257174</v>
      </c>
      <c r="F400" s="86">
        <v>214768</v>
      </c>
      <c r="G400" s="87">
        <f t="shared" si="36"/>
        <v>1.7358777268575769</v>
      </c>
      <c r="H400" s="125">
        <v>123723</v>
      </c>
      <c r="I400" s="131">
        <f t="shared" si="37"/>
        <v>1.58027640116487</v>
      </c>
      <c r="J400" s="75">
        <f>VLOOKUP(B400,[1]Sheet1!$B$15:$F$422,5,FALSE)</f>
        <v>78292</v>
      </c>
      <c r="K400" s="78" t="s">
        <v>872</v>
      </c>
      <c r="L400" s="76" t="s">
        <v>869</v>
      </c>
      <c r="M400" s="60"/>
      <c r="N400" s="63"/>
    </row>
    <row r="401" spans="2:22" x14ac:dyDescent="0.25">
      <c r="B401" s="101" t="s">
        <v>908</v>
      </c>
      <c r="C401" s="102" t="s">
        <v>914</v>
      </c>
      <c r="D401" s="125">
        <v>63472</v>
      </c>
      <c r="E401" s="126">
        <f t="shared" si="35"/>
        <v>1.0577785184567952</v>
      </c>
      <c r="F401" s="86">
        <v>60005</v>
      </c>
      <c r="G401" s="87">
        <f t="shared" si="36"/>
        <v>1.4766463234570333</v>
      </c>
      <c r="H401" s="125">
        <v>40636</v>
      </c>
      <c r="I401" s="131">
        <f t="shared" si="37"/>
        <v>0.73416440831074981</v>
      </c>
      <c r="J401" s="75">
        <f>VLOOKUP(B401,[1]Sheet1!$B$15:$F$422,5,FALSE)</f>
        <v>55350</v>
      </c>
      <c r="K401" s="78"/>
      <c r="L401" s="76" t="s">
        <v>869</v>
      </c>
      <c r="M401" s="60"/>
      <c r="N401" s="63"/>
    </row>
    <row r="402" spans="2:22" x14ac:dyDescent="0.25">
      <c r="B402" s="101" t="s">
        <v>909</v>
      </c>
      <c r="C402" s="102" t="s">
        <v>915</v>
      </c>
      <c r="D402" s="125">
        <v>103420</v>
      </c>
      <c r="E402" s="126">
        <f t="shared" si="35"/>
        <v>0.8999930381509329</v>
      </c>
      <c r="F402" s="86">
        <v>114912</v>
      </c>
      <c r="G402" s="87">
        <f t="shared" si="36"/>
        <v>1.9140515690585649</v>
      </c>
      <c r="H402" s="125">
        <v>60036</v>
      </c>
      <c r="I402" s="131">
        <f t="shared" si="37"/>
        <v>0.97843837089913455</v>
      </c>
      <c r="J402" s="75">
        <f>VLOOKUP(B402,[1]Sheet1!$B$15:$F$422,5,FALSE)</f>
        <v>61359</v>
      </c>
      <c r="K402" s="78"/>
      <c r="L402" s="76" t="s">
        <v>869</v>
      </c>
      <c r="M402" s="60"/>
      <c r="N402" s="63"/>
    </row>
    <row r="403" spans="2:22" x14ac:dyDescent="0.25">
      <c r="B403" s="101" t="s">
        <v>847</v>
      </c>
      <c r="C403" s="102" t="s">
        <v>911</v>
      </c>
      <c r="D403" s="125">
        <v>343086</v>
      </c>
      <c r="E403" s="126">
        <f t="shared" si="35"/>
        <v>1.1080980695504445</v>
      </c>
      <c r="F403" s="86">
        <v>309617</v>
      </c>
      <c r="G403" s="87">
        <f t="shared" si="36"/>
        <v>1.3382303998478582</v>
      </c>
      <c r="H403" s="125">
        <v>231363</v>
      </c>
      <c r="I403" s="131">
        <f t="shared" si="37"/>
        <v>0.98752801075613039</v>
      </c>
      <c r="J403" s="75">
        <f>VLOOKUP(B403,[1]Sheet1!$B$15:$F$422,5,FALSE)</f>
        <v>234285</v>
      </c>
      <c r="K403" s="77">
        <f>J403/L403</f>
        <v>0.85724164931705338</v>
      </c>
      <c r="L403" s="75">
        <v>273301</v>
      </c>
      <c r="M403" s="60"/>
      <c r="N403" s="63" t="s">
        <v>869</v>
      </c>
      <c r="P403" s="64"/>
      <c r="Q403" s="64"/>
      <c r="R403" s="64"/>
      <c r="S403" s="64"/>
      <c r="T403" s="64"/>
      <c r="U403" s="64"/>
      <c r="V403" s="64"/>
    </row>
    <row r="404" spans="2:22" x14ac:dyDescent="0.25">
      <c r="B404" s="101" t="s">
        <v>849</v>
      </c>
      <c r="C404" s="102" t="s">
        <v>850</v>
      </c>
      <c r="D404" s="125">
        <v>859121</v>
      </c>
      <c r="E404" s="126">
        <f t="shared" si="35"/>
        <v>0.94105179218281221</v>
      </c>
      <c r="F404" s="86">
        <v>912937</v>
      </c>
      <c r="G404" s="87">
        <f t="shared" si="36"/>
        <v>1.1907666823185683</v>
      </c>
      <c r="H404" s="125">
        <v>766680</v>
      </c>
      <c r="I404" s="131">
        <f t="shared" si="37"/>
        <v>1.8751421618382595</v>
      </c>
      <c r="J404" s="75">
        <f>VLOOKUP(B404,[1]Sheet1!$B$15:$F$422,5,FALSE)</f>
        <v>408865</v>
      </c>
      <c r="K404" s="89">
        <f>J404/L404</f>
        <v>3.6325796277375506</v>
      </c>
      <c r="L404" s="88">
        <v>112555</v>
      </c>
      <c r="M404" s="60"/>
      <c r="N404" s="63" t="s">
        <v>869</v>
      </c>
    </row>
    <row r="406" spans="2:22" x14ac:dyDescent="0.25">
      <c r="D406" s="127"/>
    </row>
  </sheetData>
  <autoFilter ref="B4:N404" xr:uid="{00000000-0009-0000-0000-000005000000}">
    <sortState xmlns:xlrd2="http://schemas.microsoft.com/office/spreadsheetml/2017/richdata2" ref="B5:L410">
      <sortCondition ref="B4:B410"/>
    </sortState>
  </autoFilter>
  <printOptions horizontalCentered="1"/>
  <pageMargins left="0.25" right="0.25" top="0.5" bottom="0.5" header="0.25" footer="0.25"/>
  <pageSetup scale="72" fitToHeight="7" orientation="portrait" r:id="rId1"/>
  <headerFooter alignWithMargins="0">
    <oddFooter xml:space="preserve">&amp;LMassachusetts Department of Elementary and Secondary Education&amp;C&amp;P of &amp;N&amp;RJuly 2017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DESE-231-72593</_dlc_DocId>
    <_dlc_DocIdUrl xmlns="733efe1c-5bbe-4968-87dc-d400e65c879f">
      <Url>https://sharepoint.doemass.org/ese/webteam/cps/_layouts/DocIdRedir.aspx?ID=DESE-231-72593</Url>
      <Description>DESE-231-72593</Description>
    </_dlc_DocIdUrl>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09A27E-B369-41A4-94AF-15385A1051A8}">
  <ds:schemaRefs>
    <ds:schemaRef ds:uri="http://schemas.microsoft.com/sharepoint/events"/>
  </ds:schemaRefs>
</ds:datastoreItem>
</file>

<file path=customXml/itemProps2.xml><?xml version="1.0" encoding="utf-8"?>
<ds:datastoreItem xmlns:ds="http://schemas.openxmlformats.org/officeDocument/2006/customXml" ds:itemID="{E16BFEA5-FF2B-43EE-914A-C852DB45E4E0}">
  <ds:schemaRefs>
    <ds:schemaRef ds:uri="733efe1c-5bbe-4968-87dc-d400e65c879f"/>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0a4e05da-b9bc-4326-ad73-01ef31b95567"/>
    <ds:schemaRef ds:uri="http://www.w3.org/XML/1998/namespace"/>
    <ds:schemaRef ds:uri="http://purl.org/dc/dcmitype/"/>
  </ds:schemaRefs>
</ds:datastoreItem>
</file>

<file path=customXml/itemProps3.xml><?xml version="1.0" encoding="utf-8"?>
<ds:datastoreItem xmlns:ds="http://schemas.openxmlformats.org/officeDocument/2006/customXml" ds:itemID="{9D82DFB9-5509-4AD5-89FB-A974CD6570F5}">
  <ds:schemaRefs>
    <ds:schemaRef ds:uri="http://schemas.microsoft.com/sharepoint/v3/contenttype/forms"/>
  </ds:schemaRefs>
</ds:datastoreItem>
</file>

<file path=customXml/itemProps4.xml><?xml version="1.0" encoding="utf-8"?>
<ds:datastoreItem xmlns:ds="http://schemas.openxmlformats.org/officeDocument/2006/customXml" ds:itemID="{18E4D496-C14A-480A-9137-6ADAB2DB21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Overview</vt:lpstr>
      <vt:lpstr>Data Definitions</vt:lpstr>
      <vt:lpstr>FY22 District Allocations</vt:lpstr>
      <vt:lpstr>Neglected and Delinquent Sites</vt:lpstr>
      <vt:lpstr>State Agencies</vt:lpstr>
      <vt:lpstr>Four-Year Summary</vt:lpstr>
      <vt:lpstr>'Data Definitions'!Print_Area</vt:lpstr>
      <vt:lpstr>'Four-Year Summary'!Print_Area</vt:lpstr>
      <vt:lpstr>'FY22 District Allocations'!Print_Area</vt:lpstr>
      <vt:lpstr>'Neglected and Delinquent Sites'!Print_Area</vt:lpstr>
      <vt:lpstr>Overview!Print_Area</vt:lpstr>
      <vt:lpstr>'State Agencies'!Print_Area</vt:lpstr>
      <vt:lpstr>'Data Definitions'!Print_Titles</vt:lpstr>
      <vt:lpstr>'Four-Year Summary'!Print_Titles</vt:lpstr>
      <vt:lpstr>'FY22 District Allocations'!Print_Titles</vt:lpstr>
      <vt:lpstr>'Neglected and Delinquent Sites'!Print_Titles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FC305 Title I FUNDING Allocations</dc:title>
  <dc:creator>DESE</dc:creator>
  <cp:lastModifiedBy>Zou, Dong (EOE)</cp:lastModifiedBy>
  <cp:lastPrinted>2017-07-12T17:35:41Z</cp:lastPrinted>
  <dcterms:created xsi:type="dcterms:W3CDTF">2007-04-12T15:05:09Z</dcterms:created>
  <dcterms:modified xsi:type="dcterms:W3CDTF">2021-07-28T18:55:32Z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28 2021</vt:lpwstr>
  </property>
</Properties>
</file>