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124\"/>
    </mc:Choice>
  </mc:AlternateContent>
  <xr:revisionPtr revIDLastSave="0" documentId="13_ncr:1_{1BA37496-DE80-458A-88D5-45DFB6C19968}" xr6:coauthVersionLast="45" xr6:coauthVersionMax="45"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<sst xmlns="http://schemas.openxmlformats.org/spreadsheetml/2006/main" count="24228" uniqueCount="6599">
  <si>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</si>
  <si>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</si>
  <si>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</si>
  <si>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</si>
  <si>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</si>
  <si>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</si>
  <si>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</si>
  <si>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</si>
  <si>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</si>
  <si>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</si>
  <si>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</si>
  <si>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</si>
  <si>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</si>
  <si>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</si>
  <si>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</si>
  <si>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</si>
  <si>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</si>
  <si>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</si>
  <si>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</si>
  <si>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</si>
  <si>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</si>
  <si>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</si>
  <si>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</si>
  <si>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</si>
  <si>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</si>
  <si>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</si>
  <si>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</si>
  <si>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</si>
  <si>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</si>
  <si>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</si>
  <si>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</si>
  <si>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</si>
  <si>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</si>
  <si>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</si>
  <si>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</si>
  <si>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</si>
  <si>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</si>
  <si>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</si>
  <si>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</si>
  <si>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</si>
  <si>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</si>
  <si>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</si>
  <si>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</si>
  <si>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</si>
  <si>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</si>
  <si>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</si>
  <si>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</si>
  <si>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</si>
  <si>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</si>
  <si>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</si>
  <si>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</si>
  <si>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</si>
  <si>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</si>
  <si>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</si>
  <si>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</si>
  <si>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</si>
  <si>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</si>
  <si>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</si>
  <si>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</si>
  <si>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</si>
  <si>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</si>
  <si>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</si>
  <si>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</si>
  <si>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</si>
  <si>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</si>
  <si>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</si>
  <si>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</si>
  <si>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</si>
  <si>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</si>
  <si>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</si>
  <si>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</si>
  <si>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</si>
  <si>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</si>
  <si>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</si>
  <si>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</si>
  <si>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</si>
  <si>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</si>
  <si>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</si>
  <si>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</si>
  <si>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</si>
  <si>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</si>
  <si>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</si>
  <si>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</si>
  <si>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</si>
  <si>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</si>
  <si>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</si>
  <si>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</si>
  <si>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</si>
  <si>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</si>
  <si>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</si>
  <si>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</si>
  <si>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</si>
  <si>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</si>
  <si>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</si>
  <si>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</si>
  <si>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</si>
  <si>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</si>
  <si>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</si>
  <si>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</si>
  <si>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</si>
  <si>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</si>
  <si>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</si>
  <si>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</si>
  <si>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</si>
  <si>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</si>
  <si>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</si>
  <si>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</si>
  <si>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</si>
  <si>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</si>
  <si>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</si>
  <si>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</si>
  <si>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</si>
  <si>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</si>
  <si>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</si>
  <si>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</si>
  <si>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</si>
  <si>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</si>
  <si>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</si>
  <si>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</si>
  <si>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</si>
  <si>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</si>
  <si>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</si>
  <si>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</si>
  <si>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</si>
  <si>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</si>
  <si>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</si>
  <si>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</si>
  <si>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</si>
  <si>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</si>
  <si>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</si>
  <si>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</si>
  <si>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</si>
  <si>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</si>
  <si>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</si>
  <si>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</si>
  <si>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</si>
  <si>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</si>
  <si>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</si>
  <si>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</si>
  <si>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</si>
  <si>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</si>
  <si>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</si>
  <si>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</si>
  <si>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</si>
  <si>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</si>
  <si>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</si>
  <si>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</si>
  <si>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</si>
  <si>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</si>
  <si>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</si>
  <si>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</si>
  <si>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</si>
  <si>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</si>
  <si>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</si>
  <si>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</si>
  <si>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</si>
  <si>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</si>
  <si>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</si>
  <si>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</si>
  <si>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</si>
  <si>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</si>
  <si>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</si>
  <si>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</si>
  <si>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</si>
  <si>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</si>
  <si>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</si>
  <si>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</si>
  <si>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</si>
  <si>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</si>
  <si>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</si>
  <si>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</si>
  <si>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</si>
  <si>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</si>
  <si>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</si>
  <si>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</si>
  <si>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</si>
  <si>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</si>
  <si>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</si>
  <si>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</si>
  <si>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</si>
  <si>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</si>
  <si>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</si>
  <si>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</si>
  <si>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</si>
  <si>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</si>
  <si>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</si>
  <si>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</si>
  <si>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</si>
  <si>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</si>
  <si>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</si>
  <si>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</si>
  <si>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</si>
  <si>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</si>
  <si>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</si>
  <si>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</si>
  <si>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</si>
  <si>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</si>
  <si>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</si>
  <si>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</si>
  <si>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</si>
  <si>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</si>
  <si>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</si>
  <si>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</si>
  <si>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</si>
  <si>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</si>
  <si>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</si>
  <si>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</si>
  <si>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</si>
  <si>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</si>
  <si>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</si>
  <si>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</si>
  <si>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</si>
  <si>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</si>
  <si>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</si>
  <si>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</si>
  <si>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</si>
  <si>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</si>
  <si>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</si>
  <si>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</si>
  <si>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</si>
  <si>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</si>
  <si>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</si>
  <si>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</si>
  <si>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</si>
  <si>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</si>
  <si>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</si>
  <si>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</si>
  <si>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</si>
  <si>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</si>
  <si>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</si>
  <si>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</si>
  <si>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</si>
  <si>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</si>
  <si>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</si>
  <si>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</si>
  <si>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</si>
  <si>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</si>
  <si>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</si>
  <si>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</si>
  <si>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</si>
  <si>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</si>
  <si>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</si>
  <si>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</si>
  <si>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</si>
  <si>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</si>
  <si>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</si>
  <si>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</si>
  <si>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</si>
  <si>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</si>
  <si>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</si>
  <si>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</si>
  <si>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</si>
  <si>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</si>
  <si>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</si>
  <si>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</si>
  <si>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</si>
  <si>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</si>
  <si>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</si>
  <si>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</si>
  <si>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</si>
  <si>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</si>
  <si>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</si>
  <si>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</si>
  <si>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</si>
  <si>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</si>
  <si>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</si>
  <si>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</si>
  <si>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</si>
  <si>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</si>
  <si>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</si>
  <si>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</si>
  <si>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</si>
  <si>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</si>
  <si>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</si>
  <si>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</si>
  <si>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</si>
  <si>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</si>
  <si>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</si>
  <si>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</si>
  <si>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</si>
  <si>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</si>
  <si>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</si>
  <si>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</si>
  <si>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</si>
  <si>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</si>
  <si>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</si>
  <si>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</si>
  <si>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</si>
  <si>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</si>
  <si>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</si>
  <si>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</si>
  <si>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</si>
  <si>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</si>
  <si>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</si>
  <si>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</si>
  <si>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</si>
  <si>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</si>
  <si>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</si>
  <si>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</si>
  <si>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</si>
  <si>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</si>
  <si>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</si>
  <si>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</si>
  <si>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</si>
  <si>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</si>
  <si>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</si>
  <si>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</si>
  <si>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</si>
  <si>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</si>
  <si>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</si>
  <si>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</si>
  <si>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</si>
  <si>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</si>
  <si>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</si>
  <si>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</si>
  <si>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</si>
  <si>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</si>
  <si>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</si>
  <si>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</si>
  <si>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</si>
  <si>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</si>
  <si>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</si>
  <si>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</si>
  <si>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</si>
  <si>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</si>
  <si>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</si>
  <si>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</si>
  <si>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</si>
  <si>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</si>
  <si>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</si>
  <si>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</si>
  <si>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</si>
  <si>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</si>
  <si>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</si>
  <si>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</si>
  <si>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</si>
  <si>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</si>
  <si>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</si>
  <si>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</si>
  <si>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</si>
  <si>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</si>
  <si>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</si>
  <si>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</si>
  <si>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</si>
  <si>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</si>
  <si>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</si>
  <si>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</si>
  <si>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</si>
  <si>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</si>
  <si>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</si>
  <si>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</si>
  <si>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</si>
  <si>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</si>
  <si>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</si>
  <si>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</si>
  <si>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</si>
  <si>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</si>
  <si>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</si>
  <si>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</si>
  <si>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</si>
  <si>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</si>
  <si>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</si>
  <si>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</si>
  <si>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</si>
  <si>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</si>
  <si>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</si>
  <si>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</si>
  <si>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</si>
  <si>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</si>
  <si>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</si>
  <si>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</si>
  <si>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</si>
  <si>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</si>
  <si>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</si>
  <si>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</si>
  <si>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</si>
  <si>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</si>
  <si>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</si>
  <si>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</si>
  <si>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</si>
  <si>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</si>
  <si>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</si>
  <si>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</si>
  <si>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</si>
  <si>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</si>
  <si>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</si>
  <si>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</si>
  <si>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</si>
  <si>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</si>
  <si>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</si>
  <si>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</si>
  <si>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</si>
  <si>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</si>
  <si>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</si>
  <si>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</si>
  <si>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</si>
  <si>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</si>
  <si>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</si>
  <si>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</si>
  <si>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</si>
  <si>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</si>
  <si>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</si>
  <si>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</si>
  <si>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</si>
  <si>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</si>
  <si>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</si>
  <si>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</si>
  <si>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</si>
  <si>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</si>
  <si>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</si>
  <si>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</si>
  <si>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</si>
  <si>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</si>
  <si>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</si>
  <si>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</si>
  <si>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</si>
  <si>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</si>
  <si>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</si>
  <si>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</si>
  <si>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</si>
  <si>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</si>
  <si>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</si>
  <si>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</si>
  <si>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</si>
  <si>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</si>
  <si>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</si>
  <si>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</si>
  <si>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</si>
  <si>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</si>
  <si>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</si>
  <si>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</si>
  <si>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</si>
  <si>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</si>
  <si>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</si>
  <si>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</si>
  <si>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</si>
  <si>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</si>
  <si>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</si>
  <si>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</si>
  <si>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</si>
  <si>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</si>
  <si>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</si>
  <si>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</si>
  <si>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</si>
  <si>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</si>
  <si>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</si>
  <si>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</si>
  <si>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</si>
  <si>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</si>
  <si>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</si>
  <si>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</si>
  <si>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</si>
  <si>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</si>
  <si>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</si>
  <si>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</si>
  <si>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</si>
  <si>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</si>
  <si>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</si>
  <si>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</si>
  <si>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</si>
  <si>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</si>
  <si>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</si>
  <si>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</si>
  <si>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</si>
  <si>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</si>
  <si>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</si>
  <si>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</si>
  <si>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</si>
  <si>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</si>
  <si>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</si>
  <si>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</si>
  <si>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</si>
  <si>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</si>
  <si>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</si>
  <si>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</si>
  <si>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</si>
  <si>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</si>
  <si>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</si>
  <si>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</si>
  <si>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</si>
  <si>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</si>
  <si>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</si>
  <si>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</si>
  <si>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</si>
  <si>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</si>
  <si>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</si>
  <si>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</si>
  <si>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</si>
  <si>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</si>
  <si>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</si>
  <si>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</si>
  <si>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</si>
  <si>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</si>
  <si>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</si>
  <si>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</si>
  <si>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</si>
  <si>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</si>
  <si>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</si>
  <si>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</si>
  <si>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</si>
  <si>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</si>
  <si>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</si>
  <si>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</si>
  <si>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</si>
  <si>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</si>
  <si>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</si>
  <si>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</si>
  <si>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</si>
  <si>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</si>
  <si>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</si>
  <si>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</si>
  <si>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</si>
  <si>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</si>
  <si>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</si>
  <si>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</si>
  <si>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</si>
  <si>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</si>
  <si>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</si>
  <si>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</si>
  <si>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</si>
  <si>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</si>
  <si>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</si>
  <si>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</si>
  <si>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</si>
  <si>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</si>
  <si>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</si>
  <si>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</si>
  <si>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</si>
  <si>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</si>
  <si>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</si>
  <si>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</si>
  <si>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</si>
  <si>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</si>
  <si>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</si>
  <si>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</si>
  <si>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</si>
  <si>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</si>
  <si>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</si>
  <si>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</si>
  <si>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</si>
  <si>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</si>
  <si>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</si>
  <si>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</si>
  <si>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</si>
  <si>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</si>
  <si>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</si>
  <si>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</si>
  <si>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</si>
  <si>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</si>
  <si>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</si>
  <si>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</si>
  <si>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</si>
  <si>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</si>
  <si>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</si>
  <si>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</si>
  <si>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</si>
  <si>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</si>
  <si>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</si>
  <si>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</si>
  <si>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</si>
  <si>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</si>
  <si>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</si>
  <si>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</si>
  <si>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</si>
  <si>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</si>
  <si>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</si>
  <si>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</si>
  <si>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</si>
  <si>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</si>
  <si>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</si>
  <si>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</si>
  <si>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</si>
  <si>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</si>
  <si>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</si>
  <si>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</si>
  <si>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</si>
  <si>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</si>
  <si>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</si>
  <si>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</si>
  <si>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</si>
  <si>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</si>
  <si>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</si>
  <si>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</si>
  <si>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</si>
  <si>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</si>
  <si>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</si>
  <si>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</si>
  <si>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</si>
  <si>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</si>
  <si>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</si>
  <si>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</si>
  <si>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</si>
  <si>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</si>
  <si>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</si>
  <si>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</si>
  <si>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</si>
  <si>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</si>
  <si>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</si>
  <si>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</si>
  <si>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</si>
  <si>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</si>
  <si>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</si>
  <si>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</si>
  <si>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</si>
  <si>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</si>
  <si>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</si>
  <si>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</si>
  <si>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</si>
  <si>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</si>
  <si>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</si>
  <si>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</si>
  <si>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</si>
  <si>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</si>
  <si>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</si>
  <si>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</si>
  <si>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</si>
  <si>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</si>
  <si>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</si>
  <si>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</si>
  <si>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</si>
  <si>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</si>
  <si>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</si>
  <si>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</si>
  <si>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</si>
  <si>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</si>
  <si>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</si>
  <si>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</si>
  <si>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</si>
  <si>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</si>
  <si>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</si>
  <si>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</si>
  <si>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</si>
  <si>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</si>
  <si>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</si>
  <si>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</si>
  <si>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</si>
  <si>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</si>
  <si>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</si>
  <si>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</si>
  <si>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</si>
  <si>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</si>
  <si>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</si>
  <si>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</si>
  <si>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</si>
  <si>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</si>
  <si>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</si>
  <si>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</si>
  <si>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</si>
  <si>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</si>
  <si>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</si>
  <si>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</si>
  <si>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</si>
  <si>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</si>
  <si>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</si>
  <si>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</si>
  <si>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</si>
  <si>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</si>
  <si>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</si>
  <si>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</si>
  <si>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</si>
  <si>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</si>
  <si>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</si>
  <si>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</si>
  <si>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</si>
  <si>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</si>
  <si>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</si>
  <si>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</si>
  <si>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</si>
  <si>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</si>
  <si>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</si>
  <si>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</si>
  <si>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</si>
  <si>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</si>
  <si>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</si>
  <si>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</si>
  <si>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</si>
  <si>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</si>
  <si>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</si>
  <si>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</si>
  <si>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</si>
  <si>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</si>
  <si>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</si>
  <si>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</si>
  <si>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</si>
  <si>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</si>
  <si>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</si>
  <si>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</si>
  <si>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</si>
  <si>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</si>
  <si>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</si>
  <si>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</si>
  <si>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</si>
  <si>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</si>
  <si>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</si>
  <si>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</si>
  <si>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</si>
  <si>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</si>
  <si>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</si>
  <si>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</si>
  <si>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</si>
  <si>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</si>
  <si>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</si>
  <si>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</si>
  <si>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</si>
  <si>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</si>
  <si>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</si>
  <si>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</si>
  <si>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</si>
  <si>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</si>
  <si>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</si>
  <si>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</si>
  <si>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</si>
  <si>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</si>
  <si>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</si>
  <si>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</si>
  <si>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</si>
  <si>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</si>
  <si>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</si>
  <si>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</si>
  <si>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</si>
  <si>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</si>
  <si>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</si>
  <si>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</si>
  <si>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</si>
  <si>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</si>
  <si>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</si>
  <si>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</si>
  <si>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</si>
  <si>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</si>
  <si>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</si>
  <si>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</si>
  <si>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</si>
  <si>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</si>
  <si>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</si>
  <si>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</si>
  <si>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</si>
  <si>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</si>
  <si>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</si>
  <si>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</si>
  <si>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</si>
  <si>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</si>
  <si>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</si>
  <si>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</si>
  <si>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</si>
  <si>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</si>
  <si>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</si>
  <si>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</si>
  <si>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</si>
  <si>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</si>
  <si>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</si>
  <si>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</si>
  <si>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</si>
  <si>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</si>
  <si>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</si>
  <si>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</si>
  <si>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</si>
  <si>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</si>
  <si>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</si>
  <si>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</si>
  <si>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</si>
  <si>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</si>
  <si>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</si>
  <si>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</si>
  <si>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</si>
  <si>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</si>
  <si>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</si>
  <si>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</si>
  <si>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</si>
  <si>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</si>
  <si>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</si>
  <si>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</si>
  <si>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</si>
  <si>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</si>
  <si>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</si>
  <si>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</si>
  <si>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</si>
  <si>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</si>
  <si>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</si>
  <si>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</si>
  <si>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</si>
  <si>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</si>
  <si>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</si>
  <si>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</si>
  <si>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</si>
  <si>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</si>
  <si>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</si>
  <si>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</si>
  <si>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</si>
  <si>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</si>
  <si>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</si>
  <si>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</si>
  <si>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</si>
  <si>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</si>
  <si>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</si>
  <si>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</si>
  <si>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</si>
  <si>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</si>
  <si>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</si>
  <si>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</si>
  <si>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</si>
  <si>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</si>
  <si>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</si>
  <si>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</si>
  <si>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</si>
  <si>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</si>
  <si>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</si>
  <si>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</si>
  <si>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</si>
  <si>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</si>
  <si>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</si>
  <si>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</si>
  <si>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</si>
  <si>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</si>
  <si>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</si>
  <si>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</si>
  <si>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</si>
  <si>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</si>
  <si>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</si>
  <si>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</si>
  <si>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</si>
  <si>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</si>
  <si>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</si>
  <si>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</si>
  <si>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</si>
  <si>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</si>
  <si>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</si>
  <si>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</si>
  <si>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</si>
  <si>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</si>
  <si>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</si>
  <si>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</si>
  <si>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</si>
  <si>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</si>
  <si>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</si>
  <si>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</si>
  <si>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</si>
  <si>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</si>
  <si>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</si>
  <si>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</si>
  <si>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</si>
  <si>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</si>
  <si>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</si>
  <si>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</si>
  <si>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</si>
  <si>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</si>
  <si>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</si>
  <si>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</si>
  <si>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</si>
  <si>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</si>
  <si>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</si>
  <si>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</si>
  <si>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</si>
  <si>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</si>
  <si>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</si>
  <si>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</si>
  <si>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</si>
  <si>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</si>
  <si>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</si>
  <si>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</si>
  <si>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</si>
  <si>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</si>
  <si>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</si>
  <si>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</si>
  <si>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</si>
  <si>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</si>
  <si>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</si>
  <si>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</si>
  <si>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</si>
  <si>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</si>
  <si>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</si>
  <si>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</si>
  <si>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</si>
  <si>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</si>
  <si>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</si>
  <si>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</si>
  <si>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</si>
  <si>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</si>
  <si>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</si>
  <si>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</si>
  <si>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</si>
  <si>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</si>
  <si>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</si>
  <si>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</si>
  <si>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</si>
  <si>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</si>
  <si>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</si>
  <si>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</si>
  <si>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</si>
  <si>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</si>
  <si>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</si>
  <si>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</si>
  <si>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</si>
  <si>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</si>
  <si>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</si>
  <si>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</si>
  <si>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</si>
  <si>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</si>
  <si>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</si>
  <si>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</si>
  <si>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</si>
  <si>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</si>
  <si>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</si>
  <si>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</si>
  <si>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</si>
  <si>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</si>
  <si>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</si>
  <si>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</si>
  <si>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</si>
  <si>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</si>
  <si>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</si>
  <si>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</si>
  <si>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</si>
  <si>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</si>
  <si>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</si>
  <si>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</si>
  <si>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</si>
  <si>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</si>
  <si>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</si>
  <si>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</si>
  <si>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</si>
  <si>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</si>
  <si>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</si>
  <si>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</si>
  <si>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</si>
  <si>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</si>
  <si>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</si>
  <si>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</si>
  <si>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</si>
  <si>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</si>
  <si>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</si>
  <si>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</si>
  <si>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</si>
  <si>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</si>
  <si>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</si>
  <si>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</si>
  <si>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</si>
  <si>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</si>
  <si>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</si>
  <si>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</si>
  <si>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</si>
  <si>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</si>
  <si>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</si>
  <si>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</si>
  <si>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</si>
  <si>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</si>
  <si>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</si>
  <si>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</si>
  <si>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</si>
  <si>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</si>
  <si>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</si>
  <si>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</si>
  <si>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</si>
  <si>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</si>
  <si>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</si>
  <si>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</si>
  <si>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</si>
  <si>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</si>
  <si>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</si>
  <si>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</si>
  <si>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</si>
  <si>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</si>
  <si>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</si>
  <si>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</si>
  <si>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</si>
  <si>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</si>
  <si>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</si>
  <si>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</si>
  <si>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</si>
  <si>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</si>
  <si>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</si>
  <si>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</si>
  <si>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</si>
  <si>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</si>
  <si>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</si>
  <si>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</si>
  <si>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</si>
  <si>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</si>
  <si>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</si>
  <si>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</si>
  <si>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</si>
  <si>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</si>
  <si>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</si>
  <si>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</si>
  <si>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</si>
  <si>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</si>
  <si>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</si>
  <si>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</si>
  <si>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</si>
  <si>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</si>
  <si>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</si>
  <si>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</si>
  <si>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</si>
  <si>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</si>
  <si>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</si>
  <si>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</si>
  <si>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</si>
  <si>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</si>
  <si>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</si>
  <si>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</si>
  <si>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</si>
  <si>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</si>
  <si>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</si>
  <si>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</si>
  <si>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</si>
  <si>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</si>
  <si>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</si>
  <si>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</si>
  <si>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</si>
  <si>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</si>
  <si>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</si>
  <si>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</si>
  <si>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</si>
  <si>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</si>
  <si>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</si>
  <si>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</si>
  <si>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</si>
  <si>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</si>
  <si>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</si>
  <si>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</si>
  <si>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</si>
  <si>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</si>
  <si>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</si>
  <si>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</si>
  <si>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</si>
  <si>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</si>
  <si>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</si>
  <si>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</si>
  <si>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</si>
  <si>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</si>
  <si>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</si>
  <si>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</si>
  <si>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</si>
  <si>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</si>
  <si>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</si>
  <si>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</si>
  <si>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</si>
  <si>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</si>
  <si>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</si>
  <si>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</si>
  <si>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</si>
  <si>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</si>
  <si>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</si>
  <si>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</si>
  <si>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</si>
  <si>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</si>
  <si>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</si>
  <si>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</si>
  <si>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</si>
  <si>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</si>
  <si>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</si>
  <si>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</si>
  <si>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</si>
  <si>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</si>
  <si>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</si>
  <si>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</si>
  <si>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</si>
  <si>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</si>
  <si>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</si>
  <si>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</si>
  <si>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</si>
  <si>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</si>
  <si>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</si>
  <si>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</si>
  <si>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</si>
  <si>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</si>
  <si>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</si>
  <si>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</si>
  <si>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</si>
  <si>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</si>
  <si>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</si>
  <si>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</si>
  <si>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</si>
  <si>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</si>
  <si>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</si>
  <si>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</si>
  <si>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</si>
  <si>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</si>
  <si>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</si>
  <si>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</si>
  <si>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</si>
  <si>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</si>
  <si>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</si>
  <si>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</si>
  <si>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</si>
  <si>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</si>
  <si>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</si>
  <si>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</si>
  <si>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</si>
  <si>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</si>
  <si>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</si>
  <si>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</si>
  <si>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</si>
  <si>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</si>
  <si>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</si>
  <si>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</si>
  <si>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</si>
  <si>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</si>
  <si>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</si>
  <si>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</si>
  <si>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</si>
  <si>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</si>
  <si>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</si>
  <si>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</si>
  <si>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</si>
  <si>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</si>
  <si>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</si>
  <si>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</si>
  <si>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</si>
  <si>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</si>
  <si>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</si>
  <si>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</si>
  <si>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</si>
  <si>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</si>
  <si>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</si>
  <si>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</si>
  <si>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</si>
  <si>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</si>
  <si>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</si>
  <si>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</si>
  <si>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</si>
  <si>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</si>
  <si>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</si>
  <si>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</si>
  <si>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</si>
  <si>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</si>
  <si>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</si>
  <si>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</si>
  <si>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</si>
  <si>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</si>
  <si>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</si>
  <si>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</si>
  <si>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</si>
  <si>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</si>
  <si>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</si>
  <si>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</si>
  <si>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</si>
  <si>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</si>
  <si>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</si>
  <si>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</si>
  <si>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</si>
  <si>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</si>
  <si>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</si>
  <si>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</si>
  <si>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</si>
  <si>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</si>
  <si>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</si>
  <si>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</si>
  <si>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</si>
  <si>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</si>
  <si>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</si>
  <si>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</si>
  <si>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</si>
  <si>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</si>
  <si>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</si>
  <si>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</si>
  <si>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</si>
  <si>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</si>
  <si>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</si>
  <si>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</si>
  <si>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</si>
  <si>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</si>
  <si>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</si>
  <si>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</si>
  <si>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</si>
  <si>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</si>
  <si>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</si>
  <si>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</si>
  <si>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</si>
  <si>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</si>
  <si>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</si>
  <si>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</si>
  <si>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</si>
  <si>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</si>
  <si>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</si>
  <si>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</si>
  <si>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</si>
  <si>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</si>
  <si>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</si>
  <si>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</si>
  <si>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</si>
  <si>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</si>
  <si>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</si>
  <si>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</si>
  <si>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</si>
  <si>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</si>
  <si>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</si>
  <si>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</si>
  <si>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</si>
  <si>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</si>
  <si>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</si>
  <si>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</si>
  <si>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</si>
  <si>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</si>
  <si>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</si>
  <si>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</si>
  <si>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</si>
  <si>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</si>
  <si>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</si>
  <si>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</si>
  <si>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</si>
  <si>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</si>
  <si>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</si>
  <si>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</si>
  <si>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</si>
  <si>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</si>
  <si>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</si>
  <si>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</si>
  <si>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</si>
  <si>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</si>
  <si>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</si>
  <si>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</si>
  <si>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</si>
  <si>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</si>
  <si>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</si>
  <si>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</si>
  <si>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</si>
  <si>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</si>
  <si>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</si>
  <si>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</si>
  <si>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</si>
  <si>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</si>
  <si>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</si>
  <si>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</si>
  <si>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</si>
  <si>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</si>
  <si>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</si>
  <si>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</si>
  <si>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</si>
  <si>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</si>
  <si>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</si>
  <si>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</si>
  <si>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</si>
  <si>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</si>
  <si>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</si>
  <si>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</si>
  <si>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</si>
  <si>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</si>
  <si>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</si>
  <si>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</si>
  <si>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</si>
  <si>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</si>
  <si>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</si>
  <si>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</si>
  <si>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</si>
  <si>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</si>
  <si>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</si>
  <si>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</si>
  <si>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</si>
  <si>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</si>
  <si>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</si>
  <si>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</si>
  <si>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</si>
  <si>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</si>
  <si>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</si>
  <si>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</si>
  <si>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</si>
  <si>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</si>
  <si>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</si>
  <si>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</si>
  <si>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</si>
  <si>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</si>
  <si>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</si>
  <si>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</si>
  <si>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</si>
  <si>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</si>
  <si>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</si>
  <si>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</si>
  <si>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</si>
  <si>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</si>
  <si>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</si>
  <si>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</si>
  <si>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</si>
  <si>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</si>
  <si>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</si>
  <si>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</si>
  <si>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</si>
  <si>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</si>
  <si>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</si>
  <si>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</si>
  <si>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</si>
  <si>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</si>
  <si>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</si>
  <si>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</si>
  <si>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</si>
  <si>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</si>
  <si>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</si>
  <si>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</si>
  <si>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</si>
  <si>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</si>
  <si>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</si>
  <si>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</si>
  <si>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</si>
  <si>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</si>
  <si>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</si>
  <si>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</si>
  <si>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</si>
  <si>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</si>
  <si>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</si>
  <si>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</si>
  <si>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</si>
  <si>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</si>
  <si>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</si>
  <si>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</si>
  <si>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</si>
  <si>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</si>
  <si>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</si>
  <si>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</si>
  <si>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</si>
  <si>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</si>
  <si>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</si>
  <si>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</si>
  <si>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</si>
  <si>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</si>
  <si>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</si>
  <si>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</si>
  <si>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</si>
  <si>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</si>
  <si>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</si>
  <si>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</si>
  <si>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</si>
  <si>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</si>
  <si>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</si>
  <si>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</si>
  <si>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</si>
  <si>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</si>
  <si>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</si>
  <si>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</si>
  <si>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</si>
  <si>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</si>
  <si>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</si>
  <si>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</si>
  <si>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</si>
  <si>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</si>
  <si>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</si>
  <si>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</si>
  <si>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</si>
  <si>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</si>
  <si>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</si>
  <si>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</si>
  <si>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</si>
  <si>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</si>
  <si>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</si>
  <si>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</si>
  <si>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</si>
  <si>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</si>
  <si>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</si>
  <si>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</si>
  <si>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</si>
  <si>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</si>
  <si>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</si>
  <si>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</si>
  <si>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</si>
  <si>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</si>
  <si>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</si>
  <si>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</si>
  <si>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</si>
  <si>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</si>
  <si>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</si>
  <si>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</si>
  <si>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</si>
  <si>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</si>
  <si>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</si>
  <si>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</si>
  <si>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</si>
  <si>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</si>
  <si>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</si>
  <si>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</si>
  <si>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</si>
  <si>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</si>
  <si>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</si>
  <si>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</si>
  <si>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</si>
  <si>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</si>
  <si>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</si>
  <si>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</si>
  <si>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</si>
  <si>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</si>
  <si>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</si>
  <si>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</si>
  <si>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</si>
  <si>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</si>
  <si>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</si>
  <si>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</si>
  <si>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</si>
  <si>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</si>
  <si>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</si>
  <si>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</si>
  <si>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</si>
  <si>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</si>
  <si>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</si>
  <si>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</si>
  <si>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</si>
  <si>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</si>
  <si>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</si>
  <si>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</si>
  <si>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</si>
  <si>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</si>
  <si>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</si>
  <si>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</si>
  <si>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</si>
  <si>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</si>
  <si>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</si>
  <si>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</si>
  <si>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</si>
  <si>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</si>
  <si>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</si>
  <si>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</si>
  <si>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</si>
  <si>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</si>
  <si>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</si>
  <si>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</si>
  <si>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</si>
  <si>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</si>
  <si>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</si>
  <si>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</si>
  <si>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</si>
  <si>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</si>
  <si>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</si>
  <si>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</si>
  <si>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</si>
  <si>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</si>
  <si>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</si>
  <si>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</si>
  <si>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</si>
  <si>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</si>
  <si>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</si>
  <si>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</si>
  <si>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</si>
  <si>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</si>
  <si>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</si>
  <si>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</si>
  <si>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</si>
  <si>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</si>
  <si>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</si>
  <si>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</si>
  <si>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</si>
  <si>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</si>
  <si>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</si>
  <si>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</si>
  <si>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</si>
  <si>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</si>
  <si>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</si>
  <si>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</si>
  <si>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</si>
  <si>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</si>
  <si>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</si>
  <si>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</si>
  <si>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</si>
  <si>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</si>
  <si>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</si>
  <si>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</si>
  <si>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</si>
  <si>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</si>
  <si>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</si>
  <si>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</si>
  <si>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</si>
  <si>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</si>
  <si>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</si>
  <si>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</si>
  <si>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</si>
  <si>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</si>
  <si>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</si>
  <si>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</si>
  <si>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</si>
  <si>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</si>
  <si>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</si>
  <si>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</si>
  <si>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</si>
  <si>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</si>
  <si>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</si>
  <si>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</si>
  <si>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</si>
  <si>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</si>
  <si>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</si>
  <si>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</si>
  <si>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</si>
  <si>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</si>
  <si>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</si>
  <si>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</si>
  <si>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</si>
  <si>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</si>
  <si>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</si>
  <si>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</si>
  <si>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</si>
  <si>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</si>
  <si>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</si>
  <si>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</si>
  <si>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</si>
  <si>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</si>
  <si>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</si>
  <si>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</si>
  <si>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</si>
  <si>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</si>
  <si>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</si>
  <si>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</si>
  <si>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</si>
  <si>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</si>
  <si>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</si>
  <si>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</si>
  <si>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</si>
  <si>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</si>
  <si>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</si>
  <si>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</si>
  <si>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</si>
  <si>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</si>
  <si>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</si>
  <si>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</si>
  <si>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</si>
  <si>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</si>
  <si>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</si>
  <si>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</si>
  <si>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</si>
  <si>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</si>
  <si>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</si>
  <si>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</si>
  <si>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</si>
  <si>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</si>
  <si>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</si>
  <si>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</si>
  <si>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</si>
  <si>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</si>
  <si>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</si>
  <si>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</si>
  <si>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</si>
  <si>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</si>
  <si>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</si>
  <si>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</si>
  <si>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</si>
  <si>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</si>
  <si>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</si>
  <si>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</si>
  <si>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</si>
  <si>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</si>
  <si>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</si>
  <si>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</si>
  <si>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</si>
  <si>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</si>
  <si>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</si>
  <si>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</si>
  <si>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</si>
  <si>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</si>
  <si>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</si>
  <si>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</si>
  <si>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</si>
  <si>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</si>
  <si>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</si>
  <si>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</si>
  <si>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</si>
  <si>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</si>
  <si>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</si>
  <si>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</si>
  <si>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</si>
  <si>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</si>
  <si>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</si>
  <si>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</si>
  <si>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</si>
  <si>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</si>
  <si>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</si>
  <si>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</si>
  <si>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</si>
  <si>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</si>
  <si>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</si>
  <si>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</si>
  <si>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</si>
  <si>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</si>
  <si>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</si>
  <si>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</si>
  <si>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</si>
  <si>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</si>
  <si>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</si>
  <si>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</si>
  <si>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</si>
  <si>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</si>
  <si>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</si>
  <si>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</si>
  <si>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</si>
  <si>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</si>
  <si>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</si>
  <si>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</si>
  <si>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</si>
  <si>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</si>
  <si>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</si>
  <si>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</si>
  <si>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</si>
  <si>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</si>
  <si>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</si>
  <si>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</si>
  <si>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</si>
  <si>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</si>
  <si>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</si>
  <si>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</si>
  <si>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</si>
  <si>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</si>
  <si>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</si>
  <si>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</si>
  <si>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</si>
  <si>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</si>
  <si>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</si>
  <si>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</si>
  <si>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</si>
  <si>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</si>
  <si>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</si>
  <si>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</si>
  <si>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</si>
  <si>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</si>
  <si>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</si>
  <si>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</si>
  <si>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</si>
  <si>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</si>
  <si>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</si>
  <si>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</si>
  <si>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</si>
  <si>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</si>
  <si>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</si>
  <si>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</si>
  <si>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</si>
  <si>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</si>
  <si>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</si>
  <si>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</si>
  <si>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</si>
  <si>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</si>
  <si>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</si>
  <si>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</si>
  <si>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</si>
  <si>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</si>
  <si>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</si>
  <si>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</si>
  <si>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</si>
  <si>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</si>
  <si>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</si>
  <si>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</si>
  <si>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</si>
  <si>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</si>
  <si>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</si>
  <si>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</si>
  <si>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</si>
  <si>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</si>
  <si>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</si>
  <si>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</si>
  <si>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</si>
  <si>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</si>
  <si>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</si>
  <si>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</si>
  <si>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</si>
  <si>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</si>
  <si>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</si>
  <si>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</si>
  <si>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</si>
  <si>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</si>
  <si>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</si>
  <si>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</si>
  <si>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</si>
  <si>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</si>
  <si>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</si>
  <si>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</si>
  <si>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</si>
  <si>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</si>
  <si>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</si>
  <si>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</si>
  <si>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</si>
  <si>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</si>
  <si>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</si>
  <si>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</si>
  <si>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</si>
  <si>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</si>
  <si>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</si>
  <si>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</si>
  <si>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</si>
  <si>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</si>
  <si>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</si>
  <si>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</si>
  <si>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</si>
  <si>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</si>
  <si>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</si>
  <si>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</si>
  <si>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</si>
  <si>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</si>
  <si>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</si>
  <si>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</si>
  <si>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</si>
  <si>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</si>
  <si>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</si>
  <si>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</si>
  <si>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</si>
  <si>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</si>
  <si>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</si>
  <si>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</si>
  <si>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</si>
  <si>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</si>
  <si>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</si>
  <si>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</si>
  <si>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</si>
  <si>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</si>
  <si>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</si>
  <si>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</si>
  <si>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</si>
  <si>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</si>
  <si>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</si>
  <si>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</si>
  <si>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</si>
  <si>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</si>
  <si>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</si>
  <si>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</si>
  <si>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</si>
  <si>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</si>
  <si>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</si>
  <si>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</si>
  <si>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</si>
  <si>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</si>
  <si>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</si>
  <si>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</si>
  <si>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</si>
  <si>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</si>
  <si>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</si>
  <si>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</si>
  <si>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</si>
  <si>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</si>
  <si>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</si>
  <si>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</si>
  <si>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</si>
  <si>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</si>
  <si>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</si>
  <si>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</si>
  <si>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</si>
  <si>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</si>
  <si>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</si>
  <si>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</si>
  <si>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</si>
  <si>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</si>
  <si>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</si>
  <si>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</si>
  <si>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</si>
  <si>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</si>
  <si>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</si>
  <si>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</si>
  <si>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</si>
  <si>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</si>
  <si>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</si>
  <si>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</si>
  <si>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</si>
  <si>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</si>
  <si>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</si>
  <si>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</si>
  <si>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</si>
  <si>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</si>
  <si>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</si>
  <si>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</si>
  <si>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</si>
  <si>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</si>
  <si>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</si>
  <si>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</si>
  <si>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</si>
  <si>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</si>
  <si>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</si>
  <si>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</si>
  <si>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</si>
  <si>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</si>
  <si>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</si>
  <si>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</si>
  <si>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</si>
  <si>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</si>
  <si>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</si>
  <si>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</si>
  <si>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</si>
  <si>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</si>
  <si>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</si>
  <si>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</si>
  <si>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</si>
  <si>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</si>
  <si>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</si>
  <si>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</si>
  <si>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</si>
  <si>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</si>
  <si>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</si>
  <si>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</si>
  <si>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</si>
  <si>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</si>
  <si>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</si>
  <si>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</si>
  <si>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</si>
  <si>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</si>
  <si>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</si>
  <si>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</si>
  <si>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</si>
  <si>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</si>
  <si>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</si>
  <si>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</si>
  <si>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</si>
  <si>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</si>
  <si>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</si>
  <si>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</si>
  <si>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</si>
  <si>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</si>
  <si>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</si>
  <si>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</si>
  <si>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</si>
  <si>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</si>
  <si>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</si>
  <si>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</si>
  <si>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</si>
  <si>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</si>
  <si>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</si>
  <si>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</si>
  <si>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</si>
  <si>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</si>
  <si>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</si>
  <si>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</si>
  <si>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</si>
  <si>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</si>
  <si>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</si>
  <si>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</si>
  <si>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</si>
  <si>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</si>
  <si>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</si>
  <si>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</si>
  <si>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</si>
  <si>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</si>
  <si>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</si>
  <si>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</si>
  <si>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</si>
  <si>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</si>
  <si>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</si>
  <si>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</si>
  <si>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</si>
  <si>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</si>
  <si>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</si>
  <si>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</si>
  <si>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</si>
  <si>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</si>
  <si>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</si>
  <si>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</si>
  <si>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</si>
  <si>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</si>
  <si>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</si>
  <si>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</si>
  <si>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</si>
  <si>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</si>
  <si>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</si>
  <si>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</si>
  <si>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</si>
  <si>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</si>
  <si>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</si>
  <si>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</si>
  <si>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</si>
  <si>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</si>
  <si>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</si>
  <si>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</si>
  <si>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</si>
  <si>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</si>
  <si>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</si>
  <si>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</si>
  <si>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</si>
  <si>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</si>
  <si>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</si>
  <si>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</si>
  <si>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</si>
  <si>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</si>
  <si>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</si>
  <si>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</si>
  <si>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</si>
  <si>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</si>
  <si>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</si>
  <si>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</si>
  <si>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</si>
  <si>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</si>
  <si>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</si>
  <si>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</si>
  <si>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</si>
  <si>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</si>
  <si>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</si>
  <si>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</si>
  <si>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</si>
  <si>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</si>
  <si>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</si>
  <si>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</si>
  <si>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</si>
  <si>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</si>
  <si>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</si>
  <si>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</si>
  <si>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</si>
  <si>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</si>
  <si>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</si>
  <si>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</si>
  <si>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</si>
  <si>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</si>
  <si>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</si>
  <si>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</si>
  <si>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</si>
  <si>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</si>
  <si>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</si>
  <si>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</si>
  <si>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</si>
  <si>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</si>
  <si>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</si>
  <si>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</si>
  <si>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</si>
  <si>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</si>
  <si>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</si>
  <si>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</si>
  <si>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</si>
  <si>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</si>
  <si>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</si>
  <si>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</si>
  <si>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</si>
  <si>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</si>
  <si>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</si>
  <si>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</si>
  <si>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</si>
  <si>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</si>
  <si>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</si>
  <si>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</si>
  <si>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</si>
  <si>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</si>
  <si>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</si>
  <si>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</si>
  <si>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</si>
  <si>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</si>
  <si>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</si>
  <si>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</si>
  <si>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</si>
  <si>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</si>
  <si>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</si>
  <si>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</si>
  <si>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</si>
  <si>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</si>
  <si>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</si>
  <si>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</si>
  <si>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</si>
  <si>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</si>
  <si>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</si>
  <si>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</si>
  <si>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</si>
  <si>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</si>
  <si>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</si>
  <si>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</si>
  <si>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</si>
  <si>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</si>
  <si>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</si>
  <si>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</si>
  <si>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</si>
  <si>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</si>
  <si>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</si>
  <si>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</si>
  <si>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</si>
  <si>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</si>
  <si>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</si>
  <si>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</si>
  <si>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</si>
  <si>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</si>
  <si>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</si>
  <si>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</si>
  <si>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</si>
  <si>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</si>
  <si>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</si>
  <si>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</si>
  <si>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</si>
  <si>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</si>
  <si>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</si>
  <si>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</si>
  <si>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</si>
  <si>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</si>
  <si>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</si>
  <si>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</si>
  <si>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</si>
  <si>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</si>
  <si>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</si>
  <si>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</si>
  <si>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</si>
  <si>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</si>
  <si>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</si>
  <si>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</si>
  <si>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</si>
  <si>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</si>
  <si>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</si>
  <si>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</si>
  <si>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</si>
  <si>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</si>
  <si>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</si>
  <si>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</si>
  <si>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</si>
  <si>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</si>
  <si>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</si>
  <si>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</si>
  <si>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</si>
  <si>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</si>
  <si>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</si>
  <si>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</si>
  <si>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</si>
  <si>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</si>
  <si>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</si>
  <si>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</si>
  <si>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</si>
  <si>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</si>
  <si>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</si>
  <si>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</si>
  <si>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</si>
  <si>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</si>
  <si>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</si>
  <si>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</si>
  <si>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</si>
  <si>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</si>
  <si>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</si>
  <si>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</si>
  <si>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</si>
  <si>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</si>
  <si>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</si>
  <si>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</si>
  <si>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</si>
  <si>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</si>
  <si>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</si>
  <si>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</si>
  <si>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</si>
  <si>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</si>
  <si>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</si>
  <si>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</si>
  <si>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</si>
  <si>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</si>
  <si>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</si>
  <si>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</si>
  <si>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</si>
  <si>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</si>
  <si>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</si>
  <si>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</si>
  <si>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</si>
  <si>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</si>
  <si>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</si>
  <si>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</si>
  <si>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</si>
  <si>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</si>
  <si>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</si>
  <si>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</si>
  <si>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</si>
  <si>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</si>
  <si>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</si>
  <si>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</si>
  <si>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</si>
  <si>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</si>
  <si>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</si>
  <si>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</si>
  <si>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</si>
  <si>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</si>
  <si>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</si>
  <si>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</si>
  <si>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</si>
  <si>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</si>
  <si>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</si>
  <si>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</si>
  <si>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</si>
  <si>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</si>
  <si>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</si>
  <si>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</si>
  <si>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</si>
  <si>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</si>
  <si>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</si>
  <si>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</si>
  <si>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</si>
  <si>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</si>
  <si>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</si>
  <si>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</si>
  <si>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</si>
  <si>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</si>
  <si>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</si>
  <si>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</si>
  <si>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</si>
  <si>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</si>
  <si>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</si>
  <si>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</si>
  <si>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</si>
  <si>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</si>
  <si>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</si>
  <si>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</si>
  <si>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</si>
  <si>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</si>
  <si>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</si>
  <si>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</si>
  <si>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</si>
  <si>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</si>
  <si>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</si>
  <si>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</si>
  <si>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</si>
  <si>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</si>
  <si>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</si>
  <si>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</si>
  <si>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</si>
  <si>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</si>
  <si>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</si>
  <si>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</si>
  <si>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</si>
  <si>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</si>
  <si>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</si>
  <si>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</si>
  <si>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</si>
  <si>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</si>
  <si>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</si>
  <si>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</si>
  <si>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</si>
  <si>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</si>
  <si>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</si>
  <si>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</si>
  <si>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</si>
  <si>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</si>
  <si>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</si>
  <si>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</si>
  <si>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</si>
  <si>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</si>
  <si>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</si>
  <si>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</si>
  <si>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</si>
  <si>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</si>
  <si>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</si>
  <si>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</si>
  <si>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</si>
  <si>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</si>
  <si>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</si>
  <si>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</si>
  <si>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</si>
  <si>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</si>
  <si>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</si>
  <si>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</si>
  <si>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</si>
  <si>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</si>
  <si>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</si>
  <si>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</si>
  <si>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</si>
  <si>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</si>
  <si>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</si>
  <si>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</si>
  <si>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</si>
  <si>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</si>
  <si>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</si>
  <si>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</si>
  <si>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</si>
  <si>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</si>
  <si>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</si>
  <si>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</si>
  <si>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</si>
  <si>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</si>
  <si>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</si>
  <si>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</si>
  <si>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</si>
  <si>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</si>
  <si>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</si>
  <si>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</si>
  <si>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</si>
  <si>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</si>
  <si>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</si>
  <si>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</si>
  <si>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</si>
  <si>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</si>
  <si>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</si>
  <si>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</si>
  <si>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</si>
  <si>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</si>
  <si>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</si>
  <si>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</si>
  <si>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</si>
  <si>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</si>
  <si>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</si>
  <si>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</si>
  <si>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</si>
  <si>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</si>
  <si>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</si>
  <si>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</si>
  <si>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</si>
  <si>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</si>
  <si>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</si>
  <si>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</si>
  <si>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</si>
  <si>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</si>
  <si>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</si>
  <si>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</si>
  <si>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</si>
  <si>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</si>
  <si>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</si>
  <si>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</si>
  <si>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</si>
  <si>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</si>
  <si>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</si>
  <si>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</si>
  <si>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</si>
  <si>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</si>
  <si>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</si>
  <si>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</si>
  <si>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</si>
  <si>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</si>
  <si>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</si>
  <si>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</si>
  <si>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</si>
  <si>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</si>
  <si>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</si>
  <si>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</si>
  <si>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</si>
  <si>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</si>
  <si>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</si>
  <si>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</si>
  <si>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</si>
  <si>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</si>
  <si>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</si>
  <si>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</si>
  <si>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</si>
  <si>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</si>
  <si>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</si>
  <si>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</si>
  <si>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</si>
  <si>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</si>
  <si>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</si>
  <si>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</si>
  <si>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</si>
  <si>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</si>
  <si>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</si>
  <si>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</si>
  <si>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</si>
  <si>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</si>
  <si>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</si>
  <si>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</si>
  <si>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</si>
  <si>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</si>
  <si>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</si>
  <si>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</si>
  <si>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</si>
  <si>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</si>
  <si>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</si>
  <si>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</si>
  <si>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</si>
  <si>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</si>
  <si>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</si>
  <si>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</si>
  <si>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</si>
  <si>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</si>
  <si>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</si>
  <si>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</si>
  <si>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</si>
  <si>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</si>
  <si>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</si>
  <si>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</si>
  <si>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</si>
  <si>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</si>
  <si>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</si>
  <si>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</si>
  <si>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</si>
  <si>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</si>
  <si>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</si>
  <si>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</si>
  <si>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</si>
  <si>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</si>
  <si>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</si>
  <si>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</si>
  <si>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</si>
  <si>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</si>
  <si>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</si>
  <si>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</si>
  <si>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</si>
  <si>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</si>
  <si>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</si>
  <si>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</si>
  <si>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</si>
  <si>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</si>
  <si>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</si>
  <si>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</si>
  <si>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</si>
  <si>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</si>
  <si>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</si>
  <si>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</si>
  <si>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</si>
  <si>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</si>
  <si>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</si>
  <si>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</si>
  <si>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</si>
  <si>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</si>
  <si>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</si>
  <si>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</si>
  <si>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</si>
  <si>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</si>
  <si>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</si>
  <si>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</si>
  <si>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</si>
  <si>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</si>
  <si>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</si>
  <si>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</si>
  <si>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</si>
  <si>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</si>
  <si>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</si>
  <si>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</si>
  <si>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</si>
  <si>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</si>
  <si>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</si>
  <si>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</si>
  <si>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</si>
  <si>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</si>
  <si>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</si>
  <si>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</si>
  <si>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</si>
  <si>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</si>
  <si>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</si>
  <si>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</si>
  <si>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</si>
  <si>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</si>
  <si>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</si>
  <si>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</si>
  <si>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</si>
  <si>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</si>
  <si>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</si>
  <si>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</si>
  <si>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</si>
  <si>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</si>
  <si>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</si>
  <si>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</si>
  <si>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</si>
  <si>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</si>
  <si>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</si>
  <si>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</si>
  <si>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</si>
  <si>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</si>
  <si>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</si>
  <si>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</si>
  <si>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</si>
  <si>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</si>
  <si>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</si>
  <si>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</si>
  <si>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</si>
  <si>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</si>
  <si>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</si>
  <si>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</si>
  <si>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</si>
  <si>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</si>
  <si>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</si>
  <si>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</si>
  <si>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</si>
  <si>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</si>
  <si>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</si>
  <si>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</si>
  <si>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</si>
  <si>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</si>
  <si>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</si>
  <si>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</si>
  <si>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</si>
  <si>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</si>
  <si>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</si>
  <si>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</si>
  <si>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</si>
  <si>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</si>
  <si>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</si>
  <si>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</si>
  <si>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</si>
  <si>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</si>
  <si>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</si>
  <si>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</si>
  <si>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</si>
  <si>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</si>
  <si>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</si>
  <si>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</si>
  <si>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</si>
  <si>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</si>
  <si>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</si>
  <si>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</si>
  <si>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</si>
  <si>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</si>
  <si>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</si>
  <si>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</si>
  <si>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</si>
  <si>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</si>
  <si>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</si>
  <si>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</si>
  <si>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</si>
  <si>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</si>
  <si>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</si>
  <si>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</si>
  <si>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</si>
  <si>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</si>
  <si>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</si>
  <si>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</si>
  <si>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</si>
  <si>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</si>
  <si>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</si>
  <si>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</si>
  <si>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</si>
  <si>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</si>
  <si>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</si>
  <si>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</si>
  <si>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</si>
  <si>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</si>
  <si>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</si>
  <si>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</si>
  <si>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</si>
  <si>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</si>
  <si>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</si>
  <si>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</si>
  <si>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</si>
  <si>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</si>
  <si>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</si>
  <si>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</si>
  <si>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</si>
  <si>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</si>
  <si>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</si>
  <si>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</si>
  <si>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</si>
  <si>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</si>
  <si>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</si>
  <si>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</si>
  <si>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</si>
  <si>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</si>
  <si>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</si>
  <si>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</si>
  <si>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</si>
  <si>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</si>
  <si>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</si>
  <si>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</si>
  <si>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</si>
  <si>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</si>
  <si>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</si>
  <si>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</si>
  <si>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</si>
  <si>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</si>
  <si>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</si>
  <si>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</si>
  <si>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</si>
  <si>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</si>
  <si>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</si>
  <si>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</si>
  <si>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</si>
  <si>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</si>
  <si>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</si>
  <si>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</si>
  <si>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</si>
  <si>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</si>
  <si>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</si>
  <si>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</si>
  <si>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</si>
  <si>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</si>
  <si>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</si>
  <si>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</si>
  <si>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</si>
  <si>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</si>
  <si>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</si>
  <si>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</si>
  <si>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</si>
  <si>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</si>
  <si>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</si>
  <si>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</si>
  <si>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</si>
  <si>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</si>
  <si>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</si>
  <si>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</si>
  <si>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</si>
  <si>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</si>
  <si>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</si>
  <si>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</si>
  <si>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</si>
  <si>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</si>
  <si>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</si>
  <si>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</si>
  <si>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</si>
  <si>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</si>
  <si>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</si>
  <si>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</si>
  <si>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</si>
  <si>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</si>
  <si>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</si>
  <si>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</si>
  <si>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</si>
  <si>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</si>
  <si>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</si>
  <si>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</si>
  <si>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</si>
  <si>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</si>
  <si>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</si>
  <si>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</si>
  <si>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</si>
  <si>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</si>
  <si>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</si>
  <si>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</si>
  <si>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</si>
  <si>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</si>
  <si>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</si>
  <si>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</si>
  <si>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</si>
  <si>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</si>
  <si>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</si>
  <si>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</si>
  <si>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</si>
  <si>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</si>
  <si>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</si>
  <si>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</si>
  <si>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</si>
  <si>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</si>
  <si>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</si>
  <si>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</si>
  <si>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</si>
  <si>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</si>
  <si>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</si>
  <si>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</si>
  <si>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</si>
  <si>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</si>
  <si>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</si>
  <si>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</si>
  <si>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</si>
  <si>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</si>
  <si>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</si>
  <si>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</si>
  <si>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</si>
  <si>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</si>
  <si>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</si>
  <si>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</si>
  <si>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</si>
  <si>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</si>
  <si>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</si>
  <si>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</si>
  <si>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</si>
  <si>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</si>
  <si>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</si>
  <si>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</si>
  <si>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</si>
  <si>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</si>
  <si>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</si>
  <si>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</si>
  <si>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</si>
  <si>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</si>
  <si>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</si>
  <si>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</si>
  <si>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</si>
  <si>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</si>
  <si>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</si>
  <si>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</si>
  <si>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</si>
  <si>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</si>
  <si>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</si>
  <si>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</si>
  <si>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</si>
  <si>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</si>
  <si>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</si>
  <si>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</si>
  <si>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</si>
  <si>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</si>
  <si>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</si>
  <si>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</si>
  <si>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</si>
  <si>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</si>
  <si>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</si>
  <si>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</si>
  <si>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</si>
  <si>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</si>
  <si>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</si>
  <si>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</si>
  <si>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</si>
  <si>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</si>
  <si>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</si>
  <si>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</si>
  <si>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</si>
  <si>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</si>
  <si>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</si>
  <si>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</si>
  <si>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</si>
  <si>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</si>
  <si>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</si>
  <si>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</si>
  <si>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</si>
  <si>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</si>
  <si>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</si>
  <si>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</si>
  <si>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</si>
  <si>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</si>
  <si>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</si>
  <si>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</si>
  <si>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</si>
  <si>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</si>
  <si>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</si>
  <si>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</si>
  <si>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</si>
  <si>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</si>
  <si>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</si>
  <si>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</si>
  <si>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</si>
  <si>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</si>
  <si>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</si>
  <si>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</si>
  <si>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</si>
  <si>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</si>
  <si>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</si>
  <si>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</si>
  <si>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</si>
  <si>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</si>
  <si>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</si>
  <si>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</si>
  <si>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</si>
  <si>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</si>
  <si>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</si>
  <si>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</si>
  <si>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</si>
  <si>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</si>
  <si>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</si>
  <si>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</si>
  <si>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</si>
  <si>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</si>
  <si>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</si>
  <si>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</si>
  <si>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</si>
  <si>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</si>
  <si>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</si>
  <si>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</si>
  <si>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</si>
  <si>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</si>
  <si>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</si>
  <si>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</si>
  <si>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</si>
  <si>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</si>
  <si>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</si>
  <si>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</si>
  <si>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</si>
  <si>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</si>
  <si>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</si>
  <si>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</si>
  <si>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</si>
  <si>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</si>
  <si>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</si>
  <si>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</si>
  <si>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</si>
  <si>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</si>
  <si>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</si>
  <si>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</si>
  <si>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</si>
  <si>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</si>
  <si>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</si>
  <si>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</si>
  <si>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</si>
  <si>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</si>
  <si>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</si>
  <si>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</si>
  <si>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</si>
  <si>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</si>
  <si>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</si>
  <si>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</si>
  <si>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</si>
  <si>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</si>
  <si>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</si>
  <si>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</si>
  <si>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</si>
  <si>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</si>
  <si>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</si>
  <si>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</si>
  <si>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</si>
  <si>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</si>
  <si>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</si>
  <si>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</si>
  <si>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</si>
  <si>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</si>
  <si>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</si>
  <si>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</si>
  <si>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</si>
  <si>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</si>
  <si>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</si>
  <si>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</si>
  <si>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</si>
  <si>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</si>
  <si>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</si>
  <si>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</si>
  <si>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</si>
  <si>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</si>
  <si>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</si>
  <si>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</si>
  <si>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</si>
  <si>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</si>
  <si>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</si>
  <si>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</si>
  <si>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</si>
  <si>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</si>
  <si>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</si>
  <si>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</si>
  <si>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</si>
  <si>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</si>
  <si>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</si>
  <si>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</si>
  <si>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</si>
  <si>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</si>
  <si>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</si>
  <si>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</si>
  <si>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</si>
  <si>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</si>
  <si>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</si>
  <si>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</si>
  <si>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</si>
  <si>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</si>
  <si>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</si>
  <si>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</si>
  <si>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</si>
  <si>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</si>
  <si>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</si>
  <si>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</si>
  <si>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</si>
  <si>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</si>
  <si>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</si>
  <si>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</si>
  <si>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</si>
  <si>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</si>
  <si>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</si>
  <si>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</si>
  <si>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</si>
  <si>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</si>
  <si>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</si>
  <si>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</si>
  <si>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</si>
  <si>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</si>
  <si>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</si>
  <si>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</si>
  <si>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</si>
  <si>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</si>
  <si>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</si>
  <si>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</si>
  <si>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</si>
  <si>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</si>
  <si>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</si>
  <si>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</si>
  <si>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</si>
  <si>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</si>
  <si>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</si>
  <si>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</si>
  <si>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</si>
  <si>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</si>
  <si>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</si>
  <si>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</si>
  <si>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</si>
  <si>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</si>
  <si>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</si>
  <si>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</si>
  <si>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</si>
  <si>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</si>
  <si>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</si>
  <si>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</si>
  <si>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</si>
  <si>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</si>
  <si>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</si>
  <si>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</si>
  <si>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</si>
  <si>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</si>
  <si>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</si>
  <si>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</si>
  <si>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</si>
  <si>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</si>
  <si>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</si>
  <si>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</si>
  <si>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</si>
  <si>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</si>
  <si>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</si>
  <si>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</si>
  <si>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</si>
  <si>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</si>
  <si>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</si>
  <si>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</si>
  <si>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</si>
  <si>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</si>
  <si>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</si>
  <si>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</si>
  <si>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</si>
  <si>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</si>
  <si>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</si>
  <si>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</si>
  <si>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</si>
  <si>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</si>
  <si>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</si>
  <si>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</si>
  <si>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</si>
  <si>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</si>
  <si>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</si>
  <si>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</si>
  <si>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</si>
  <si>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</si>
  <si>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</si>
  <si>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</si>
  <si>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</si>
  <si>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</si>
  <si>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</si>
  <si>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</si>
  <si>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</si>
  <si>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</si>
  <si>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</si>
  <si>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</si>
  <si>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</si>
  <si>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</si>
  <si>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</si>
  <si>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</si>
  <si>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</si>
  <si>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</si>
  <si>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</si>
  <si>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</si>
  <si>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</si>
  <si>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</si>
  <si>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</si>
  <si>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</si>
  <si>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</si>
  <si>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</si>
  <si>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</si>
  <si>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</si>
  <si>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</si>
  <si>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</si>
  <si>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</si>
  <si>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</si>
  <si>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</si>
  <si>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</si>
  <si>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</si>
  <si>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</si>
  <si>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</si>
  <si>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</si>
  <si>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</si>
  <si>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</si>
  <si>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</si>
  <si>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</si>
  <si>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</si>
  <si>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</si>
  <si>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</si>
  <si>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</si>
  <si>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</si>
  <si>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</si>
  <si>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</si>
  <si>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</si>
  <si>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</si>
  <si>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</si>
  <si>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</si>
  <si>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</si>
  <si>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</si>
  <si>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</si>
  <si>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</si>
  <si>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</si>
  <si>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</si>
  <si>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</si>
  <si>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</si>
  <si>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</si>
  <si>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</si>
  <si>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</si>
  <si>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</si>
  <si>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</si>
  <si>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</si>
  <si>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</si>
  <si>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</si>
  <si>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</si>
  <si>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</si>
  <si>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</si>
  <si>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</si>
  <si>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</si>
  <si>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</si>
  <si>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</si>
  <si>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</si>
  <si>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</si>
  <si>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</si>
  <si>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</si>
  <si>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</si>
  <si>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</si>
  <si>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</si>
  <si>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</si>
  <si>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</si>
  <si>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</si>
  <si>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</si>
  <si>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</si>
  <si>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</si>
  <si>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</si>
  <si>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</si>
  <si>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</si>
  <si>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</si>
  <si>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</si>
  <si>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</si>
  <si>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</si>
  <si>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</si>
  <si>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</si>
  <si>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</si>
  <si>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</si>
  <si>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</si>
  <si>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</si>
  <si>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</si>
  <si>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</si>
  <si>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</si>
  <si>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</si>
  <si>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</si>
  <si>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</si>
  <si>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</si>
  <si>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</si>
  <si>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</si>
  <si>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</si>
  <si>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</si>
  <si>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</si>
  <si>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</si>
  <si>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</si>
  <si>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</si>
  <si>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</si>
  <si>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</si>
  <si>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</si>
  <si>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</si>
  <si>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</si>
  <si>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</si>
  <si>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</si>
  <si>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</si>
  <si>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</si>
  <si>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</si>
  <si>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</si>
  <si>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</si>
  <si>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</si>
  <si>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</si>
  <si>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</si>
  <si>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</si>
  <si>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</si>
  <si>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</si>
  <si>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</si>
  <si>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</si>
  <si>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</si>
  <si>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</si>
  <si>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</si>
  <si>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</si>
  <si>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</si>
  <si>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</si>
  <si>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</si>
  <si>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</si>
  <si>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</si>
  <si>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</si>
  <si>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</si>
  <si>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</si>
  <si>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</si>
  <si>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</si>
  <si>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</si>
  <si>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</si>
  <si>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</si>
  <si>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</si>
  <si>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</si>
  <si>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</si>
  <si>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</si>
  <si>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</si>
  <si>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</si>
  <si>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</si>
  <si>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</si>
  <si>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</si>
  <si>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</si>
  <si>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</si>
  <si>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</si>
  <si>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</si>
  <si>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</si>
  <si>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</si>
  <si>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</si>
  <si>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</si>
  <si>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</si>
  <si>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</si>
  <si>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</si>
  <si>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</si>
  <si>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</si>
  <si>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</si>
  <si>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</si>
  <si>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</si>
  <si>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</si>
  <si>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</si>
  <si>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</si>
  <si>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</si>
  <si>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</si>
  <si>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</si>
  <si>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</si>
  <si>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</si>
  <si>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</si>
  <si>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</si>
  <si>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</si>
  <si>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</si>
  <si>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</si>
  <si>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</si>
  <si>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</si>
  <si>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</si>
  <si>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</si>
  <si>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</si>
  <si>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</si>
  <si>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</si>
  <si>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</si>
  <si>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</si>
  <si>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</si>
  <si>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</si>
  <si>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</si>
  <si>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</si>
  <si>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</si>
  <si>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</si>
  <si>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</si>
  <si>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</si>
  <si>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</si>
  <si>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</si>
  <si>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</si>
  <si>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</si>
  <si>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</si>
  <si>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</si>
  <si>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</si>
  <si>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</si>
  <si>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</si>
  <si>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</si>
  <si>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</si>
  <si>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</si>
  <si>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</si>
  <si>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</si>
  <si>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</si>
  <si>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</si>
  <si>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</si>
  <si>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</si>
  <si>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</si>
  <si>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</si>
  <si>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</si>
  <si>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</si>
  <si>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</si>
  <si>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</si>
  <si>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</si>
  <si>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</si>
  <si>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</si>
  <si>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</si>
  <si>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</si>
  <si>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</si>
  <si>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</si>
  <si>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</si>
  <si>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</si>
  <si>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</si>
  <si>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</si>
  <si>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</si>
  <si>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</si>
  <si>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</si>
  <si>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</si>
  <si>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</si>
  <si>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</si>
  <si>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</si>
  <si>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</si>
  <si>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</si>
  <si>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</si>
  <si>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</si>
  <si>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</si>
  <si>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</si>
  <si>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</si>
  <si>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</si>
  <si>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</si>
  <si>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</si>
  <si>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</si>
  <si>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</si>
  <si>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</si>
  <si>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</si>
  <si>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</si>
  <si>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</si>
  <si>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</si>
  <si>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</si>
  <si>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</si>
  <si>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</si>
  <si>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</si>
  <si>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</si>
  <si>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</si>
  <si>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</si>
  <si>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</si>
  <si>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</si>
  <si>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</si>
  <si>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</si>
  <si>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</si>
  <si>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</si>
  <si>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</si>
  <si>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</si>
  <si>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</si>
  <si>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</si>
  <si>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</si>
  <si>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</si>
  <si>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</si>
  <si>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</si>
  <si>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</si>
  <si>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</si>
  <si>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</si>
  <si>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</si>
  <si>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</si>
  <si>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</si>
  <si>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</si>
  <si>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</si>
  <si>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</si>
  <si>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</si>
  <si>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</si>
  <si>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</si>
  <si>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</si>
  <si>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</si>
  <si>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</si>
  <si>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</si>
  <si>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</si>
  <si>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</si>
  <si>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</si>
  <si>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</si>
  <si>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</si>
  <si>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</si>
  <si>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</si>
  <si>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</si>
  <si>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</si>
  <si>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</si>
  <si>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</si>
  <si>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</si>
  <si>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</si>
  <si>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</si>
  <si>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</si>
  <si>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</si>
  <si>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</si>
  <si>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</si>
  <si>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</si>
  <si>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</si>
  <si>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</si>
  <si>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</si>
  <si>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</si>
  <si>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</si>
  <si>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</si>
  <si>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</si>
  <si>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</si>
  <si>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</si>
  <si>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</si>
  <si>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</si>
  <si>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</si>
  <si>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</si>
  <si>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</si>
  <si>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</si>
  <si>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</si>
  <si>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</si>
  <si>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</si>
  <si>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</si>
  <si>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</si>
  <si>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</si>
  <si>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</si>
  <si>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</si>
  <si>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</si>
  <si>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</si>
  <si>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</si>
  <si>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</si>
  <si>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</si>
  <si>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</si>
  <si>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</si>
  <si>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</si>
  <si>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</si>
  <si>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</si>
  <si>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</si>
  <si>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</si>
  <si>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</si>
  <si>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</si>
  <si>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</si>
  <si>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</si>
  <si>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</si>
  <si>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</si>
  <si>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</si>
  <si>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</si>
  <si>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</si>
  <si>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</si>
  <si>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</si>
  <si>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</si>
  <si>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</si>
  <si>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</si>
  <si>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</si>
  <si>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</si>
  <si>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</si>
  <si>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</si>
  <si>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</si>
  <si>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</si>
  <si>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</si>
  <si>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</si>
  <si>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</si>
  <si>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</si>
  <si>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</si>
  <si>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</si>
  <si>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</si>
  <si>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</si>
  <si>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</si>
  <si>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</si>
  <si>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</si>
  <si>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</si>
  <si>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</si>
  <si>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</si>
  <si>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</si>
  <si>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</si>
  <si>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</si>
  <si>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</si>
  <si>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</si>
  <si>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</si>
  <si>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</si>
  <si>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</si>
  <si>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</si>
  <si>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</si>
  <si>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</si>
  <si>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</si>
  <si>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</si>
  <si>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</si>
  <si>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</si>
  <si>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</si>
  <si>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</si>
  <si>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</si>
  <si>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</si>
  <si>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</si>
  <si>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</si>
  <si>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</si>
  <si>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</si>
  <si>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</si>
  <si>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</si>
  <si>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</si>
  <si>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</si>
  <si>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</si>
  <si>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</si>
  <si>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</si>
  <si>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</si>
  <si>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</si>
  <si>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</si>
  <si>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</si>
  <si>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</si>
  <si>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</si>
  <si>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</si>
  <si>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</si>
  <si>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</si>
  <si>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</si>
  <si>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</si>
  <si>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</si>
  <si>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</si>
  <si>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</si>
  <si>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</si>
  <si>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</si>
  <si>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</si>
  <si>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</si>
  <si>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</si>
  <si>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</si>
  <si>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</si>
  <si>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</si>
  <si>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</si>
  <si>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</si>
  <si>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</si>
  <si>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</si>
  <si>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</si>
  <si>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</si>
  <si>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</si>
  <si>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</si>
  <si>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</si>
  <si>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</si>
  <si>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</si>
  <si>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</si>
  <si>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</si>
  <si>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</si>
  <si>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</si>
  <si>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</si>
  <si>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</si>
  <si>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</si>
  <si>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</si>
  <si>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</si>
  <si>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</si>
  <si>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</si>
  <si>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</si>
  <si>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</si>
  <si>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</si>
  <si>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</si>
  <si>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</si>
  <si>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</si>
  <si>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</si>
  <si>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</si>
  <si>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</si>
  <si>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</si>
  <si>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</si>
  <si>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</si>
  <si>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</si>
  <si>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</si>
  <si>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</si>
  <si>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</si>
  <si>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</si>
  <si>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</si>
  <si>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</si>
  <si>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</si>
  <si>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</si>
  <si>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</si>
  <si>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</si>
  <si>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</si>
  <si>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</si>
  <si>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</si>
  <si>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</si>
  <si>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</si>
  <si>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</si>
  <si>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</si>
  <si>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</si>
  <si>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</si>
  <si>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</si>
  <si>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</si>
  <si>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</si>
  <si>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</si>
  <si>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</si>
  <si>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</si>
  <si>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</si>
  <si>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</si>
  <si>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</si>
  <si>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</si>
  <si>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</si>
  <si>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</si>
  <si>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</si>
  <si>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</si>
  <si>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</si>
  <si>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</si>
  <si>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</si>
  <si>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</si>
  <si>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</si>
  <si>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</si>
  <si>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</si>
  <si>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</si>
  <si>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</si>
  <si>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</si>
  <si>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</si>
  <si>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</si>
  <si>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</si>
  <si>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</si>
  <si>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</si>
  <si>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</si>
  <si>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</si>
  <si>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</si>
  <si>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</si>
  <si>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</si>
  <si>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</si>
  <si>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</si>
  <si>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</si>
  <si>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</si>
  <si>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</si>
  <si>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</si>
  <si>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</si>
  <si>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</si>
  <si>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</si>
  <si>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</si>
  <si>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</si>
  <si>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</si>
  <si>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</si>
  <si>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</si>
  <si>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</si>
  <si>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</si>
  <si>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</si>
  <si>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</si>
  <si>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</si>
  <si>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</si>
  <si>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</si>
  <si>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</si>
  <si>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</si>
  <si>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</si>
  <si>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</si>
  <si>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</si>
  <si>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</si>
  <si>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</si>
  <si>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</si>
  <si>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</si>
  <si>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</si>
  <si>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</si>
  <si>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</si>
  <si>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</si>
  <si>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</si>
  <si>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</si>
  <si>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</si>
  <si>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</si>
  <si>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</si>
  <si>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</si>
  <si>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</si>
  <si>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</si>
  <si>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</si>
  <si>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</si>
  <si>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</si>
  <si>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</si>
  <si>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</si>
  <si>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</si>
  <si>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</si>
  <si>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</si>
  <si>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</si>
  <si>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</si>
  <si>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</si>
  <si>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</si>
  <si>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</si>
  <si>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</si>
  <si>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</si>
  <si>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</si>
  <si>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</si>
  <si>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</si>
  <si>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</si>
  <si>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</si>
  <si>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</si>
  <si>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</si>
  <si>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</si>
  <si>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</si>
  <si>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</si>
  <si>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</si>
  <si>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</si>
  <si>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</si>
  <si>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</si>
  <si>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</si>
  <si>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</si>
  <si>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</si>
  <si>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</si>
  <si>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</si>
  <si>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</si>
  <si>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</si>
  <si>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</si>
  <si>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</si>
  <si>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</si>
  <si>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</si>
  <si>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</si>
  <si>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</si>
  <si>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</si>
  <si>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</si>
  <si>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</si>
  <si>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</si>
  <si>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</si>
  <si>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</si>
  <si>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</si>
  <si>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</si>
  <si>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</si>
  <si>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</si>
  <si>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</si>
  <si>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</si>
  <si>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</si>
  <si>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</si>
  <si>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</si>
  <si>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</si>
  <si>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</si>
  <si>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</si>
  <si>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</si>
  <si>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</si>
  <si>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</si>
  <si>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</si>
  <si>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</si>
  <si>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</si>
  <si>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</si>
  <si>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</si>
  <si>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</si>
  <si>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</si>
  <si>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</si>
  <si>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</si>
  <si>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</si>
  <si>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</si>
  <si>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</si>
  <si>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</si>
  <si>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</si>
  <si>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</si>
  <si>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</si>
  <si>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</si>
  <si>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</si>
  <si>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</si>
  <si>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</si>
  <si>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</si>
  <si>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</si>
  <si>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</si>
  <si>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</si>
  <si>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</si>
  <si>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</si>
  <si>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</si>
  <si>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</si>
  <si>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</si>
  <si>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</si>
  <si>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</si>
  <si>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</si>
  <si>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</si>
  <si>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</si>
  <si>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</si>
  <si>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</si>
  <si>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</si>
  <si>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</si>
  <si>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</si>
  <si>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</si>
  <si>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</si>
  <si>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</si>
  <si>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</si>
  <si>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</si>
  <si>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</si>
  <si>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</si>
  <si>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</si>
  <si>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</si>
  <si>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</si>
  <si>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</si>
  <si>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</si>
  <si>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</si>
  <si>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</si>
  <si>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</si>
  <si>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</si>
  <si>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</si>
  <si>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</si>
  <si>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</si>
  <si>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</si>
  <si>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</si>
  <si>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</si>
  <si>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</si>
  <si>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</si>
  <si>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</si>
  <si>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</si>
  <si>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</si>
  <si>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</si>
  <si>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</si>
  <si>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</si>
  <si>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</si>
  <si>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</si>
  <si>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</si>
  <si>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</si>
  <si>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</si>
  <si>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</si>
  <si>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</si>
  <si>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</si>
  <si>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</si>
  <si>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</si>
  <si>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</si>
  <si>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</si>
  <si>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</si>
  <si>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</si>
  <si>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</si>
  <si>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</si>
  <si>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</si>
  <si>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</si>
  <si>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</si>
  <si>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</si>
  <si>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</si>
  <si>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</si>
  <si>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</si>
  <si>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</si>
  <si>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</si>
  <si>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</si>
  <si>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</si>
  <si>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</si>
  <si>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</si>
  <si>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</si>
  <si>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</si>
  <si>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</si>
  <si>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</si>
  <si>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</si>
  <si>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</si>
  <si>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</si>
  <si>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</si>
  <si>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</si>
  <si>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</si>
  <si>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</si>
  <si>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</si>
  <si>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</si>
  <si>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</si>
  <si>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</si>
  <si>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</si>
  <si>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</si>
  <si>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</si>
  <si>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</si>
  <si>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</si>
  <si>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</si>
  <si>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</si>
  <si>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</si>
  <si>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</si>
  <si>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</si>
  <si>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</si>
  <si>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</si>
  <si>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</si>
  <si>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</si>
  <si>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</si>
  <si>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</si>
  <si>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</si>
  <si>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</si>
  <si>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</si>
  <si>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</si>
  <si>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</si>
  <si>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</si>
  <si>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</si>
  <si>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</si>
  <si>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</si>
  <si>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</si>
  <si>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</si>
  <si>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</si>
  <si>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</si>
  <si>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</si>
  <si>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</si>
  <si>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</si>
  <si>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</si>
  <si>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</si>
  <si>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</si>
  <si>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</si>
  <si>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</si>
  <si>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</si>
  <si>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</si>
  <si>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</si>
  <si>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</si>
  <si>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</si>
  <si>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</si>
  <si>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</si>
  <si>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</si>
  <si>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</si>
  <si>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</si>
  <si>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</si>
  <si>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</si>
  <si>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</si>
  <si>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</si>
  <si>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</si>
  <si>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</si>
  <si>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</si>
  <si>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</si>
  <si>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</si>
  <si>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</si>
  <si>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</si>
  <si>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</si>
  <si>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</si>
  <si>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</si>
  <si>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</si>
  <si>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</si>
  <si>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</si>
  <si>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</si>
  <si>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</si>
  <si>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</si>
  <si>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</si>
  <si>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</si>
  <si>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</si>
  <si>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</si>
  <si>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</si>
  <si>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</si>
  <si>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</si>
  <si>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</si>
  <si>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</si>
  <si>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</si>
  <si>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</si>
  <si>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</si>
  <si>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</si>
  <si>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</si>
  <si>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</si>
  <si>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</si>
  <si>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</si>
  <si>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</si>
  <si>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</si>
  <si>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</si>
  <si>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</si>
  <si>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</si>
  <si>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</si>
  <si>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</si>
  <si>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</si>
  <si>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</si>
  <si>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</si>
  <si>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</si>
  <si>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</si>
  <si>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</si>
  <si>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</si>
  <si>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</si>
  <si>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</si>
  <si>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</si>
  <si>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</si>
  <si>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</si>
  <si>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</si>
  <si>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</si>
  <si>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</si>
  <si>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</si>
  <si>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</si>
  <si>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</si>
  <si>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</si>
  <si>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</si>
  <si>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</si>
  <si>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</si>
  <si>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</si>
  <si>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</si>
  <si>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</si>
  <si>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</si>
  <si>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</si>
  <si>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</si>
  <si>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</si>
  <si>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</si>
  <si>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</si>
  <si>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</si>
  <si>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</si>
  <si>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</si>
  <si>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</si>
  <si>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</si>
  <si>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</si>
  <si>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</si>
  <si>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</si>
  <si>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</si>
  <si>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</si>
  <si>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</si>
  <si>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</si>
  <si>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</si>
  <si>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</si>
  <si>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</si>
  <si>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</si>
  <si>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</si>
  <si>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</si>
  <si>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</si>
  <si>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</si>
  <si>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</si>
  <si>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</si>
  <si>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</si>
  <si>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</si>
  <si>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</si>
  <si>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</si>
  <si>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</si>
  <si>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</si>
  <si>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</si>
  <si>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</si>
  <si>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</si>
  <si>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</si>
  <si>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</si>
  <si>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</si>
  <si>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</si>
  <si>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</si>
  <si>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</si>
  <si>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</si>
  <si>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</si>
  <si>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</si>
  <si>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</si>
  <si>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</si>
  <si>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</si>
  <si>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</si>
  <si>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</si>
  <si>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</si>
  <si>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</si>
  <si>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</si>
  <si>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</si>
  <si>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</si>
  <si>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</si>
  <si>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</si>
  <si>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</si>
  <si>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</si>
  <si>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</si>
  <si>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</si>
  <si>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</si>
  <si>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</si>
  <si>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</si>
  <si>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</si>
  <si>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</si>
  <si>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</si>
  <si>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</si>
  <si>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</si>
  <si>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</si>
  <si>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</si>
  <si>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</si>
  <si>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</si>
  <si>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</si>
  <si>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</si>
  <si>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</si>
  <si>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</si>
  <si>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</si>
  <si>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</si>
  <si>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</si>
  <si>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</si>
  <si>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</si>
  <si>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</si>
  <si>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</si>
  <si>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</si>
  <si>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</si>
  <si>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</si>
  <si>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</si>
  <si>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</si>
  <si>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</si>
  <si>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</si>
  <si>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</si>
  <si>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</si>
  <si>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</si>
  <si>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</si>
  <si>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</si>
  <si>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</si>
  <si>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</si>
  <si>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</si>
  <si>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</si>
  <si>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</si>
  <si>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</si>
  <si>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</si>
  <si>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</si>
  <si>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</si>
  <si>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</si>
  <si>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</si>
  <si>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</si>
  <si>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</si>
  <si>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</si>
  <si>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</si>
  <si>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</si>
  <si>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</si>
  <si>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</si>
  <si>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</si>
  <si>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</si>
  <si>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</si>
  <si>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</si>
  <si>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</si>
  <si>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</si>
  <si>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</si>
  <si>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</si>
  <si>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</si>
  <si>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</si>
  <si>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</si>
  <si>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</si>
  <si>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</si>
  <si>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</si>
  <si>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</si>
  <si>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</si>
  <si>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</si>
  <si>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</si>
  <si>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</si>
  <si>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</si>
  <si>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</si>
  <si>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</si>
  <si>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</si>
  <si>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</si>
  <si>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</si>
  <si>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</si>
  <si>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</si>
  <si>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</si>
  <si>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</si>
  <si>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</si>
  <si>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</si>
  <si>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</si>
  <si>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</si>
  <si>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</si>
  <si>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</si>
  <si>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</si>
  <si>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</si>
  <si>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</si>
  <si>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</si>
  <si>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</si>
  <si>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</si>
  <si>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</si>
  <si>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</si>
  <si>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</si>
  <si>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</si>
  <si>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</si>
  <si>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</si>
  <si>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</si>
  <si>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</si>
  <si>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</si>
  <si>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</si>
  <si>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</si>
  <si>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</si>
  <si>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</si>
  <si>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</si>
  <si>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</si>
  <si>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</si>
  <si>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</si>
  <si>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</si>
  <si>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</si>
  <si>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</si>
  <si>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</si>
  <si>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</si>
  <si>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</si>
  <si>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</si>
  <si>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</si>
  <si>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</si>
  <si>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</si>
  <si>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</si>
  <si>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</si>
  <si>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</si>
  <si>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</si>
  <si>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</si>
  <si>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</si>
  <si>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</si>
  <si>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</si>
  <si>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</si>
  <si>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</si>
  <si>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</si>
  <si>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</si>
  <si>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</si>
  <si>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</si>
  <si>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</si>
  <si>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</si>
  <si>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</si>
  <si>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</si>
  <si>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</si>
  <si>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</si>
  <si>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</si>
  <si>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</si>
  <si>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</si>
  <si>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</si>
  <si>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</si>
  <si>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</si>
  <si>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</si>
  <si>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</si>
  <si>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</si>
  <si>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</si>
  <si>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</si>
  <si>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</si>
  <si>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</si>
  <si>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</si>
  <si>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</si>
  <si>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</si>
  <si>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</si>
  <si>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</si>
  <si>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</si>
  <si>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</si>
  <si>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</si>
  <si>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</si>
  <si>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</si>
  <si>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</si>
  <si>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</si>
  <si>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</si>
  <si>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</si>
  <si>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</si>
  <si>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</si>
  <si>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</si>
  <si>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</si>
  <si>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</si>
  <si>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</si>
  <si>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</si>
  <si>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</si>
  <si>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</si>
  <si>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</si>
  <si>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</si>
  <si>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</si>
  <si>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</si>
  <si>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</si>
  <si>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</si>
  <si>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</si>
  <si>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</si>
  <si>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</si>
  <si>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</si>
  <si>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</si>
  <si>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</si>
  <si>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</si>
  <si>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</si>
  <si>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</si>
  <si>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</si>
  <si>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</si>
  <si>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</si>
  <si>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</si>
  <si>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</si>
  <si>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</si>
  <si>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</si>
  <si>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</si>
  <si>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</si>
  <si>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</si>
  <si>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</si>
  <si>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</si>
  <si>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</si>
  <si>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</si>
  <si>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</si>
  <si>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</si>
  <si>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</si>
  <si>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</si>
  <si>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</si>
  <si>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</si>
  <si>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</si>
  <si>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</si>
  <si>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</si>
  <si>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</si>
  <si>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</si>
  <si>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</si>
  <si>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</si>
  <si>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</si>
  <si>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</si>
  <si>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</si>
  <si>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</si>
  <si>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</si>
  <si>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</si>
  <si>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</si>
  <si>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</si>
  <si>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</si>
  <si>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</si>
  <si>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</si>
  <si>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</si>
  <si>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</si>
  <si>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</si>
  <si>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</si>
  <si>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</si>
  <si>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</si>
  <si>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</si>
  <si>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</si>
  <si>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</si>
  <si>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</si>
  <si>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</si>
  <si>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</si>
  <si>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</si>
  <si>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</si>
  <si>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</si>
  <si>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</si>
  <si>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</si>
  <si>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</si>
  <si>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</si>
  <si>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</si>
  <si>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</si>
  <si>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</si>
  <si>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</si>
  <si>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</si>
  <si>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</si>
  <si>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</si>
  <si>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</si>
  <si>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</si>
  <si>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</si>
  <si>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</si>
  <si>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</si>
  <si>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</si>
  <si>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</si>
  <si>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</si>
  <si>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</si>
  <si>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</si>
  <si>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</si>
  <si>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</si>
  <si>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</si>
  <si>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</si>
  <si>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</si>
  <si>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</si>
  <si>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</si>
  <si>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</si>
  <si>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</si>
  <si>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</si>
  <si>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</si>
  <si>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</si>
  <si>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</si>
  <si>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</si>
  <si>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</si>
  <si>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</si>
  <si>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</si>
  <si>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</si>
  <si>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</si>
  <si>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</si>
  <si>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</si>
  <si>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</si>
  <si>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</si>
  <si>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</si>
  <si>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</si>
  <si>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</si>
  <si>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</si>
  <si>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</si>
  <si>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</si>
  <si>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</si>
  <si>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</si>
  <si>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</si>
  <si>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</si>
  <si>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</si>
  <si>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</si>
  <si>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</si>
  <si>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</si>
  <si>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</si>
  <si>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</si>
  <si>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</si>
  <si>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</si>
  <si>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</si>
  <si>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</si>
  <si>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</si>
  <si>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</si>
  <si>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</si>
  <si>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</si>
  <si>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</si>
  <si>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</si>
  <si>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</si>
  <si>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</si>
  <si>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</si>
  <si>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</si>
  <si>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</si>
  <si>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</si>
  <si>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</si>
  <si>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</si>
  <si>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</si>
  <si>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</si>
  <si>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</si>
  <si>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</si>
  <si>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</si>
  <si>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</si>
  <si>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</si>
  <si>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</si>
  <si>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</si>
  <si>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</si>
  <si>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</si>
  <si>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</si>
  <si>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</si>
  <si>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</si>
  <si>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</si>
  <si>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</si>
  <si>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</si>
  <si>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</si>
  <si>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</si>
  <si>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</si>
  <si>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</si>
  <si>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</si>
  <si>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</si>
  <si>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</si>
  <si>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</si>
  <si>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</si>
  <si>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</si>
  <si>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</si>
  <si>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</si>
  <si>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</si>
  <si>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</si>
  <si>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</si>
  <si>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</si>
  <si>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</si>
  <si>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</si>
  <si>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</si>
  <si>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</si>
  <si>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</si>
  <si>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</si>
  <si>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</si>
  <si>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</si>
  <si>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</si>
  <si>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</si>
  <si>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</si>
  <si>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</si>
  <si>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</si>
  <si>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</si>
  <si>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</si>
  <si>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</si>
  <si>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</si>
  <si>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</si>
  <si>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</si>
  <si>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</si>
  <si>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</si>
  <si>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</si>
  <si>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</si>
  <si>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</si>
  <si>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</si>
  <si>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</si>
  <si>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</si>
  <si>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</si>
  <si>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</si>
  <si>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</si>
  <si>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</si>
  <si>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</si>
  <si>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</si>
  <si>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</si>
  <si>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</si>
  <si>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</si>
  <si>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</si>
  <si>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</si>
  <si>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</si>
  <si>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</si>
  <si>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</si>
  <si>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</si>
  <si>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</si>
  <si>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</si>
  <si>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</si>
  <si>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</si>
  <si>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</si>
  <si>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</si>
  <si>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</si>
  <si>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</si>
  <si>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</si>
  <si>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</si>
  <si>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</si>
  <si>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</si>
  <si>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</si>
  <si>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</si>
  <si>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</si>
  <si>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</si>
  <si>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</si>
  <si>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</si>
  <si>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</si>
  <si>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</si>
  <si>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</si>
  <si>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</si>
  <si>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</si>
  <si>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</si>
  <si>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</si>
  <si>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</si>
  <si>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</si>
  <si>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</si>
  <si>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</si>
  <si>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</si>
  <si>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</si>
  <si>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</si>
  <si>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</si>
  <si>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</si>
  <si>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</si>
  <si>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</si>
  <si>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</si>
  <si>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</si>
  <si>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</si>
  <si>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</si>
  <si>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</si>
  <si>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</si>
  <si>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</si>
  <si>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</si>
  <si>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</si>
  <si>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</si>
  <si>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</si>
  <si>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</si>
  <si>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</si>
  <si>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</si>
  <si>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</si>
  <si>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</si>
  <si>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</si>
  <si>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</si>
  <si>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</si>
  <si>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</si>
  <si>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</si>
  <si>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</si>
  <si>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</si>
  <si>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</si>
  <si>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</si>
  <si>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</si>
  <si>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</si>
  <si>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</si>
  <si>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</si>
  <si>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</si>
  <si>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</si>
  <si>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</si>
  <si>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</si>
  <si>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</si>
  <si>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</si>
  <si>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</si>
  <si>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</si>
  <si>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</si>
  <si>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</si>
  <si>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</si>
  <si>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</si>
  <si>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</si>
  <si>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</si>
  <si>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</si>
  <si>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</si>
  <si>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</si>
  <si>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</si>
  <si>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</si>
  <si>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</si>
  <si>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</si>
  <si>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</si>
  <si>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</si>
  <si>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</si>
  <si>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</si>
  <si>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</si>
  <si>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</si>
  <si>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</si>
  <si>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</si>
  <si>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</si>
  <si>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</si>
  <si>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</si>
  <si>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</si>
  <si>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</si>
  <si>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</si>
  <si>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</si>
  <si>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</si>
  <si>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</si>
  <si>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</si>
  <si>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</si>
  <si>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</si>
  <si>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</si>
  <si>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</si>
  <si>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</si>
  <si>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</si>
  <si>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</si>
  <si>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</si>
  <si>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</si>
  <si>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</si>
  <si>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</si>
  <si>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</si>
  <si>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</si>
  <si>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</si>
  <si>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</si>
  <si>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</si>
  <si>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</si>
  <si>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</si>
  <si>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</si>
  <si>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</si>
  <si>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</si>
  <si>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</si>
  <si>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</si>
  <si>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</si>
  <si>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</si>
  <si>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</si>
  <si>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</si>
  <si>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</si>
  <si>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</si>
  <si>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</si>
  <si>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</si>
  <si>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</si>
  <si>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</si>
  <si>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</si>
  <si>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</si>
  <si>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</si>
  <si>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</si>
  <si>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</si>
  <si>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</si>
  <si>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</si>
  <si>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</si>
  <si>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</si>
  <si>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</si>
  <si>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</si>
  <si>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</si>
  <si>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</si>
  <si>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</si>
  <si>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</si>
  <si>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</si>
  <si>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</si>
  <si>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</si>
  <si>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</si>
  <si>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</si>
  <si>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</si>
  <si>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</si>
  <si>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</si>
  <si>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</si>
  <si>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</si>
  <si>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</si>
  <si>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</si>
  <si>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</si>
  <si>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</si>
  <si>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</si>
  <si>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</si>
  <si>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</si>
  <si>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</si>
  <si>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</si>
  <si>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</si>
  <si>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</si>
  <si>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</si>
  <si>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</si>
  <si>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</si>
  <si>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</si>
  <si>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</si>
  <si>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</si>
  <si>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</si>
  <si>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</si>
  <si>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</si>
  <si>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</si>
  <si>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</si>
  <si>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</si>
  <si>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</si>
  <si>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</si>
  <si>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</si>
  <si>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</si>
  <si>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</si>
  <si>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</si>
  <si>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</si>
  <si>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</si>
  <si>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</si>
  <si>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</si>
  <si>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</si>
  <si>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</si>
  <si>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</si>
  <si>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</si>
  <si>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</si>
  <si>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</si>
  <si>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</si>
  <si>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</si>
  <si>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</si>
  <si>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</si>
  <si>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</si>
  <si>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</si>
  <si>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</si>
  <si>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</si>
  <si>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</si>
  <si>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</si>
  <si>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</si>
  <si>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</si>
  <si>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</si>
  <si>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</si>
  <si>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</si>
  <si>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</si>
  <si>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</si>
  <si>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</si>
  <si>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</si>
  <si>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</si>
  <si>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</si>
  <si>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</si>
  <si>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</si>
  <si>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</si>
  <si>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</si>
  <si>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</si>
  <si>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</si>
  <si>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</si>
  <si>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</si>
  <si>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</si>
  <si>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</si>
  <si>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</si>
  <si>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</si>
  <si>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</si>
  <si>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</si>
  <si>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</si>
  <si>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</si>
  <si>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</si>
  <si>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</si>
  <si>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</si>
  <si>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</si>
  <si>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</si>
  <si>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</si>
  <si>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</si>
  <si>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</si>
  <si>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</si>
  <si>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</si>
  <si>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</si>
  <si>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</si>
  <si>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</si>
  <si>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</si>
  <si>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</si>
  <si>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</si>
  <si>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</si>
  <si>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</si>
  <si>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</si>
  <si>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</si>
  <si>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</si>
  <si>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</si>
  <si>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</si>
  <si>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</si>
  <si>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</si>
  <si>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</si>
  <si>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</si>
  <si>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</si>
  <si>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</si>
  <si>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</si>
  <si>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</si>
  <si>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</si>
  <si>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</si>
  <si>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</si>
  <si>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</si>
  <si>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</si>
  <si>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</si>
  <si>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</si>
  <si>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</si>
  <si>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</si>
  <si>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</si>
  <si>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</si>
  <si>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</si>
  <si>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</si>
  <si>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</si>
  <si>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</si>
  <si>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</si>
  <si>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</si>
  <si>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</si>
  <si>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</si>
  <si>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</si>
  <si>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</si>
  <si>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</si>
  <si>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</si>
  <si>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</si>
  <si>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</si>
  <si>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</si>
  <si>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</si>
  <si>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</si>
  <si>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</si>
  <si>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</si>
  <si>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</si>
  <si>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</si>
  <si>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</si>
  <si>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</si>
  <si>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</si>
  <si>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</si>
  <si>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</si>
  <si>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</si>
  <si>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</si>
  <si>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</si>
  <si>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</si>
  <si>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</si>
  <si>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</si>
  <si>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</si>
  <si>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</si>
  <si>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</si>
  <si>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</si>
  <si>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</si>
  <si>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</si>
  <si>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</si>
  <si>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</si>
  <si>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</si>
  <si>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</si>
  <si>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</si>
  <si>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</si>
  <si>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</si>
  <si>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</si>
  <si>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</si>
  <si>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</si>
  <si>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</si>
  <si>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</si>
  <si>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</si>
  <si>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</si>
  <si>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</si>
  <si>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</si>
  <si>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</si>
  <si>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</si>
  <si>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</si>
  <si>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</si>
  <si>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</si>
  <si>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</si>
  <si>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</si>
  <si>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</si>
  <si>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</si>
  <si>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</si>
  <si>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</si>
  <si>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</si>
  <si>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</si>
  <si>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</si>
  <si>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</si>
  <si>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</si>
  <si>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</si>
  <si>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</si>
  <si>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</si>
  <si>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</si>
  <si>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</si>
  <si>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</si>
  <si>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</si>
  <si>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</si>
  <si>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</si>
  <si>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</si>
  <si>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</si>
  <si>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</si>
  <si>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</si>
  <si>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</si>
  <si>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</si>
  <si>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</si>
  <si>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</si>
  <si>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</si>
  <si>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</si>
  <si>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</si>
  <si>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</si>
  <si>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</si>
  <si>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</si>
  <si>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</si>
  <si>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</si>
  <si>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</si>
  <si>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</si>
  <si>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</si>
  <si>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</si>
  <si>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</si>
  <si>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</si>
  <si>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</si>
  <si>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</si>
  <si>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</si>
  <si>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</si>
  <si>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</si>
  <si>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</si>
  <si>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</si>
  <si>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</si>
  <si>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</si>
  <si>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</si>
  <si>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</si>
  <si>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</si>
  <si>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</si>
  <si>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</si>
  <si>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</si>
  <si>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</si>
  <si>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</si>
  <si>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</si>
  <si>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</si>
  <si>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</si>
  <si>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</si>
  <si>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</si>
  <si>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</si>
  <si>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</si>
  <si>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</si>
  <si>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</si>
  <si>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</si>
  <si>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</si>
  <si>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</si>
  <si>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</si>
  <si>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</si>
  <si>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</si>
  <si>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</si>
  <si>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</si>
  <si>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</si>
  <si>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</si>
  <si>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</si>
  <si>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</si>
  <si>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</si>
  <si>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</si>
  <si>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</si>
  <si>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</si>
  <si>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</si>
  <si>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</si>
  <si>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</si>
  <si>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</si>
  <si>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</si>
  <si>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</si>
  <si>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</si>
  <si>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</si>
  <si>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</si>
  <si>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</si>
  <si>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</si>
  <si>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</si>
  <si>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</si>
  <si>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</si>
  <si>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</si>
  <si>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</si>
  <si>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</si>
  <si>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</si>
  <si>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</si>
  <si>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</si>
  <si>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</si>
  <si>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</si>
  <si>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</si>
  <si>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</si>
  <si>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</si>
  <si>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</si>
  <si>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</si>
  <si>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</si>
  <si>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</si>
  <si>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</si>
  <si>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</si>
  <si>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</si>
  <si>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</si>
  <si>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</si>
  <si>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</si>
  <si>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</si>
  <si>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</si>
  <si>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</si>
  <si>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</si>
  <si>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</si>
  <si>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</si>
  <si>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</si>
  <si>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</si>
  <si>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</si>
  <si>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</si>
  <si>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</si>
  <si>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</si>
  <si>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</si>
  <si>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</si>
  <si>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</si>
  <si>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</si>
  <si>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</si>
  <si>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</si>
  <si>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</si>
  <si>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</si>
  <si>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</si>
  <si>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</si>
  <si>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</si>
  <si>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</si>
  <si>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</si>
  <si>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</si>
  <si>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</si>
  <si>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</si>
  <si>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</si>
  <si>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</si>
  <si>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</si>
  <si>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</si>
  <si>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</si>
  <si>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</si>
  <si>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</si>
  <si>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</si>
  <si>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</si>
  <si>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</si>
  <si>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</si>
  <si>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</si>
  <si>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</si>
  <si>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</si>
  <si>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</si>
  <si>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</si>
  <si>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</si>
  <si>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</si>
  <si>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</si>
  <si>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</si>
  <si>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</si>
  <si>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</si>
  <si>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</si>
  <si>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</si>
  <si>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</si>
  <si>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</si>
  <si>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</si>
  <si>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</si>
  <si>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</si>
  <si>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</si>
  <si>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</si>
  <si>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</si>
  <si>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</si>
  <si>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</si>
  <si>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</si>
  <si>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</si>
  <si>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</si>
  <si>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</si>
  <si>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</si>
  <si>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</si>
  <si>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</si>
  <si>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</si>
  <si>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</si>
  <si>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</si>
  <si>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</si>
  <si>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</si>
  <si>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</si>
  <si>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</si>
  <si>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</si>
  <si>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</si>
  <si>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</si>
  <si>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</si>
  <si>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</si>
  <si>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</si>
  <si>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</si>
  <si>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</si>
  <si>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</si>
  <si>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</si>
  <si>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</si>
  <si>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</si>
  <si>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</si>
  <si>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</si>
  <si>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</si>
  <si>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</si>
  <si>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</si>
  <si>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</si>
  <si>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</si>
  <si>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</si>
  <si>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</si>
  <si>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</si>
  <si>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</si>
  <si>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</si>
  <si>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</si>
  <si>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</si>
  <si>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</si>
  <si>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</si>
  <si>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</si>
  <si>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</si>
  <si>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</si>
  <si>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</si>
  <si>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</si>
  <si>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</si>
  <si>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</si>
  <si>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</si>
  <si>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</si>
  <si>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</si>
  <si>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</si>
  <si>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</si>
  <si>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</si>
  <si>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</si>
  <si>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</si>
  <si>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</si>
  <si>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</si>
  <si>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</si>
  <si>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</si>
  <si>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</si>
  <si>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</si>
  <si>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</si>
  <si>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</si>
  <si>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</si>
  <si>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</si>
  <si>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</si>
  <si>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</si>
  <si>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</si>
  <si>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</si>
  <si>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</si>
  <si>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</si>
  <si>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</si>
  <si>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</si>
  <si>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</si>
  <si>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</si>
  <si>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</si>
  <si>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</si>
  <si>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</si>
  <si>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</si>
  <si>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</si>
  <si>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</si>
  <si>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</si>
  <si>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</si>
  <si>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</si>
  <si>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</si>
  <si>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</si>
  <si>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</si>
  <si>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</si>
  <si>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</si>
  <si>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</si>
  <si>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</si>
  <si>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</si>
  <si>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</si>
  <si>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</si>
  <si>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</si>
  <si>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</si>
  <si>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</si>
  <si>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</si>
  <si>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</si>
  <si>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</si>
  <si>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</si>
  <si>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</si>
  <si>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</si>
  <si>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</si>
  <si>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</si>
  <si>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</si>
  <si>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</si>
  <si>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</si>
  <si>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</si>
  <si>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</si>
  <si>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</si>
  <si>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</si>
  <si>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</si>
  <si>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</si>
  <si>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</si>
  <si>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</si>
  <si>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</si>
  <si>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</si>
  <si>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</si>
  <si>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</si>
  <si>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</si>
  <si>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</si>
  <si>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</si>
  <si>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</si>
  <si>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</si>
  <si>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</si>
  <si>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</si>
  <si>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</si>
  <si>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</si>
  <si>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</si>
  <si>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</si>
  <si>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</si>
  <si>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</si>
  <si>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</si>
  <si>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</si>
  <si>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</si>
  <si>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</si>
  <si>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</si>
  <si>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</si>
  <si>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</si>
  <si>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</si>
  <si>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</si>
  <si>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</si>
  <si>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</si>
  <si>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</si>
  <si>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</si>
  <si>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</si>
  <si>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</si>
  <si>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</si>
  <si>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</si>
  <si>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</si>
  <si>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</si>
  <si>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</si>
  <si>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</si>
  <si>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</si>
  <si>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</si>
  <si>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</si>
  <si>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</si>
  <si>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</si>
  <si>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</si>
  <si>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</si>
  <si>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</si>
  <si>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</si>
  <si>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</si>
  <si>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</si>
  <si>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</si>
  <si>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</si>
  <si>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</si>
  <si>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</si>
  <si>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</si>
  <si>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</si>
  <si>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</si>
  <si>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</si>
  <si>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</si>
  <si>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</si>
  <si>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</si>
  <si>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</si>
  <si>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</si>
  <si>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</si>
  <si>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</si>
  <si>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</si>
  <si>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</si>
  <si>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</si>
  <si>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</si>
  <si>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</si>
  <si>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</si>
  <si>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</si>
  <si>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</si>
  <si>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</si>
  <si>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</si>
  <si>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</si>
  <si>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</si>
  <si>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</si>
  <si>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</si>
  <si>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</si>
  <si>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</si>
  <si>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</si>
  <si>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</si>
  <si>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</si>
  <si>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</si>
  <si>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</si>
  <si>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</si>
  <si>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</si>
  <si>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</si>
  <si>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</si>
  <si>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</si>
  <si>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</si>
  <si>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</si>
  <si>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</si>
  <si>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</si>
  <si>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</si>
  <si>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</si>
  <si>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</si>
  <si>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</si>
  <si>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</si>
  <si>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</si>
  <si>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</si>
  <si>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</si>
  <si>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</si>
  <si>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</si>
  <si>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</si>
  <si>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</si>
  <si>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</si>
  <si>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</si>
  <si>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</si>
  <si>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</si>
  <si>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</si>
  <si>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</si>
  <si>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</si>
  <si>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</si>
  <si>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</si>
  <si>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</si>
  <si>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</si>
  <si>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</si>
  <si>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</si>
  <si>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</si>
  <si>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</si>
  <si>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</si>
  <si>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</si>
  <si>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</si>
  <si>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</si>
  <si>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</si>
  <si>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</si>
  <si>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</si>
  <si>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</si>
  <si>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</si>
  <si>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</si>
  <si>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</si>
  <si>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</si>
  <si>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</si>
  <si>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</si>
  <si>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</si>
  <si>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</si>
  <si>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</si>
  <si>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</si>
  <si>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</si>
  <si>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</si>
  <si>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</si>
  <si>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</si>
  <si>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</si>
  <si>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</si>
  <si>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</si>
  <si>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</si>
  <si>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</si>
  <si>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</si>
  <si>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</si>
  <si>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</si>
  <si>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</si>
  <si>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</si>
  <si>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</si>
  <si>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</si>
  <si>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</si>
  <si>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</si>
  <si>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</si>
  <si>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</si>
  <si>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</si>
  <si>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</si>
  <si>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</si>
  <si>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</si>
  <si>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</si>
  <si>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</si>
  <si>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</si>
  <si>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</si>
  <si>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</si>
  <si>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</si>
  <si>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</si>
  <si>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</si>
  <si>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</si>
  <si>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</si>
  <si>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</si>
  <si>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</si>
  <si>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</si>
  <si>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</si>
  <si>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</si>
  <si>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</si>
  <si>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</si>
  <si>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</si>
  <si>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</si>
  <si>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</si>
  <si>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</si>
  <si>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</si>
  <si>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</si>
  <si>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</si>
  <si>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</si>
  <si>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</si>
  <si>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</si>
  <si>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</si>
  <si>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</si>
  <si>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</si>
  <si>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</si>
  <si>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</si>
  <si>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</si>
  <si>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</si>
  <si>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</si>
  <si>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</si>
  <si>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</si>
  <si>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</si>
  <si>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</si>
  <si>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</si>
  <si>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</si>
  <si>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</si>
  <si>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</si>
  <si>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</si>
  <si>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</si>
  <si>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</si>
  <si>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</si>
  <si>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</si>
  <si>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</si>
  <si>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</si>
  <si>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</si>
  <si>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</si>
  <si>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</si>
  <si>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</si>
  <si>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</si>
  <si>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</si>
  <si>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</si>
  <si>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</si>
  <si>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</si>
  <si>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</si>
  <si>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</si>
  <si>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</si>
  <si>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</si>
  <si>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</si>
  <si>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</si>
  <si>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</si>
  <si>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</si>
  <si>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</si>
  <si>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</si>
  <si>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</si>
  <si>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</si>
  <si>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</si>
  <si>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</si>
  <si>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</si>
  <si>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</si>
  <si>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</si>
  <si>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</si>
  <si>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</si>
  <si>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</si>
  <si>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</si>
  <si>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</si>
  <si>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</si>
  <si>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</si>
  <si>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</si>
  <si>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</si>
  <si>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</si>
  <si>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</si>
  <si>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</si>
  <si>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</si>
  <si>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</si>
  <si>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</si>
  <si>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</si>
  <si>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</si>
  <si>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</si>
  <si>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</si>
  <si>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</si>
  <si>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</si>
  <si>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</si>
  <si>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</si>
  <si>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</si>
  <si>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</si>
  <si>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</si>
  <si>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</si>
  <si>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</si>
  <si>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</si>
  <si>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</si>
  <si>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</si>
  <si>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</si>
  <si>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</si>
  <si>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</si>
  <si>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</si>
  <si>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</si>
  <si>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</si>
  <si>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</si>
  <si>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</si>
  <si>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</si>
  <si>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</si>
  <si>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</si>
  <si>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</si>
  <si>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</si>
  <si>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</si>
  <si>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</si>
  <si>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</si>
  <si>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</si>
  <si>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</si>
  <si>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</si>
  <si>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</si>
  <si>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</si>
  <si>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</si>
  <si>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</si>
  <si>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</si>
  <si>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</si>
  <si>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</si>
  <si>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</si>
  <si>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</si>
  <si>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</si>
  <si>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</si>
  <si>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</si>
  <si>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</si>
  <si>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</si>
  <si>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</si>
  <si>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</si>
  <si>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</si>
  <si>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</si>
  <si>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</si>
  <si>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</si>
  <si>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</si>
  <si>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</si>
  <si>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</si>
  <si>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</si>
  <si>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</si>
  <si>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</si>
  <si>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</si>
  <si>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</si>
  <si>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</si>
  <si>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</si>
  <si>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</si>
  <si>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</si>
  <si>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</si>
  <si>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</si>
  <si>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</si>
  <si>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</si>
  <si>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</si>
  <si>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</si>
  <si>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</si>
  <si>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</si>
  <si>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</si>
  <si>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</si>
  <si>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</si>
  <si>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</si>
  <si>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</si>
  <si>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</si>
  <si>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</si>
  <si>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</si>
  <si>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</si>
  <si>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</si>
  <si>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</si>
  <si>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</si>
  <si>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</si>
  <si>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</si>
  <si>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</si>
  <si>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</si>
  <si>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</si>
  <si>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</si>
  <si>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</si>
  <si>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</si>
  <si>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</si>
  <si>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</si>
  <si>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</si>
  <si>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</si>
  <si>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</si>
  <si>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</si>
  <si>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</si>
  <si>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</si>
  <si>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</si>
  <si>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</si>
  <si>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</si>
  <si>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</si>
  <si>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</si>
  <si>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</si>
  <si>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</si>
  <si>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</si>
  <si>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</si>
  <si>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</si>
  <si>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</si>
  <si>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</si>
  <si>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</si>
  <si>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</si>
  <si>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</si>
  <si>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</si>
  <si>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</si>
  <si>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</si>
  <si>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</si>
  <si>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</si>
  <si>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</si>
  <si>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</si>
  <si>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</si>
  <si>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</si>
  <si>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</si>
  <si>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</si>
  <si>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</si>
  <si>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</si>
  <si>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</si>
  <si>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</si>
  <si>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</si>
  <si>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</si>
  <si>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</si>
  <si>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</si>
  <si>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</si>
  <si>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</si>
  <si>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</si>
  <si>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</si>
  <si>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</si>
  <si>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</si>
  <si>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</si>
  <si>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</si>
  <si>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</si>
  <si>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</si>
  <si>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</si>
  <si>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</si>
  <si>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</si>
  <si>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</si>
  <si>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</si>
  <si>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</si>
  <si>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</si>
  <si>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</si>
  <si>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</si>
  <si>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</si>
  <si>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</si>
  <si>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</si>
  <si>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</si>
  <si>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</si>
  <si>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</si>
  <si>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</si>
  <si>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</si>
  <si>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</si>
  <si>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</si>
  <si>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</si>
  <si>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</si>
  <si>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</si>
  <si>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</si>
  <si>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</si>
  <si>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</si>
  <si>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</si>
  <si>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</si>
  <si>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</si>
  <si>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</si>
  <si>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</si>
  <si>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</si>
  <si>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</si>
  <si>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</si>
  <si>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</si>
  <si>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</si>
  <si>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</si>
  <si>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</si>
  <si>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</si>
  <si>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</si>
  <si>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</si>
  <si>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</si>
  <si>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</si>
  <si>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</si>
  <si>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</si>
  <si>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</si>
  <si>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</si>
  <si>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</si>
  <si>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</si>
  <si>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</si>
  <si>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</si>
  <si>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</si>
  <si>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</si>
  <si>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</si>
  <si>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</si>
  <si>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</si>
  <si>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</si>
  <si>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</si>
  <si>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</si>
  <si>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</si>
  <si>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</si>
  <si>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</si>
  <si>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</si>
  <si>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</si>
  <si>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</si>
  <si>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</si>
  <si>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</si>
  <si>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</si>
  <si>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</si>
  <si>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</si>
  <si>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</si>
  <si>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</si>
  <si>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</si>
  <si>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</si>
  <si>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</si>
  <si>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</si>
  <si>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</si>
  <si>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</si>
  <si>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</si>
  <si>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</si>
  <si>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</si>
  <si>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</si>
  <si>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</si>
  <si>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</si>
  <si>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</si>
  <si>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</si>
  <si>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</si>
  <si>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</si>
  <si>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</si>
  <si>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</si>
  <si>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</si>
  <si>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</si>
  <si>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</si>
  <si>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</si>
  <si>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</si>
  <si>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</si>
  <si>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</si>
  <si>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</si>
  <si>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</si>
  <si>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</si>
  <si>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</si>
  <si>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</si>
  <si>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</si>
  <si>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</si>
  <si>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</si>
  <si>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</si>
  <si>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</si>
  <si>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</si>
  <si>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</si>
  <si>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</si>
  <si>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</si>
  <si>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</si>
  <si>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</si>
  <si>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</si>
  <si>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</si>
  <si>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</si>
  <si>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</si>
  <si>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</si>
  <si>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</si>
  <si>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</si>
  <si>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</si>
  <si>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</si>
  <si>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</si>
  <si>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</si>
  <si>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</si>
  <si>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</si>
  <si>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</si>
  <si>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</si>
  <si>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</si>
  <si>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</si>
  <si>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</si>
  <si>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</si>
  <si>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</si>
  <si>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</si>
  <si>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</si>
  <si>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</si>
  <si>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</si>
  <si>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</si>
  <si>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</si>
  <si>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</si>
  <si>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</si>
  <si>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</si>
  <si>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</si>
  <si>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</si>
  <si>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</si>
  <si>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</si>
  <si>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</si>
  <si>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</si>
  <si>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</si>
  <si>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</si>
  <si>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</si>
  <si>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</si>
  <si>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</si>
  <si>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</si>
  <si>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</si>
  <si>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</si>
  <si>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</si>
  <si>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</si>
  <si>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</si>
  <si>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</si>
  <si>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</si>
  <si>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</si>
  <si>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</si>
  <si>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</si>
  <si>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</si>
  <si>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</si>
  <si>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</si>
  <si>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</si>
  <si>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</si>
  <si>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</si>
  <si>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</si>
  <si>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</si>
  <si>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</si>
  <si>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</si>
  <si>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</si>
  <si>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</si>
  <si>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</si>
  <si>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</si>
  <si>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</si>
  <si>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</si>
  <si>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</si>
  <si>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</si>
  <si>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</si>
  <si>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</si>
  <si>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</si>
  <si>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</si>
  <si>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</si>
  <si>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</si>
  <si>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</si>
  <si>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</si>
  <si>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</si>
  <si>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</si>
  <si>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</si>
  <si>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</si>
  <si>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</si>
  <si>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</si>
  <si>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</si>
  <si>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</si>
  <si>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</si>
  <si>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</si>
  <si>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</si>
  <si>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</si>
  <si>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</si>
  <si>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</si>
  <si>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</si>
  <si>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</si>
  <si>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</si>
  <si>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</si>
  <si>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</si>
  <si>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</si>
  <si>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</si>
  <si>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</si>
  <si>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</si>
  <si>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</si>
  <si>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</si>
  <si>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</si>
  <si>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</si>
  <si>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</si>
  <si>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</si>
  <si>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</si>
  <si>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</si>
  <si>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</si>
  <si>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</si>
  <si>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</si>
  <si>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</si>
  <si>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</si>
  <si>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</si>
  <si>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</si>
  <si>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</si>
  <si>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</si>
  <si>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</si>
  <si>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</si>
  <si>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</si>
  <si>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</si>
  <si>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</si>
  <si>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</si>
  <si>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</si>
  <si>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</si>
  <si>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</si>
  <si>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</si>
  <si>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</si>
  <si>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</si>
  <si>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</si>
  <si>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</si>
  <si>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</si>
  <si>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</si>
  <si>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</si>
  <si>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</si>
  <si>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</si>
  <si>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</si>
  <si>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</si>
  <si>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</si>
  <si>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</si>
  <si>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</si>
  <si>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</si>
  <si>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</si>
  <si>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</si>
  <si>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</si>
  <si>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</si>
  <si>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</si>
  <si>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</si>
  <si>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</si>
  <si>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</si>
  <si>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</si>
  <si>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</si>
  <si>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</si>
  <si>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</si>
  <si>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</si>
  <si>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</si>
  <si>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</si>
  <si>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</si>
  <si>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</si>
  <si>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</si>
  <si>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</si>
  <si>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</si>
  <si>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</si>
  <si>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</si>
  <si>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</si>
  <si>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</si>
  <si>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</si>
  <si>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</si>
  <si>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</si>
  <si>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</si>
  <si>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</si>
  <si>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</si>
  <si>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</si>
  <si>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</si>
  <si>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</si>
  <si>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</si>
  <si>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</si>
  <si>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</si>
  <si>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</si>
  <si>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</si>
  <si>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</si>
  <si>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</si>
  <si>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</si>
  <si>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</si>
  <si>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</si>
  <si>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</si>
  <si>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</si>
  <si>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</si>
  <si>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</si>
  <si>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</si>
  <si>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</si>
  <si>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</si>
  <si>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</si>
  <si>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</si>
  <si>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</si>
  <si>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</si>
  <si>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</si>
  <si>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</si>
  <si>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</si>
  <si>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</si>
  <si>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</si>
  <si>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</si>
  <si>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</si>
  <si>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</si>
  <si>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</si>
  <si>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</si>
  <si>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</si>
  <si>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</si>
  <si>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</si>
  <si>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</si>
  <si>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</si>
  <si>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</si>
  <si>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</si>
  <si>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</si>
  <si>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</si>
  <si>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</si>
  <si>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</si>
  <si>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</si>
  <si>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</si>
  <si>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</si>
  <si>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</si>
  <si>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</si>
  <si>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</si>
  <si>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</si>
  <si>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</si>
  <si>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</si>
  <si>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</si>
  <si>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</si>
  <si>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</si>
  <si>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</si>
  <si>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</si>
  <si>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</si>
  <si>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</si>
  <si>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</si>
  <si>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</si>
  <si>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</si>
  <si>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</si>
  <si>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</si>
  <si>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</si>
  <si>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</si>
  <si>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</si>
  <si>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</si>
  <si>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</si>
  <si>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</si>
  <si>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</si>
  <si>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</si>
  <si>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</si>
  <si>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</si>
  <si>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</si>
  <si>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</si>
  <si>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</si>
  <si>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</si>
  <si>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</si>
  <si>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</si>
  <si>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</si>
  <si>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</si>
  <si>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</si>
  <si>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</si>
  <si>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</si>
  <si>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</si>
  <si>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</si>
  <si>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</si>
  <si>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</si>
  <si>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</si>
  <si>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</si>
  <si>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</si>
  <si>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</si>
  <si>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</si>
  <si>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</si>
  <si>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</si>
  <si>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</si>
  <si>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</si>
  <si>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</si>
  <si>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</si>
  <si>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</si>
  <si>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</si>
  <si>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</si>
  <si>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</si>
  <si>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</si>
  <si>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</si>
  <si>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</si>
  <si>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</si>
  <si>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</si>
  <si>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</si>
  <si>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</si>
  <si>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</si>
  <si>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</si>
  <si>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</si>
  <si>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</si>
  <si>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</si>
  <si>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</si>
  <si>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</si>
  <si>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</si>
  <si>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</si>
  <si>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</si>
  <si>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</si>
  <si>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</si>
  <si>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</si>
  <si>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</si>
  <si>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</si>
  <si>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</si>
  <si>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</si>
  <si>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</si>
  <si>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</si>
  <si>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</si>
  <si>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</si>
  <si>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</si>
  <si>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</si>
  <si>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</si>
  <si>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</si>
  <si>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</si>
  <si>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</si>
  <si>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</si>
  <si>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</si>
  <si>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</si>
  <si>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</si>
  <si>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</si>
  <si>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</si>
  <si>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</si>
  <si>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</si>
  <si>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</si>
  <si>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</si>
  <si>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</si>
  <si>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</si>
  <si>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</si>
  <si>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</si>
  <si>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</si>
  <si>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</si>
  <si>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</si>
  <si>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</si>
  <si>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</si>
  <si>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</si>
  <si>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</si>
  <si>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</si>
  <si>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</si>
  <si>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</si>
  <si>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</si>
  <si>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</si>
  <si>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</si>
  <si>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</si>
  <si>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</si>
  <si>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</si>
  <si>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</si>
  <si>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</si>
  <si>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</si>
  <si>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</si>
  <si>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</si>
  <si>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</si>
  <si>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</si>
  <si>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</si>
  <si>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</si>
  <si>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</si>
  <si>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</si>
  <si>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</si>
  <si>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</si>
  <si>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</si>
  <si>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</si>
  <si>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</si>
  <si>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</si>
  <si>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</si>
  <si>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</si>
  <si>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</si>
  <si>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</si>
  <si>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</si>
  <si>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</si>
  <si>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</si>
  <si>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</si>
  <si>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</si>
  <si>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</si>
  <si>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</si>
  <si>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</si>
  <si>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</si>
  <si>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</si>
  <si>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</si>
  <si>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</si>
  <si>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</si>
  <si>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</si>
  <si>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</si>
  <si>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</si>
  <si>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</si>
  <si>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</si>
  <si>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</si>
  <si>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</si>
  <si>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</si>
  <si>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</si>
  <si>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</si>
  <si>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</si>
  <si>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</si>
  <si>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</si>
  <si>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</si>
  <si>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</si>
  <si>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</si>
  <si>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</si>
  <si>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</si>
  <si>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</si>
  <si>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</si>
  <si>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</si>
  <si>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</si>
  <si>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</si>
  <si>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</si>
  <si>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</si>
  <si>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</si>
  <si>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</si>
  <si>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</si>
  <si>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</si>
  <si>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</si>
  <si>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</si>
  <si>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</si>
  <si>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</si>
  <si>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</si>
  <si>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</si>
  <si>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</si>
  <si>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</si>
  <si>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</si>
  <si>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</si>
  <si>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</si>
  <si>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</si>
  <si>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</si>
  <si>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</si>
  <si>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</si>
  <si>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</si>
  <si>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</si>
  <si>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</si>
  <si>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</si>
  <si>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</si>
  <si>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</si>
  <si>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</si>
  <si>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</si>
  <si>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</si>
  <si>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</si>
  <si>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</si>
  <si>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</si>
  <si>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</si>
  <si>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</si>
  <si>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</si>
  <si>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</si>
  <si>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</si>
  <si>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</si>
  <si>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</si>
  <si>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</si>
  <si>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</si>
  <si>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</si>
  <si>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</si>
  <si>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</si>
  <si>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</si>
  <si>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</si>
  <si>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</si>
  <si>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</si>
  <si>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</si>
  <si>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</si>
  <si>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</si>
  <si>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</si>
  <si>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</si>
  <si>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</si>
  <si>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</si>
  <si>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</si>
  <si>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</si>
  <si>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</si>
  <si>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</si>
  <si>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</si>
  <si>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</si>
  <si>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</si>
  <si>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</si>
  <si>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</si>
  <si>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</si>
  <si>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</si>
  <si>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</si>
  <si>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</si>
  <si>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</si>
  <si>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</si>
  <si>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</si>
  <si>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</si>
  <si>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</si>
  <si>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</si>
  <si>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</si>
  <si>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</si>
  <si>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</si>
  <si>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</si>
  <si>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</si>
  <si>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</si>
  <si>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</si>
  <si>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</si>
  <si>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</si>
  <si>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</si>
  <si>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</si>
  <si>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</si>
  <si>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</si>
  <si>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</si>
  <si>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</si>
  <si>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</si>
  <si>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</si>
  <si>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</si>
  <si>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</si>
  <si>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</si>
  <si>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</si>
  <si>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</si>
  <si>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</si>
  <si>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</si>
  <si>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</si>
  <si>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</si>
  <si>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</si>
  <si>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</si>
  <si>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</si>
  <si>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</si>
  <si>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</si>
  <si>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</si>
  <si>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</si>
  <si>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</si>
  <si>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</si>
  <si>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</si>
  <si>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</si>
  <si>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</si>
  <si>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</si>
  <si>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</si>
  <si>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</si>
  <si>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</si>
  <si>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</si>
  <si>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</si>
  <si>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</si>
  <si>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</si>
  <si>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</si>
  <si>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</si>
  <si>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</si>
  <si>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</si>
  <si>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</si>
  <si>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</si>
  <si>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</si>
  <si>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</si>
  <si>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</si>
  <si>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</si>
  <si>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</si>
  <si>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</si>
  <si>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</si>
  <si>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</si>
  <si>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</si>
  <si>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</si>
  <si>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</si>
  <si>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</si>
  <si>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</si>
  <si>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</si>
  <si>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</si>
  <si>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</si>
  <si>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</si>
  <si>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</si>
  <si>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</si>
  <si>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</si>
  <si>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</si>
  <si>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</si>
  <si>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</si>
  <si>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</si>
  <si>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</si>
  <si>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</si>
  <si>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</si>
  <si>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</si>
  <si>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</si>
  <si>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</si>
  <si>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</si>
  <si>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</si>
  <si>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</si>
  <si>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</si>
  <si>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</si>
  <si>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</si>
  <si>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</si>
  <si>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</si>
  <si>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</si>
  <si>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</si>
  <si>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</si>
  <si>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</si>
  <si>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</si>
  <si>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</si>
  <si>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</si>
  <si>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</si>
  <si>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</si>
  <si>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</si>
  <si>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</si>
  <si>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</si>
  <si>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</si>
  <si>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</si>
  <si>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</si>
  <si>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</si>
  <si>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</si>
  <si>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</si>
  <si>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</si>
  <si>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</si>
  <si>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</si>
  <si>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</si>
  <si>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</si>
  <si>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</si>
  <si>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</si>
  <si>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</si>
  <si>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</si>
  <si>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</si>
  <si>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</si>
  <si>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</si>
  <si>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</si>
  <si>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</si>
  <si>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</si>
  <si>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</si>
  <si>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</si>
  <si>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</si>
  <si>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</si>
  <si>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</si>
  <si>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</si>
  <si>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</si>
  <si>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</si>
  <si>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</si>
  <si>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</si>
  <si>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</si>
  <si>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</si>
  <si>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</si>
  <si>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</si>
  <si>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</si>
  <si>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</si>
  <si>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</si>
  <si>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</si>
  <si>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</si>
  <si>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</si>
  <si>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</si>
  <si>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</si>
  <si>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</si>
  <si>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</si>
  <si>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</si>
  <si>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</si>
  <si>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</si>
  <si>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</si>
  <si>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</si>
  <si>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</si>
  <si>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</si>
  <si>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</si>
  <si>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</si>
  <si>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</si>
  <si>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</si>
  <si>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</si>
  <si>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</si>
  <si>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</si>
  <si>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</si>
  <si>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</si>
  <si>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</si>
  <si>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</si>
  <si>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</si>
  <si>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</si>
  <si>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</si>
  <si>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</si>
  <si>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</si>
  <si>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</si>
  <si>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</si>
  <si>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</si>
  <si>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</si>
  <si>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</si>
  <si>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</si>
  <si>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</si>
  <si>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</si>
  <si>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</si>
  <si>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</si>
  <si>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</si>
  <si>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</si>
  <si>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</si>
  <si>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</si>
  <si>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</si>
  <si>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</si>
  <si>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</si>
  <si>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</si>
  <si>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</si>
  <si>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</si>
  <si>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</si>
  <si>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</si>
  <si>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</si>
  <si>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</si>
  <si>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</si>
  <si>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</si>
  <si>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</si>
  <si>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</si>
  <si>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</si>
  <si>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</si>
  <si>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</si>
  <si>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</si>
  <si>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</si>
  <si>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</si>
  <si>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</si>
  <si>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</si>
  <si>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</si>
  <si>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</si>
  <si>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</si>
  <si>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</si>
  <si>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</si>
  <si>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</si>
  <si>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</si>
  <si>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</si>
  <si>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</si>
  <si>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</si>
  <si>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</si>
  <si>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</si>
  <si>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</si>
  <si>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</si>
  <si>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</si>
  <si>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</si>
  <si>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</si>
  <si>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</si>
  <si>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</si>
  <si>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</si>
  <si>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</si>
  <si>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</si>
  <si>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</si>
  <si>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</si>
  <si>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</si>
  <si>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</si>
  <si>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</si>
  <si>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</si>
  <si>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</si>
  <si>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</si>
  <si>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</si>
  <si>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</si>
  <si>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</si>
  <si>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</si>
  <si>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</si>
  <si>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</si>
  <si>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</si>
  <si>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</si>
  <si>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</si>
  <si>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</si>
  <si>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</si>
  <si>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</si>
  <si>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</si>
  <si>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</si>
  <si>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</si>
  <si>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</si>
  <si>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</si>
  <si>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</si>
  <si>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</si>
  <si>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</si>
  <si>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</si>
  <si>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</si>
  <si>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</si>
  <si>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</si>
  <si>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</si>
  <si>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</si>
  <si>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</si>
  <si>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</si>
  <si>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</si>
  <si>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</si>
  <si>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</si>
  <si>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</si>
  <si>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</si>
  <si>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</si>
  <si>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</si>
  <si>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</si>
  <si>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</si>
  <si>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</si>
  <si>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</si>
  <si>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</si>
  <si>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</si>
  <si>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</si>
  <si>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</si>
  <si>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</si>
  <si>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</si>
  <si>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</si>
  <si>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</si>
  <si>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</si>
  <si>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</si>
  <si>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</si>
  <si>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</si>
  <si>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</si>
  <si>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</si>
  <si>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</si>
  <si>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</si>
  <si>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</si>
  <si>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</si>
  <si>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</si>
  <si>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</si>
  <si>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</si>
  <si>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</si>
  <si>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</si>
  <si>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</si>
  <si>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</si>
  <si>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</si>
  <si>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</si>
  <si>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</si>
  <si>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</si>
  <si>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</si>
  <si>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</si>
  <si>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</si>
  <si>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</si>
  <si>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</si>
  <si>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</si>
  <si>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</si>
  <si>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</si>
  <si>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</si>
  <si>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</si>
  <si>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</si>
  <si>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</si>
  <si>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</si>
  <si>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</si>
  <si>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</si>
  <si>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</si>
  <si>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</si>
  <si>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</si>
  <si>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</si>
  <si>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</si>
  <si>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</si>
  <si>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</si>
  <si>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</si>
  <si>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</si>
  <si>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</si>
  <si>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</si>
  <si>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</si>
  <si>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</si>
  <si>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</si>
  <si>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</si>
  <si>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</si>
  <si>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</si>
  <si>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</si>
  <si>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</si>
  <si>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</si>
  <si>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</si>
  <si>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</si>
  <si>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</si>
  <si>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</si>
  <si>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</si>
  <si>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</si>
  <si>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</si>
  <si>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</si>
  <si>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</si>
  <si>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</si>
  <si>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</si>
  <si>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</si>
  <si>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</si>
  <si>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</si>
  <si>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</si>
  <si>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</si>
  <si>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</si>
  <si>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</si>
  <si>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</si>
  <si>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</si>
  <si>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</si>
  <si>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</si>
  <si>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</si>
  <si>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</si>
  <si>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</si>
  <si>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</si>
  <si>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</si>
  <si>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</si>
  <si>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</si>
  <si>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</si>
  <si>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</si>
  <si>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</si>
  <si>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</si>
  <si>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</si>
  <si>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</si>
  <si>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</si>
  <si>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</si>
  <si>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</si>
  <si>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</si>
  <si>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</si>
  <si>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</si>
  <si>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</si>
  <si>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</si>
  <si>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</si>
  <si>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</si>
  <si>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</si>
  <si>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</si>
  <si>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</si>
  <si>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</si>
  <si>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</si>
  <si>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</si>
  <si>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</si>
  <si>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</si>
  <si>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</si>
  <si>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</si>
  <si>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</si>
  <si>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</si>
  <si>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</si>
  <si>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</si>
  <si>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</si>
  <si>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</si>
  <si>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</si>
  <si>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</si>
  <si>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</si>
  <si>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</si>
  <si>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</si>
  <si>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</si>
  <si>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</si>
  <si>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</si>
  <si>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</si>
  <si>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</si>
  <si>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</si>
  <si>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</si>
  <si>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</si>
  <si>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</si>
  <si>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</si>
  <si>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</si>
  <si>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</si>
  <si>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</si>
  <si>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</si>
  <si>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</si>
  <si>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</si>
  <si>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</si>
  <si>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</si>
  <si>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</si>
  <si>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</si>
  <si>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</si>
  <si>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</si>
  <si>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</si>
  <si>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</si>
  <si>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</si>
  <si>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</si>
  <si>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</si>
  <si>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</si>
  <si>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</si>
  <si>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</si>
  <si>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</si>
  <si>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</si>
  <si>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</si>
  <si>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</si>
  <si>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</si>
  <si>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</si>
  <si>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</si>
  <si>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</si>
  <si>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</si>
  <si>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</si>
  <si>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</si>
  <si>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</si>
  <si>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</si>
  <si>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</si>
  <si>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</si>
  <si>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</si>
  <si>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</si>
  <si>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</si>
  <si>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</si>
  <si>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</si>
  <si>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</si>
  <si>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</si>
  <si>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</si>
  <si>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</si>
  <si>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</si>
  <si>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</si>
  <si>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</si>
  <si>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</si>
  <si>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</si>
  <si>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</si>
  <si>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</si>
  <si>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</si>
  <si>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</si>
  <si>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</si>
  <si>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</si>
  <si>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</si>
  <si>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</si>
  <si>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</si>
  <si>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</si>
  <si>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</si>
  <si>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</si>
  <si>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</si>
  <si>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</si>
  <si>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</si>
  <si>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</si>
  <si>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</si>
  <si>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</si>
  <si>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</si>
  <si>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</si>
  <si>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</si>
  <si>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</si>
  <si>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</si>
  <si>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</si>
  <si>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</si>
  <si>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</si>
  <si>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</si>
  <si>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</si>
  <si>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</si>
  <si>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</si>
  <si>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</si>
  <si>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</si>
  <si>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</si>
  <si>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</si>
  <si>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</si>
  <si>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</si>
  <si>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</si>
  <si>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</si>
  <si>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</si>
  <si>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</si>
  <si>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</si>
  <si>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</si>
  <si>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</si>
  <si>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</si>
  <si>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</si>
  <si>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</si>
  <si>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</si>
  <si>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</si>
  <si>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</si>
  <si>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</si>
  <si>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</si>
  <si>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</si>
  <si>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</si>
  <si>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</si>
  <si>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</si>
  <si>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</si>
  <si>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</si>
  <si>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</si>
  <si>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</si>
  <si>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</si>
  <si>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</si>
  <si>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</si>
  <si>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</si>
  <si>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</si>
  <si>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</si>
  <si>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</si>
  <si>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</si>
  <si>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</si>
  <si>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</si>
  <si>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</si>
  <si>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</si>
  <si>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</si>
  <si>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</si>
  <si>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</si>
  <si>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</si>
  <si>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</si>
  <si>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</si>
  <si>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</si>
  <si>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</si>
  <si>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</si>
  <si>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</si>
  <si>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</si>
  <si>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</si>
  <si>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</si>
  <si>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</si>
  <si>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</si>
  <si>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</si>
  <si>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</si>
  <si>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</si>
  <si>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</si>
  <si>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</si>
  <si>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</si>
  <si>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</si>
  <si>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</si>
  <si>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</si>
  <si>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</si>
  <si>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</si>
  <si>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</si>
  <si>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</si>
  <si>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</si>
  <si>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</si>
  <si>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</si>
  <si>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</si>
  <si>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</si>
  <si>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</si>
  <si>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</si>
  <si>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</si>
  <si>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</si>
  <si>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</si>
  <si>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</si>
  <si>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</si>
  <si>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</si>
  <si>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</si>
  <si>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</si>
  <si>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</si>
  <si>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</si>
  <si>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</si>
  <si>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</si>
  <si>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</si>
  <si>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</si>
  <si>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</si>
  <si>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</si>
  <si>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</si>
  <si>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</si>
  <si>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</si>
  <si>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</si>
  <si>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</si>
  <si>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</si>
  <si>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</si>
  <si>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</si>
  <si>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</si>
  <si>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</si>
  <si>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</si>
  <si>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</si>
  <si>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</si>
  <si>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</si>
  <si>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</si>
  <si>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</si>
  <si>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</si>
  <si>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</si>
  <si>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</si>
  <si>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</si>
  <si>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</si>
  <si>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</si>
  <si>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</si>
  <si>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</si>
  <si>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</si>
  <si>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</si>
  <si>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</si>
  <si>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</si>
  <si>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</si>
  <si>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</si>
  <si>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</si>
  <si>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</si>
  <si>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</si>
  <si>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</si>
  <si>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</si>
  <si>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</si>
  <si>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</si>
  <si>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</si>
  <si>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</si>
  <si>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</si>
  <si>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</si>
  <si>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</si>
  <si>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</si>
  <si>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</si>
  <si>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</si>
  <si>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</si>
  <si>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</si>
  <si>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</si>
  <si>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</si>
  <si>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</si>
  <si>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</si>
  <si>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</si>
  <si>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</si>
  <si>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</si>
  <si>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</si>
  <si>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</si>
  <si>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</si>
  <si>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</si>
  <si>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</si>
  <si>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</si>
  <si>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</si>
  <si>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</si>
  <si>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</si>
  <si>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</si>
  <si>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</si>
  <si>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</si>
  <si>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</si>
  <si>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</si>
  <si>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</si>
  <si>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</si>
  <si>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</si>
  <si>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</si>
  <si>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</si>
  <si>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</si>
  <si>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</si>
  <si>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</si>
  <si>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</si>
  <si>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</si>
  <si>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</si>
  <si>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</si>
  <si>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</si>
  <si>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</si>
  <si>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</si>
  <si>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</si>
  <si>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</si>
  <si>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</si>
  <si>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</si>
  <si>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</si>
  <si>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</si>
  <si>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</si>
  <si>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</si>
  <si>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</si>
  <si>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</si>
  <si>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</si>
  <si>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</si>
  <si>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</si>
  <si>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</si>
  <si>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</si>
  <si>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</si>
  <si>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</si>
  <si>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</si>
  <si>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</si>
  <si>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</si>
  <si>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</si>
  <si>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</si>
  <si>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</si>
  <si>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</si>
  <si>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</si>
  <si>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</si>
  <si>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</si>
  <si>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</si>
  <si>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</si>
  <si>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</si>
  <si>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</si>
  <si>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</si>
  <si>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</si>
  <si>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</si>
  <si>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</si>
  <si>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</si>
  <si>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</si>
  <si>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</si>
  <si>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</si>
  <si>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</si>
  <si>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</si>
  <si>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</si>
  <si>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</si>
  <si>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</si>
  <si>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</si>
  <si>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</si>
  <si>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</si>
  <si>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</si>
  <si>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</si>
  <si>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</si>
  <si>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</si>
  <si>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</si>
  <si>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</si>
  <si>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</si>
  <si>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</si>
  <si>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</si>
  <si>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</si>
  <si>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</si>
  <si>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</si>
  <si>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</si>
  <si>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</si>
  <si>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</si>
  <si>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</si>
  <si>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</si>
  <si>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</si>
  <si>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</si>
  <si>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</si>
  <si>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</si>
  <si>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</si>
  <si>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</si>
  <si>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</si>
  <si>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</si>
  <si>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</si>
  <si>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</si>
  <si>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</si>
  <si>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</si>
  <si>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</si>
  <si>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</si>
  <si>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</si>
  <si>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</si>
  <si>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</si>
  <si>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</si>
  <si>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</si>
  <si>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</si>
  <si>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</si>
  <si>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</si>
  <si>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</si>
  <si>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</si>
  <si>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</si>
  <si>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</si>
  <si>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</si>
  <si>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</si>
  <si>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</si>
  <si>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</si>
  <si>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</si>
  <si>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</si>
  <si>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</si>
  <si>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</si>
  <si>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</si>
  <si>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</si>
  <si>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</si>
  <si>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</si>
  <si>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</si>
  <si>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</si>
  <si>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</si>
  <si>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</si>
  <si>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</si>
  <si>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</si>
  <si>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</si>
  <si>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</si>
  <si>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</si>
  <si>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</si>
  <si>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</si>
  <si>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</si>
  <si>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</si>
  <si>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</si>
  <si>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</si>
  <si>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</si>
  <si>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</si>
  <si>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</si>
  <si>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</si>
  <si>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</si>
  <si>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</si>
  <si>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</si>
  <si>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</si>
  <si>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</si>
  <si>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</si>
  <si>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</si>
  <si>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</si>
  <si>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</si>
  <si>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</si>
  <si>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</si>
  <si>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</si>
  <si>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</si>
  <si>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</si>
  <si>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</si>
  <si>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</si>
  <si>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</si>
  <si>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</si>
  <si>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</si>
  <si>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</si>
  <si>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</si>
  <si>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</si>
  <si>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</si>
  <si>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</si>
  <si>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</si>
  <si>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</si>
  <si>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</si>
  <si>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</si>
  <si>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</si>
  <si>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</si>
  <si>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</si>
  <si>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</si>
  <si>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</si>
  <si>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</si>
  <si>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</si>
  <si>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</si>
  <si>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</si>
  <si>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</si>
  <si>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</si>
  <si>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</si>
  <si>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</si>
  <si>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</si>
  <si>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</si>
  <si>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</si>
  <si>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</si>
  <si>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</si>
  <si>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</si>
  <si>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</si>
  <si>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</si>
  <si>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</si>
  <si>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</si>
  <si>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</si>
  <si>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</si>
  <si>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</si>
  <si>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</si>
  <si>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</si>
  <si>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</si>
  <si>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</si>
  <si>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</si>
  <si>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</si>
  <si>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</si>
  <si>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</si>
  <si>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</si>
  <si>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</si>
  <si>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</si>
  <si>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</si>
  <si>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</si>
  <si>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</si>
  <si>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</si>
  <si>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</si>
  <si>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</si>
  <si>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</si>
  <si>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</si>
  <si>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</si>
  <si>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</si>
  <si>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</si>
  <si>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</si>
  <si>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</si>
  <si>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</si>
  <si>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</si>
  <si>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</si>
  <si>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</si>
  <si>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</si>
  <si>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</si>
  <si>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</si>
  <si>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</si>
  <si>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</si>
  <si>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</si>
  <si>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</si>
  <si>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</si>
  <si>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527 Summer</t>
  </si>
  <si>
    <t>Not Allowed</t>
  </si>
  <si>
    <t>Development &amp; Expansion Summer Learning</t>
  </si>
  <si>
    <t>2022 (from FY2021 state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</si>
</sst>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0" fontId="14" fillId="21" borderId="18" xfId="0" applyFon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35" xfId="0" applyFont="1" applyFill="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0" borderId="18"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5" borderId="56" xfId="0" applyFont="1" applyFill="1" applyBorder="1" applyAlignment="1" applyProtection="1">
      <alignment horizontal="left" vertical="center"/>
      <protection hidden="1"/>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56" xfId="0" applyFont="1" applyBorder="1" applyAlignment="1" applyProtection="1">
      <alignment horizontal="left" vertical="center"/>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18" xfId="0" applyFont="1" applyFill="1" applyBorder="1" applyAlignment="1" applyProtection="1">
      <alignment horizontal="center" vertical="center"/>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20" t="s">
        <v>14</v>
      </c>
      <c r="C3" s="621"/>
      <c r="D3" s="621"/>
      <c r="E3" s="622"/>
      <c r="F3" s="627"/>
      <c r="G3" s="629"/>
      <c r="H3" s="375"/>
      <c r="I3" s="540" t="s">
        <v>6588</v>
      </c>
      <c r="J3" s="545"/>
      <c r="K3" s="634"/>
      <c r="L3" s="634"/>
      <c r="M3" s="634"/>
      <c r="N3" s="634"/>
      <c r="O3" s="634"/>
      <c r="P3" s="634"/>
      <c r="R3" s="620"/>
      <c r="S3" s="620"/>
      <c r="T3" s="620"/>
      <c r="U3" s="635"/>
      <c r="V3" s="636"/>
      <c r="W3" s="14"/>
      <c r="X3" s="14"/>
      <c r="Y3" s="14"/>
      <c r="Z3" s="14"/>
      <c r="AA3" s="15"/>
      <c r="AB3" s="14"/>
      <c r="AC3" s="1"/>
      <c r="AD3" s="1"/>
    </row>
    <row r="4" spans="1:30" ht="7.35" customHeight="1" x14ac:dyDescent="0.25">
      <c r="A4" s="10"/>
      <c r="B4" s="10"/>
      <c r="C4" s="48"/>
      <c r="D4" s="48"/>
      <c r="E4" s="48"/>
      <c r="F4" s="49"/>
      <c r="G4" s="49"/>
      <c r="H4" s="49"/>
      <c r="I4" s="540"/>
      <c r="J4" s="545"/>
      <c r="K4" s="49"/>
      <c r="L4" s="49"/>
      <c r="M4" s="49"/>
      <c r="N4" s="49"/>
      <c r="O4" s="12"/>
      <c r="R4" s="13"/>
      <c r="S4" s="545"/>
      <c r="T4" s="545"/>
      <c r="U4" s="1"/>
      <c r="V4" s="545"/>
      <c r="W4" s="14"/>
      <c r="X4" s="14"/>
      <c r="Y4" s="14"/>
      <c r="Z4" s="14"/>
      <c r="AA4" s="15"/>
      <c r="AB4" s="14"/>
      <c r="AC4" s="1"/>
      <c r="AD4" s="1"/>
    </row>
    <row r="5" spans="1:30" ht="28.5" customHeight="1" x14ac:dyDescent="0.25">
      <c r="A5" s="10"/>
      <c r="B5" s="620" t="s">
        <v>15</v>
      </c>
      <c r="C5" s="621"/>
      <c r="D5" s="621"/>
      <c r="E5" s="622"/>
      <c r="F5" s="549" t="s">
        <v>6598</v>
      </c>
      <c r="G5" s="49"/>
      <c r="H5" s="49"/>
      <c r="I5" s="540" t="s">
        <v>16</v>
      </c>
      <c r="J5" s="16"/>
      <c r="K5" s="623" t="s">
        <v>6595</v>
      </c>
      <c r="L5" s="623"/>
      <c r="M5" s="623"/>
      <c r="N5" s="623"/>
      <c r="O5" s="623"/>
      <c r="P5" s="623"/>
      <c r="R5" s="620"/>
      <c r="S5" s="620"/>
      <c r="T5" s="620"/>
      <c r="U5" s="624"/>
      <c r="V5" s="625"/>
      <c r="W5" s="14"/>
      <c r="X5" s="14"/>
      <c r="Y5" s="14"/>
      <c r="Z5" s="14"/>
      <c r="AA5" s="15"/>
      <c r="AB5" s="14"/>
      <c r="AC5" s="1"/>
      <c r="AD5" s="1"/>
    </row>
    <row r="6" spans="1:30" ht="6.75" customHeight="1" x14ac:dyDescent="0.25">
      <c r="A6" s="10"/>
      <c r="B6" s="10"/>
      <c r="C6" s="12"/>
      <c r="D6" s="12"/>
      <c r="E6" s="12"/>
      <c r="F6" s="12"/>
      <c r="G6" s="12"/>
      <c r="H6" s="12"/>
      <c r="I6" s="540"/>
      <c r="J6" s="16"/>
      <c r="K6" s="50"/>
      <c r="L6" s="12"/>
      <c r="M6" s="12"/>
      <c r="N6" s="12"/>
      <c r="O6" s="12"/>
      <c r="R6" s="13"/>
      <c r="S6" s="356"/>
      <c r="T6" s="356"/>
      <c r="U6" s="1"/>
      <c r="V6" s="545"/>
      <c r="W6" s="14"/>
      <c r="X6" s="14"/>
      <c r="Y6" s="14"/>
      <c r="Z6" s="14"/>
      <c r="AA6" s="15"/>
      <c r="AB6" s="14"/>
      <c r="AC6" s="1"/>
      <c r="AD6" s="1"/>
    </row>
    <row r="7" spans="1:30" ht="28.5" customHeight="1" x14ac:dyDescent="0.25">
      <c r="A7" s="10"/>
      <c r="B7" s="620" t="s">
        <v>6593</v>
      </c>
      <c r="C7" s="626"/>
      <c r="D7" s="626"/>
      <c r="E7" s="626"/>
      <c r="F7" s="627" t="s">
        <v>125</v>
      </c>
      <c r="G7" s="628"/>
      <c r="H7" s="12"/>
      <c r="I7" s="540" t="s">
        <v>6589</v>
      </c>
      <c r="J7" s="545"/>
      <c r="K7" s="627" t="s">
        <v>6597</v>
      </c>
      <c r="L7" s="629"/>
      <c r="M7" s="629"/>
      <c r="N7" s="629"/>
      <c r="O7" s="629"/>
      <c r="P7" s="628"/>
      <c r="R7" s="620"/>
      <c r="S7" s="620"/>
      <c r="T7" s="620"/>
      <c r="U7" s="630"/>
      <c r="V7" s="631"/>
      <c r="W7" s="14"/>
      <c r="X7" s="14"/>
      <c r="Y7" s="14"/>
      <c r="Z7" s="14"/>
      <c r="AA7" s="15"/>
      <c r="AB7" s="14"/>
      <c r="AC7" s="1"/>
      <c r="AD7" s="1"/>
    </row>
    <row r="8" spans="1:30" ht="6" customHeight="1" x14ac:dyDescent="0.25">
      <c r="A8" s="10"/>
      <c r="B8" s="540"/>
      <c r="C8" s="541"/>
      <c r="D8" s="541"/>
      <c r="E8" s="542"/>
      <c r="F8" s="12"/>
      <c r="G8" s="12"/>
      <c r="H8" s="12"/>
      <c r="I8" s="540"/>
      <c r="J8" s="545"/>
      <c r="K8" s="540"/>
      <c r="L8" s="540"/>
      <c r="M8" s="540"/>
      <c r="N8" s="540"/>
      <c r="O8" s="540"/>
      <c r="P8" s="540"/>
      <c r="R8" s="540"/>
      <c r="S8" s="540"/>
      <c r="T8" s="540"/>
      <c r="U8" s="1"/>
      <c r="V8" s="1"/>
      <c r="W8" s="1"/>
      <c r="X8" s="1"/>
      <c r="Y8" s="1"/>
      <c r="Z8" s="1"/>
      <c r="AA8" s="1"/>
      <c r="AB8" s="1"/>
      <c r="AC8" s="1"/>
      <c r="AD8" s="1"/>
    </row>
    <row r="9" spans="1:30" ht="28.5" customHeight="1" x14ac:dyDescent="0.25">
      <c r="A9" s="10"/>
      <c r="B9" s="540"/>
      <c r="C9" s="541"/>
      <c r="D9" s="541"/>
      <c r="E9" s="542"/>
      <c r="F9" s="12"/>
      <c r="G9" s="12"/>
      <c r="H9" s="12"/>
      <c r="I9" s="540"/>
      <c r="J9" s="545"/>
      <c r="K9" s="540"/>
      <c r="L9" s="540"/>
      <c r="M9" s="540"/>
      <c r="N9" s="540"/>
      <c r="O9" s="540"/>
      <c r="P9" s="540"/>
      <c r="R9" s="637"/>
      <c r="S9" s="637"/>
      <c r="T9" s="637"/>
      <c r="U9" s="630"/>
      <c r="V9" s="631"/>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row>
    <row r="12" spans="1:30" ht="16.5" thickBot="1" x14ac:dyDescent="0.3">
      <c r="A12" s="17"/>
      <c r="B12" s="209"/>
      <c r="C12" s="210"/>
      <c r="D12" s="210"/>
      <c r="E12" s="210"/>
      <c r="F12" s="210"/>
      <c r="G12" s="210"/>
      <c r="H12" s="211"/>
      <c r="I12" s="211"/>
      <c r="J12" s="211"/>
      <c r="K12" s="211"/>
      <c r="L12" s="211"/>
      <c r="M12" s="211"/>
      <c r="N12" s="211"/>
      <c r="O12" s="211"/>
      <c r="P12" s="212"/>
      <c r="Q12" s="213"/>
      <c r="R12" s="214"/>
      <c r="S12" s="214"/>
      <c r="T12" s="502"/>
      <c r="U12" s="608"/>
      <c r="V12" s="608"/>
      <c r="W12" s="608"/>
      <c r="X12" s="608"/>
      <c r="Y12" s="608"/>
      <c r="Z12" s="608"/>
      <c r="AA12" s="215"/>
    </row>
    <row r="13" spans="1:30" ht="72" customHeight="1" thickBot="1" x14ac:dyDescent="0.3">
      <c r="A13" s="17"/>
      <c r="B13" s="216"/>
      <c r="C13" s="217"/>
      <c r="D13" s="217"/>
      <c r="E13" s="217"/>
      <c r="F13" s="217"/>
      <c r="G13" s="217"/>
      <c r="H13" s="218"/>
      <c r="I13" s="218"/>
      <c r="J13" s="218"/>
      <c r="K13" s="218"/>
      <c r="L13" s="218"/>
      <c r="M13" s="218"/>
      <c r="N13" s="218"/>
      <c r="O13" s="218"/>
      <c r="P13" s="609" t="s">
        <v>1</v>
      </c>
      <c r="Q13" s="219"/>
      <c r="R13" s="611" t="s">
        <v>6592</v>
      </c>
      <c r="S13" s="612"/>
      <c r="T13" s="503"/>
      <c r="U13" s="14"/>
      <c r="V13" s="14"/>
      <c r="W13" s="14"/>
      <c r="X13" s="14"/>
      <c r="Y13" s="615"/>
      <c r="Z13" s="220"/>
    </row>
    <row r="14" spans="1:30" ht="16.5" thickBot="1" x14ac:dyDescent="0.3">
      <c r="A14" s="17"/>
      <c r="B14" s="216"/>
      <c r="C14" s="617" t="s">
        <v>6590</v>
      </c>
      <c r="D14" s="618"/>
      <c r="E14" s="618"/>
      <c r="F14" s="618"/>
      <c r="G14" s="618"/>
      <c r="H14" s="618"/>
      <c r="I14" s="618"/>
      <c r="J14" s="618"/>
      <c r="K14" s="619"/>
      <c r="L14" s="99"/>
      <c r="M14" s="99"/>
      <c r="N14" s="99"/>
      <c r="O14" s="221"/>
      <c r="P14" s="610"/>
      <c r="Q14" s="222"/>
      <c r="R14" s="613"/>
      <c r="S14" s="614"/>
      <c r="T14" s="504"/>
      <c r="U14" s="14"/>
      <c r="V14" s="14"/>
      <c r="W14" s="14"/>
      <c r="X14" s="14"/>
      <c r="Y14" s="616"/>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604" t="s">
        <v>136</v>
      </c>
      <c r="E16" s="604"/>
      <c r="F16" s="604"/>
      <c r="G16" s="605"/>
      <c r="H16" s="393"/>
      <c r="I16" s="394" t="s">
        <v>19</v>
      </c>
      <c r="J16" s="395" t="s">
        <v>20</v>
      </c>
      <c r="K16" s="396" t="s">
        <v>21</v>
      </c>
      <c r="L16" s="100"/>
      <c r="M16" s="100"/>
      <c r="N16" s="100"/>
      <c r="O16" s="226"/>
      <c r="P16" s="388" t="s">
        <v>22</v>
      </c>
      <c r="Q16" s="226"/>
      <c r="R16" s="569" t="s">
        <v>52</v>
      </c>
      <c r="S16" s="569"/>
      <c r="T16" s="506"/>
      <c r="U16" s="397"/>
      <c r="V16" s="397"/>
      <c r="W16" s="397"/>
      <c r="X16" s="397"/>
      <c r="Y16" s="398"/>
      <c r="Z16" s="227"/>
    </row>
    <row r="17" spans="1:26" ht="13.35" customHeight="1" x14ac:dyDescent="0.25">
      <c r="A17" s="3"/>
      <c r="B17" s="228"/>
      <c r="C17" s="399"/>
      <c r="D17" s="575"/>
      <c r="E17" s="576"/>
      <c r="F17" s="576"/>
      <c r="G17" s="578"/>
      <c r="H17" s="5"/>
      <c r="I17" s="530"/>
      <c r="J17" s="531"/>
      <c r="K17" s="20"/>
      <c r="L17" s="97" t="b">
        <v>0</v>
      </c>
      <c r="M17" s="6"/>
      <c r="N17" s="6">
        <f>IF(L17,P17,0)</f>
        <v>0</v>
      </c>
      <c r="O17" s="218"/>
      <c r="P17" s="532">
        <v>0</v>
      </c>
      <c r="Q17" s="533"/>
      <c r="R17" s="554"/>
      <c r="S17" s="554"/>
      <c r="T17" s="507"/>
      <c r="U17" s="400" t="b">
        <v>1</v>
      </c>
      <c r="V17" s="401">
        <v>112926</v>
      </c>
      <c r="W17" s="402"/>
      <c r="X17" s="403"/>
      <c r="Y17" s="15"/>
      <c r="Z17" s="220"/>
    </row>
    <row r="18" spans="1:26" ht="13.35" customHeight="1" x14ac:dyDescent="0.25">
      <c r="A18" s="3"/>
      <c r="B18" s="228"/>
      <c r="C18" s="399"/>
      <c r="D18" s="575"/>
      <c r="E18" s="576"/>
      <c r="F18" s="576"/>
      <c r="G18" s="578"/>
      <c r="H18" s="5"/>
      <c r="I18" s="530"/>
      <c r="J18" s="531"/>
      <c r="K18" s="20"/>
      <c r="L18" s="97" t="b">
        <v>0</v>
      </c>
      <c r="M18" s="6"/>
      <c r="N18" s="6">
        <f>IF(L18,P18,0)</f>
        <v>0</v>
      </c>
      <c r="O18" s="218"/>
      <c r="P18" s="532">
        <v>0</v>
      </c>
      <c r="Q18" s="533"/>
      <c r="R18" s="554"/>
      <c r="S18" s="554"/>
      <c r="T18" s="507"/>
      <c r="U18" s="404" t="b">
        <v>0</v>
      </c>
      <c r="V18" s="405">
        <v>0</v>
      </c>
      <c r="W18" s="406" t="s">
        <v>23</v>
      </c>
      <c r="X18" s="407" t="s">
        <v>23</v>
      </c>
      <c r="Y18" s="21"/>
      <c r="Z18" s="220"/>
    </row>
    <row r="19" spans="1:26" ht="13.35" customHeight="1" x14ac:dyDescent="0.25">
      <c r="A19" s="3"/>
      <c r="B19" s="228"/>
      <c r="C19" s="399"/>
      <c r="D19" s="575"/>
      <c r="E19" s="576"/>
      <c r="F19" s="576"/>
      <c r="G19" s="578"/>
      <c r="H19" s="5"/>
      <c r="I19" s="530"/>
      <c r="J19" s="531"/>
      <c r="K19" s="20"/>
      <c r="L19" s="97" t="b">
        <v>0</v>
      </c>
      <c r="M19" s="6"/>
      <c r="N19" s="6">
        <f>IF(L19,P19,0)</f>
        <v>0</v>
      </c>
      <c r="O19" s="218"/>
      <c r="P19" s="534">
        <v>0</v>
      </c>
      <c r="Q19" s="535"/>
      <c r="R19" s="554"/>
      <c r="S19" s="554"/>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55"/>
      <c r="S20" s="555"/>
      <c r="T20" s="508"/>
      <c r="U20" s="400"/>
      <c r="V20" s="116"/>
      <c r="W20" s="117"/>
      <c r="X20" s="117"/>
      <c r="Y20" s="21"/>
      <c r="Z20" s="220"/>
    </row>
    <row r="21" spans="1:26" ht="12.75" customHeight="1" x14ac:dyDescent="0.25">
      <c r="A21" s="26"/>
      <c r="B21" s="231"/>
      <c r="C21" s="572" t="s">
        <v>24</v>
      </c>
      <c r="D21" s="572"/>
      <c r="E21" s="572"/>
      <c r="F21" s="572"/>
      <c r="G21" s="572"/>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6" t="s">
        <v>5874</v>
      </c>
      <c r="E22" s="546"/>
      <c r="F22" s="546"/>
      <c r="G22" s="546"/>
      <c r="H22" s="420"/>
      <c r="I22" s="421" t="s">
        <v>19</v>
      </c>
      <c r="J22" s="422" t="s">
        <v>20</v>
      </c>
      <c r="K22" s="423" t="s">
        <v>21</v>
      </c>
      <c r="L22" s="109"/>
      <c r="M22" s="109"/>
      <c r="N22" s="100"/>
      <c r="O22" s="226"/>
      <c r="P22" s="388" t="s">
        <v>22</v>
      </c>
      <c r="Q22" s="236"/>
      <c r="R22" s="569" t="s">
        <v>52</v>
      </c>
      <c r="S22" s="569"/>
      <c r="T22" s="510"/>
      <c r="U22" s="64"/>
      <c r="V22" s="424"/>
      <c r="W22" s="425" t="s">
        <v>23</v>
      </c>
      <c r="X22" s="426" t="s">
        <v>23</v>
      </c>
      <c r="Y22" s="8"/>
      <c r="Z22" s="237"/>
    </row>
    <row r="23" spans="1:26" ht="12.75" customHeight="1" x14ac:dyDescent="0.25">
      <c r="A23" s="3"/>
      <c r="B23" s="228"/>
      <c r="C23" s="19"/>
      <c r="D23" s="579"/>
      <c r="E23" s="580"/>
      <c r="F23" s="580"/>
      <c r="G23" s="581"/>
      <c r="H23" s="5"/>
      <c r="I23" s="530"/>
      <c r="J23" s="531"/>
      <c r="K23" s="20"/>
      <c r="L23" s="109" t="b">
        <v>0</v>
      </c>
      <c r="M23" s="97"/>
      <c r="N23" s="6">
        <f t="shared" ref="N23:N28" si="0">IF(L23,P23,0)</f>
        <v>0</v>
      </c>
      <c r="O23" s="218"/>
      <c r="P23" s="532">
        <v>0</v>
      </c>
      <c r="Q23" s="229"/>
      <c r="R23" s="554"/>
      <c r="S23" s="554"/>
      <c r="T23" s="507"/>
      <c r="U23" s="427" t="b">
        <v>0</v>
      </c>
      <c r="V23" s="65">
        <v>0</v>
      </c>
      <c r="W23" s="66" t="s">
        <v>23</v>
      </c>
      <c r="X23" s="347" t="s">
        <v>23</v>
      </c>
      <c r="Y23" s="21"/>
      <c r="Z23" s="237"/>
    </row>
    <row r="24" spans="1:26" ht="12.75" customHeight="1" x14ac:dyDescent="0.25">
      <c r="A24" s="3"/>
      <c r="B24" s="228"/>
      <c r="C24" s="19"/>
      <c r="D24" s="579"/>
      <c r="E24" s="580"/>
      <c r="F24" s="580"/>
      <c r="G24" s="581"/>
      <c r="H24" s="5"/>
      <c r="I24" s="530"/>
      <c r="J24" s="531"/>
      <c r="K24" s="20"/>
      <c r="L24" s="97" t="b">
        <v>0</v>
      </c>
      <c r="M24" s="97"/>
      <c r="N24" s="6">
        <f t="shared" si="0"/>
        <v>0</v>
      </c>
      <c r="O24" s="218"/>
      <c r="P24" s="532">
        <v>0</v>
      </c>
      <c r="Q24" s="229"/>
      <c r="R24" s="554"/>
      <c r="S24" s="554"/>
      <c r="T24" s="507"/>
      <c r="U24" s="427" t="b">
        <v>0</v>
      </c>
      <c r="V24" s="428">
        <v>0</v>
      </c>
      <c r="W24" s="429" t="s">
        <v>23</v>
      </c>
      <c r="X24" s="430" t="s">
        <v>23</v>
      </c>
      <c r="Y24" s="21"/>
      <c r="Z24" s="237"/>
    </row>
    <row r="25" spans="1:26" ht="12.75" customHeight="1" x14ac:dyDescent="0.25">
      <c r="A25" s="3"/>
      <c r="B25" s="228"/>
      <c r="C25" s="19"/>
      <c r="D25" s="579"/>
      <c r="E25" s="580"/>
      <c r="F25" s="580"/>
      <c r="G25" s="581"/>
      <c r="H25" s="5"/>
      <c r="I25" s="530"/>
      <c r="J25" s="531"/>
      <c r="K25" s="20"/>
      <c r="L25" s="97" t="b">
        <v>0</v>
      </c>
      <c r="M25" s="97"/>
      <c r="N25" s="6">
        <f t="shared" si="0"/>
        <v>0</v>
      </c>
      <c r="O25" s="218"/>
      <c r="P25" s="532">
        <v>0</v>
      </c>
      <c r="Q25" s="229"/>
      <c r="R25" s="554"/>
      <c r="S25" s="554"/>
      <c r="T25" s="507"/>
      <c r="U25" s="431" t="b">
        <v>0</v>
      </c>
      <c r="V25" s="432">
        <v>0</v>
      </c>
      <c r="W25" s="433" t="s">
        <v>23</v>
      </c>
      <c r="X25" s="434" t="s">
        <v>23</v>
      </c>
      <c r="Y25" s="21"/>
      <c r="Z25" s="237"/>
    </row>
    <row r="26" spans="1:26" ht="12.75" customHeight="1" x14ac:dyDescent="0.25">
      <c r="A26" s="3"/>
      <c r="B26" s="228"/>
      <c r="C26" s="19"/>
      <c r="D26" s="579"/>
      <c r="E26" s="580"/>
      <c r="F26" s="580"/>
      <c r="G26" s="581"/>
      <c r="H26" s="5"/>
      <c r="I26" s="530"/>
      <c r="J26" s="531"/>
      <c r="K26" s="20"/>
      <c r="L26" s="97" t="b">
        <v>0</v>
      </c>
      <c r="M26" s="97"/>
      <c r="N26" s="6">
        <f t="shared" si="0"/>
        <v>0</v>
      </c>
      <c r="O26" s="218"/>
      <c r="P26" s="532">
        <v>0</v>
      </c>
      <c r="Q26" s="229"/>
      <c r="R26" s="554"/>
      <c r="S26" s="554"/>
      <c r="T26" s="507"/>
      <c r="U26" s="105" t="b">
        <v>0</v>
      </c>
      <c r="V26" s="67">
        <v>0</v>
      </c>
      <c r="W26" s="66" t="s">
        <v>23</v>
      </c>
      <c r="X26" s="347" t="s">
        <v>23</v>
      </c>
      <c r="Y26" s="21"/>
      <c r="Z26" s="237"/>
    </row>
    <row r="27" spans="1:26" ht="12.75" customHeight="1" x14ac:dyDescent="0.25">
      <c r="A27" s="3"/>
      <c r="B27" s="228"/>
      <c r="C27" s="19"/>
      <c r="D27" s="579"/>
      <c r="E27" s="580"/>
      <c r="F27" s="580"/>
      <c r="G27" s="581"/>
      <c r="H27" s="5"/>
      <c r="I27" s="530"/>
      <c r="J27" s="531"/>
      <c r="K27" s="20"/>
      <c r="L27" s="97" t="b">
        <v>0</v>
      </c>
      <c r="M27" s="97"/>
      <c r="N27" s="6">
        <f t="shared" si="0"/>
        <v>0</v>
      </c>
      <c r="O27" s="218"/>
      <c r="P27" s="532">
        <v>0</v>
      </c>
      <c r="Q27" s="229"/>
      <c r="R27" s="554"/>
      <c r="S27" s="554"/>
      <c r="T27" s="507"/>
      <c r="U27" s="106" t="b">
        <v>0</v>
      </c>
      <c r="V27" s="65">
        <v>0</v>
      </c>
      <c r="W27" s="66" t="s">
        <v>23</v>
      </c>
      <c r="X27" s="347" t="s">
        <v>23</v>
      </c>
      <c r="Y27" s="21"/>
      <c r="Z27" s="237"/>
    </row>
    <row r="28" spans="1:26" ht="12.75" customHeight="1" x14ac:dyDescent="0.25">
      <c r="A28" s="3"/>
      <c r="B28" s="228"/>
      <c r="C28" s="19"/>
      <c r="D28" s="579"/>
      <c r="E28" s="580"/>
      <c r="F28" s="580"/>
      <c r="G28" s="581"/>
      <c r="H28" s="5"/>
      <c r="I28" s="530"/>
      <c r="J28" s="531"/>
      <c r="K28" s="20"/>
      <c r="L28" s="97" t="b">
        <v>0</v>
      </c>
      <c r="M28" s="97"/>
      <c r="N28" s="6">
        <f t="shared" si="0"/>
        <v>0</v>
      </c>
      <c r="O28" s="218"/>
      <c r="P28" s="532">
        <v>0</v>
      </c>
      <c r="Q28" s="229"/>
      <c r="R28" s="554"/>
      <c r="S28" s="554"/>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55"/>
      <c r="S29" s="555"/>
      <c r="T29" s="507"/>
      <c r="U29" s="64"/>
      <c r="V29" s="15"/>
      <c r="W29" s="21"/>
      <c r="X29" s="21"/>
      <c r="Y29" s="21"/>
      <c r="Z29" s="237"/>
    </row>
    <row r="30" spans="1:26" ht="12.75" customHeight="1" x14ac:dyDescent="0.25">
      <c r="A30" s="26"/>
      <c r="B30" s="231"/>
      <c r="C30" s="572" t="s">
        <v>24</v>
      </c>
      <c r="D30" s="572"/>
      <c r="E30" s="572"/>
      <c r="F30" s="572"/>
      <c r="G30" s="572"/>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3" t="s">
        <v>131</v>
      </c>
      <c r="E31" s="603"/>
      <c r="F31" s="603"/>
      <c r="G31" s="603"/>
      <c r="H31" s="420"/>
      <c r="I31" s="421" t="s">
        <v>19</v>
      </c>
      <c r="J31" s="422" t="s">
        <v>20</v>
      </c>
      <c r="K31" s="423" t="s">
        <v>21</v>
      </c>
      <c r="L31" s="109"/>
      <c r="M31" s="109"/>
      <c r="N31" s="100"/>
      <c r="O31" s="240"/>
      <c r="P31" s="388" t="s">
        <v>22</v>
      </c>
      <c r="Q31" s="236"/>
      <c r="R31" s="569" t="s">
        <v>52</v>
      </c>
      <c r="S31" s="569"/>
      <c r="T31" s="510"/>
      <c r="U31" s="440"/>
      <c r="V31" s="428"/>
      <c r="W31" s="429" t="s">
        <v>23</v>
      </c>
      <c r="X31" s="430" t="s">
        <v>23</v>
      </c>
      <c r="Y31" s="21"/>
      <c r="Z31" s="237"/>
    </row>
    <row r="32" spans="1:26" ht="12.75" customHeight="1" x14ac:dyDescent="0.25">
      <c r="A32" s="3"/>
      <c r="B32" s="228"/>
      <c r="C32" s="19"/>
      <c r="D32" s="579"/>
      <c r="E32" s="580"/>
      <c r="F32" s="580"/>
      <c r="G32" s="581"/>
      <c r="H32" s="5"/>
      <c r="I32" s="530"/>
      <c r="J32" s="531"/>
      <c r="K32" s="20"/>
      <c r="L32" s="97" t="b">
        <v>0</v>
      </c>
      <c r="M32" s="97"/>
      <c r="N32" s="6">
        <f>IF(L32,P32,0)</f>
        <v>0</v>
      </c>
      <c r="O32" s="218"/>
      <c r="P32" s="532">
        <v>0</v>
      </c>
      <c r="Q32" s="229"/>
      <c r="R32" s="554"/>
      <c r="S32" s="554"/>
      <c r="T32" s="507"/>
      <c r="U32" s="427" t="b">
        <v>0</v>
      </c>
      <c r="V32" s="428">
        <v>0</v>
      </c>
      <c r="W32" s="429" t="s">
        <v>23</v>
      </c>
      <c r="X32" s="430"/>
      <c r="Y32" s="21"/>
      <c r="Z32" s="237"/>
    </row>
    <row r="33" spans="1:26" ht="12.75" customHeight="1" x14ac:dyDescent="0.25">
      <c r="A33" s="3"/>
      <c r="B33" s="228"/>
      <c r="C33" s="19"/>
      <c r="D33" s="579"/>
      <c r="E33" s="580"/>
      <c r="F33" s="580"/>
      <c r="G33" s="581"/>
      <c r="H33" s="33"/>
      <c r="I33" s="530"/>
      <c r="J33" s="531"/>
      <c r="K33" s="25"/>
      <c r="L33" s="97" t="b">
        <v>0</v>
      </c>
      <c r="M33" s="97"/>
      <c r="N33" s="6">
        <f>IF(L33,P33,0)</f>
        <v>0</v>
      </c>
      <c r="O33" s="241"/>
      <c r="P33" s="532">
        <v>0</v>
      </c>
      <c r="Q33" s="229"/>
      <c r="R33" s="554"/>
      <c r="S33" s="554"/>
      <c r="T33" s="507"/>
      <c r="U33" s="427" t="b">
        <v>0</v>
      </c>
      <c r="V33" s="428">
        <v>0</v>
      </c>
      <c r="W33" s="429" t="s">
        <v>23</v>
      </c>
      <c r="X33" s="430" t="s">
        <v>23</v>
      </c>
      <c r="Y33" s="21"/>
      <c r="Z33" s="237"/>
    </row>
    <row r="34" spans="1:26" ht="12.75" customHeight="1" x14ac:dyDescent="0.25">
      <c r="A34" s="3"/>
      <c r="B34" s="228"/>
      <c r="C34" s="29"/>
      <c r="D34" s="596"/>
      <c r="E34" s="596"/>
      <c r="F34" s="596"/>
      <c r="G34" s="596"/>
      <c r="H34" s="5"/>
      <c r="I34" s="530"/>
      <c r="J34" s="531"/>
      <c r="K34" s="25"/>
      <c r="L34" s="97" t="b">
        <v>0</v>
      </c>
      <c r="M34" s="97"/>
      <c r="N34" s="6">
        <f>IF(L34,P34,0)</f>
        <v>0</v>
      </c>
      <c r="O34" s="241"/>
      <c r="P34" s="532">
        <v>0</v>
      </c>
      <c r="Q34" s="229"/>
      <c r="R34" s="554"/>
      <c r="S34" s="554"/>
      <c r="T34" s="507"/>
      <c r="U34" s="427" t="b">
        <v>0</v>
      </c>
      <c r="V34" s="428">
        <v>0</v>
      </c>
      <c r="W34" s="429" t="s">
        <v>23</v>
      </c>
      <c r="X34" s="430" t="s">
        <v>23</v>
      </c>
      <c r="Y34" s="21"/>
      <c r="Z34" s="237"/>
    </row>
    <row r="35" spans="1:26" ht="12.75" customHeight="1" x14ac:dyDescent="0.25">
      <c r="A35" s="3"/>
      <c r="B35" s="228"/>
      <c r="C35" s="19"/>
      <c r="D35" s="597"/>
      <c r="E35" s="598"/>
      <c r="F35" s="598"/>
      <c r="G35" s="598"/>
      <c r="H35" s="598"/>
      <c r="I35" s="598"/>
      <c r="J35" s="598"/>
      <c r="K35" s="599"/>
      <c r="L35" s="97"/>
      <c r="M35" s="97"/>
      <c r="N35" s="6"/>
      <c r="O35" s="241"/>
      <c r="P35" s="497"/>
      <c r="Q35" s="229"/>
      <c r="R35" s="555"/>
      <c r="S35" s="555"/>
      <c r="T35" s="507"/>
      <c r="U35" s="107"/>
      <c r="V35" s="15"/>
      <c r="W35" s="21"/>
      <c r="X35" s="21"/>
      <c r="Y35" s="21"/>
      <c r="Z35" s="237"/>
    </row>
    <row r="36" spans="1:26" ht="12.75" customHeight="1" x14ac:dyDescent="0.25">
      <c r="A36" s="26"/>
      <c r="B36" s="231"/>
      <c r="C36" s="600" t="s">
        <v>24</v>
      </c>
      <c r="D36" s="600"/>
      <c r="E36" s="600"/>
      <c r="F36" s="600"/>
      <c r="G36" s="600"/>
      <c r="H36" s="601"/>
      <c r="I36" s="601"/>
      <c r="J36" s="601"/>
      <c r="K36" s="602"/>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558" t="s">
        <v>132</v>
      </c>
      <c r="E37" s="558"/>
      <c r="F37" s="558"/>
      <c r="G37" s="558"/>
      <c r="H37" s="118" t="s">
        <v>134</v>
      </c>
      <c r="I37" s="244" t="s">
        <v>133</v>
      </c>
      <c r="J37" s="244" t="s">
        <v>47</v>
      </c>
      <c r="K37" s="119" t="s">
        <v>21</v>
      </c>
      <c r="L37" s="109" t="b">
        <v>0</v>
      </c>
      <c r="M37" s="109"/>
      <c r="N37" s="100"/>
      <c r="O37" s="240"/>
      <c r="P37" s="28" t="s">
        <v>22</v>
      </c>
      <c r="Q37" s="236"/>
      <c r="R37" s="569" t="s">
        <v>52</v>
      </c>
      <c r="S37" s="569"/>
      <c r="T37" s="507"/>
      <c r="U37" s="107"/>
      <c r="V37" s="15"/>
      <c r="W37" s="21"/>
      <c r="X37" s="21"/>
      <c r="Y37" s="21"/>
      <c r="Z37" s="237"/>
    </row>
    <row r="38" spans="1:26" ht="12.75" customHeight="1" x14ac:dyDescent="0.25">
      <c r="A38" s="3"/>
      <c r="B38" s="228"/>
      <c r="C38" s="19"/>
      <c r="D38" s="579"/>
      <c r="E38" s="580"/>
      <c r="F38" s="580"/>
      <c r="G38" s="581"/>
      <c r="H38" s="530"/>
      <c r="I38" s="536"/>
      <c r="J38" s="531"/>
      <c r="K38" s="20"/>
      <c r="L38" s="97" t="b">
        <v>0</v>
      </c>
      <c r="M38" s="6">
        <f>IF(L38,H38,0)</f>
        <v>0</v>
      </c>
      <c r="N38" s="6">
        <f>IF(L38,P38,0)</f>
        <v>0</v>
      </c>
      <c r="O38" s="218"/>
      <c r="P38" s="532"/>
      <c r="Q38" s="229"/>
      <c r="R38" s="554"/>
      <c r="S38" s="554"/>
      <c r="T38" s="507"/>
      <c r="U38" s="107"/>
      <c r="V38" s="15"/>
      <c r="W38" s="21"/>
      <c r="X38" s="21"/>
      <c r="Y38" s="21"/>
      <c r="Z38" s="237"/>
    </row>
    <row r="39" spans="1:26" ht="12.75" customHeight="1" x14ac:dyDescent="0.25">
      <c r="A39" s="3"/>
      <c r="B39" s="228"/>
      <c r="C39" s="19"/>
      <c r="D39" s="579"/>
      <c r="E39" s="580"/>
      <c r="F39" s="580"/>
      <c r="G39" s="581"/>
      <c r="H39" s="530"/>
      <c r="I39" s="536"/>
      <c r="J39" s="531"/>
      <c r="K39" s="20"/>
      <c r="L39" s="97" t="b">
        <v>0</v>
      </c>
      <c r="M39" s="6">
        <f>IF(L39,H39,0)</f>
        <v>0</v>
      </c>
      <c r="N39" s="6">
        <f>IF(L39,P39,0)</f>
        <v>0</v>
      </c>
      <c r="O39" s="218"/>
      <c r="P39" s="532">
        <v>0</v>
      </c>
      <c r="Q39" s="229"/>
      <c r="R39" s="554"/>
      <c r="S39" s="554"/>
      <c r="T39" s="507"/>
      <c r="U39" s="107"/>
      <c r="V39" s="15"/>
      <c r="W39" s="21"/>
      <c r="X39" s="21"/>
      <c r="Y39" s="21"/>
      <c r="Z39" s="237"/>
    </row>
    <row r="40" spans="1:26" ht="12.75" customHeight="1" x14ac:dyDescent="0.25">
      <c r="A40" s="3"/>
      <c r="B40" s="228"/>
      <c r="C40" s="19"/>
      <c r="D40" s="579"/>
      <c r="E40" s="580"/>
      <c r="F40" s="580"/>
      <c r="G40" s="581"/>
      <c r="H40" s="530"/>
      <c r="I40" s="536"/>
      <c r="J40" s="531"/>
      <c r="K40" s="20"/>
      <c r="L40" s="97" t="b">
        <v>0</v>
      </c>
      <c r="M40" s="6">
        <f>IF(L40,H40,0)</f>
        <v>0</v>
      </c>
      <c r="N40" s="6">
        <f>IF(L40,P40,0)</f>
        <v>0</v>
      </c>
      <c r="O40" s="218"/>
      <c r="P40" s="532">
        <v>0</v>
      </c>
      <c r="Q40" s="229"/>
      <c r="R40" s="554"/>
      <c r="S40" s="554"/>
      <c r="T40" s="507"/>
      <c r="U40" s="107"/>
      <c r="V40" s="15"/>
      <c r="W40" s="21"/>
      <c r="X40" s="21"/>
      <c r="Y40" s="21"/>
      <c r="Z40" s="237"/>
    </row>
    <row r="41" spans="1:26" ht="12.75" customHeight="1" x14ac:dyDescent="0.25">
      <c r="A41" s="3"/>
      <c r="B41" s="228"/>
      <c r="C41" s="19"/>
      <c r="D41" s="579"/>
      <c r="E41" s="580"/>
      <c r="F41" s="580"/>
      <c r="G41" s="581"/>
      <c r="H41" s="530"/>
      <c r="I41" s="536"/>
      <c r="J41" s="531"/>
      <c r="K41" s="20"/>
      <c r="L41" s="97" t="b">
        <v>0</v>
      </c>
      <c r="M41" s="6">
        <f>IF(L41,H41,0)</f>
        <v>0</v>
      </c>
      <c r="N41" s="6">
        <f>IF(L41,P41,0)</f>
        <v>0</v>
      </c>
      <c r="O41" s="218"/>
      <c r="P41" s="532">
        <v>0</v>
      </c>
      <c r="Q41" s="229"/>
      <c r="R41" s="554"/>
      <c r="S41" s="554"/>
      <c r="T41" s="507"/>
      <c r="U41" s="107"/>
      <c r="V41" s="15"/>
      <c r="W41" s="21"/>
      <c r="X41" s="21"/>
      <c r="Y41" s="21"/>
      <c r="Z41" s="237"/>
    </row>
    <row r="42" spans="1:26" ht="8.25" customHeight="1" x14ac:dyDescent="0.25">
      <c r="A42" s="3"/>
      <c r="B42" s="228"/>
      <c r="C42" s="51"/>
      <c r="D42" s="57"/>
      <c r="E42" s="57"/>
      <c r="F42" s="57"/>
      <c r="G42" s="186"/>
      <c r="H42" s="58"/>
      <c r="I42" s="57"/>
      <c r="J42" s="184"/>
      <c r="K42" s="59"/>
      <c r="L42" s="97"/>
      <c r="M42" s="97"/>
      <c r="N42" s="6"/>
      <c r="O42" s="241"/>
      <c r="P42" s="185"/>
      <c r="Q42" s="229"/>
      <c r="R42" s="555"/>
      <c r="S42" s="555"/>
      <c r="T42" s="507"/>
      <c r="U42" s="107"/>
      <c r="V42" s="15"/>
      <c r="W42" s="21"/>
      <c r="X42" s="21"/>
      <c r="Y42" s="21"/>
      <c r="Z42" s="237"/>
    </row>
    <row r="43" spans="1:26" ht="12.75" customHeight="1" x14ac:dyDescent="0.25">
      <c r="A43" s="3"/>
      <c r="B43" s="231"/>
      <c r="C43" s="572" t="s">
        <v>24</v>
      </c>
      <c r="D43" s="572"/>
      <c r="E43" s="572"/>
      <c r="F43" s="572"/>
      <c r="G43" s="572"/>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594" t="s">
        <v>25</v>
      </c>
      <c r="E44" s="594"/>
      <c r="F44" s="594"/>
      <c r="G44" s="594"/>
      <c r="H44" s="594"/>
      <c r="I44" s="594"/>
      <c r="J44" s="594"/>
      <c r="K44" s="595"/>
      <c r="L44" s="27"/>
      <c r="M44" s="27"/>
      <c r="N44" s="27"/>
      <c r="O44" s="245"/>
      <c r="P44" s="388" t="s">
        <v>22</v>
      </c>
      <c r="Q44" s="246"/>
      <c r="R44" s="569" t="s">
        <v>52</v>
      </c>
      <c r="S44" s="569"/>
      <c r="T44" s="512"/>
      <c r="U44" s="15"/>
      <c r="V44" s="15"/>
      <c r="W44" s="429" t="s">
        <v>23</v>
      </c>
      <c r="X44" s="430" t="s">
        <v>23</v>
      </c>
      <c r="Y44" s="21"/>
      <c r="Z44" s="237"/>
    </row>
    <row r="45" spans="1:26" ht="12.75" customHeight="1" x14ac:dyDescent="0.25">
      <c r="A45" s="3"/>
      <c r="B45" s="228"/>
      <c r="C45" s="34"/>
      <c r="D45" s="588" t="s">
        <v>4667</v>
      </c>
      <c r="E45" s="589"/>
      <c r="F45" s="589"/>
      <c r="G45" s="589"/>
      <c r="H45" s="589"/>
      <c r="I45" s="589"/>
      <c r="J45" s="589"/>
      <c r="K45" s="590"/>
      <c r="L45" s="101"/>
      <c r="M45" s="101"/>
      <c r="N45" s="101"/>
      <c r="O45" s="247"/>
      <c r="P45" s="547">
        <f>ROUND((SUM(N21,N30,N36,N43))*0.09, 0)</f>
        <v>0</v>
      </c>
      <c r="Q45" s="248"/>
      <c r="R45" s="591" t="s">
        <v>6594</v>
      </c>
      <c r="S45" s="592"/>
      <c r="T45" s="513"/>
      <c r="U45" s="8"/>
      <c r="V45" s="8"/>
      <c r="W45" s="8"/>
      <c r="X45" s="8"/>
      <c r="Y45" s="8"/>
      <c r="Z45" s="237"/>
    </row>
    <row r="46" spans="1:26" ht="12.75" customHeight="1" x14ac:dyDescent="0.25">
      <c r="A46" s="3"/>
      <c r="B46" s="228"/>
      <c r="C46" s="34"/>
      <c r="D46" s="588" t="s">
        <v>4668</v>
      </c>
      <c r="E46" s="589"/>
      <c r="F46" s="589"/>
      <c r="G46" s="589"/>
      <c r="H46" s="589"/>
      <c r="I46" s="589"/>
      <c r="J46" s="589"/>
      <c r="K46" s="590"/>
      <c r="L46" s="542"/>
      <c r="M46" s="542"/>
      <c r="N46" s="542"/>
      <c r="O46" s="247"/>
      <c r="P46" s="124">
        <f>SUM(P47:P49)</f>
        <v>0</v>
      </c>
      <c r="Q46" s="248"/>
      <c r="R46" s="593"/>
      <c r="S46" s="593"/>
      <c r="T46" s="513"/>
      <c r="U46" s="8"/>
      <c r="V46" s="8"/>
      <c r="W46" s="8"/>
      <c r="X46" s="8"/>
      <c r="Y46" s="8"/>
      <c r="Z46" s="237"/>
    </row>
    <row r="47" spans="1:26" ht="12.75" customHeight="1" x14ac:dyDescent="0.25">
      <c r="A47" s="3"/>
      <c r="B47" s="228"/>
      <c r="C47" s="34"/>
      <c r="D47" s="582" t="s">
        <v>137</v>
      </c>
      <c r="E47" s="583"/>
      <c r="F47" s="583"/>
      <c r="G47" s="583"/>
      <c r="H47" s="583"/>
      <c r="I47" s="583"/>
      <c r="J47" s="583"/>
      <c r="K47" s="584"/>
      <c r="L47" s="108" t="b">
        <v>1</v>
      </c>
      <c r="M47" s="108"/>
      <c r="N47" s="108"/>
      <c r="O47" s="247"/>
      <c r="P47" s="534">
        <v>0</v>
      </c>
      <c r="Q47" s="537"/>
      <c r="R47" s="554"/>
      <c r="S47" s="554"/>
      <c r="T47" s="513"/>
      <c r="U47" s="8"/>
      <c r="V47" s="8"/>
      <c r="W47" s="8"/>
      <c r="X47" s="8"/>
      <c r="Y47" s="8"/>
      <c r="Z47" s="237"/>
    </row>
    <row r="48" spans="1:26" ht="12.75" customHeight="1" x14ac:dyDescent="0.25">
      <c r="A48" s="3"/>
      <c r="B48" s="228"/>
      <c r="C48" s="34"/>
      <c r="D48" s="582" t="s">
        <v>135</v>
      </c>
      <c r="E48" s="583"/>
      <c r="F48" s="583"/>
      <c r="G48" s="583"/>
      <c r="H48" s="583"/>
      <c r="I48" s="583"/>
      <c r="J48" s="583"/>
      <c r="K48" s="584"/>
      <c r="L48" s="108"/>
      <c r="M48" s="108"/>
      <c r="N48" s="108"/>
      <c r="O48" s="247"/>
      <c r="P48" s="534">
        <v>0</v>
      </c>
      <c r="Q48" s="537"/>
      <c r="R48" s="554"/>
      <c r="S48" s="554"/>
      <c r="T48" s="513"/>
      <c r="U48" s="8"/>
      <c r="V48" s="8"/>
      <c r="W48" s="8"/>
      <c r="X48" s="8"/>
      <c r="Y48" s="8"/>
      <c r="Z48" s="237"/>
    </row>
    <row r="49" spans="1:26" ht="12.75" customHeight="1" x14ac:dyDescent="0.25">
      <c r="A49" s="3"/>
      <c r="B49" s="228"/>
      <c r="C49" s="34"/>
      <c r="D49" s="582" t="s">
        <v>138</v>
      </c>
      <c r="E49" s="583"/>
      <c r="F49" s="583"/>
      <c r="G49" s="583"/>
      <c r="H49" s="583"/>
      <c r="I49" s="583"/>
      <c r="J49" s="583"/>
      <c r="K49" s="584"/>
      <c r="L49" s="102" t="b">
        <v>1</v>
      </c>
      <c r="M49" s="102"/>
      <c r="N49" s="102"/>
      <c r="O49" s="247"/>
      <c r="P49" s="534">
        <v>0</v>
      </c>
      <c r="Q49" s="537"/>
      <c r="R49" s="554"/>
      <c r="S49" s="554"/>
      <c r="T49" s="513"/>
      <c r="U49" s="8"/>
      <c r="V49" s="8"/>
      <c r="W49" s="8"/>
      <c r="X49" s="8"/>
      <c r="Y49" s="8"/>
      <c r="Z49" s="237"/>
    </row>
    <row r="50" spans="1:26" ht="18" hidden="1" customHeight="1" x14ac:dyDescent="0.25">
      <c r="A50" s="3"/>
      <c r="B50" s="228"/>
      <c r="C50" s="34"/>
      <c r="D50" s="585" t="s">
        <v>4101</v>
      </c>
      <c r="E50" s="586"/>
      <c r="F50" s="586"/>
      <c r="G50" s="586"/>
      <c r="H50" s="586"/>
      <c r="I50" s="586"/>
      <c r="J50" s="586"/>
      <c r="K50" s="587"/>
      <c r="L50" s="102"/>
      <c r="M50" s="102"/>
      <c r="N50" s="102"/>
      <c r="O50" s="247"/>
      <c r="P50" s="249"/>
      <c r="Q50" s="229"/>
      <c r="R50" s="98"/>
      <c r="S50" s="376"/>
      <c r="T50" s="507"/>
      <c r="U50" s="8"/>
      <c r="V50" s="8"/>
      <c r="W50" s="8"/>
      <c r="X50" s="8"/>
      <c r="Y50" s="8"/>
      <c r="Z50" s="237"/>
    </row>
    <row r="51" spans="1:26" ht="8.25" customHeight="1" x14ac:dyDescent="0.25">
      <c r="A51" s="3"/>
      <c r="B51" s="228"/>
      <c r="C51" s="19"/>
      <c r="D51" s="35"/>
      <c r="E51" s="36"/>
      <c r="F51" s="36"/>
      <c r="G51" s="36"/>
      <c r="H51" s="36"/>
      <c r="I51" s="36"/>
      <c r="J51" s="30"/>
      <c r="K51" s="31"/>
      <c r="L51" s="5"/>
      <c r="M51" s="5"/>
      <c r="N51" s="5"/>
      <c r="O51" s="218"/>
      <c r="P51" s="37"/>
      <c r="Q51" s="250"/>
      <c r="R51" s="555"/>
      <c r="S51" s="555"/>
      <c r="T51" s="514"/>
      <c r="U51" s="8"/>
      <c r="V51" s="8"/>
      <c r="W51" s="8"/>
      <c r="X51" s="8"/>
      <c r="Y51" s="8"/>
      <c r="Z51" s="237"/>
    </row>
    <row r="52" spans="1:26" ht="12.75" customHeight="1" x14ac:dyDescent="0.25">
      <c r="A52" s="26"/>
      <c r="B52" s="231"/>
      <c r="C52" s="556" t="s">
        <v>24</v>
      </c>
      <c r="D52" s="556"/>
      <c r="E52" s="556"/>
      <c r="F52" s="556"/>
      <c r="G52" s="556"/>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6" t="s">
        <v>38</v>
      </c>
      <c r="E53" s="420"/>
      <c r="F53" s="420"/>
      <c r="G53" s="420"/>
      <c r="H53" s="420"/>
      <c r="I53" s="421" t="s">
        <v>133</v>
      </c>
      <c r="J53" s="421" t="s">
        <v>47</v>
      </c>
      <c r="K53" s="423"/>
      <c r="L53" s="441"/>
      <c r="M53" s="441"/>
      <c r="N53" s="441"/>
      <c r="O53" s="442"/>
      <c r="P53" s="388" t="s">
        <v>22</v>
      </c>
      <c r="Q53" s="236"/>
      <c r="R53" s="569" t="s">
        <v>52</v>
      </c>
      <c r="S53" s="569"/>
      <c r="T53" s="510"/>
      <c r="U53" s="443"/>
      <c r="V53" s="443"/>
      <c r="W53" s="443"/>
      <c r="X53" s="443"/>
      <c r="Y53" s="443"/>
      <c r="Z53" s="237"/>
    </row>
    <row r="54" spans="1:26" ht="12.75" customHeight="1" x14ac:dyDescent="0.25">
      <c r="A54" s="3"/>
      <c r="B54" s="228"/>
      <c r="C54" s="19"/>
      <c r="D54" s="579"/>
      <c r="E54" s="580"/>
      <c r="F54" s="580"/>
      <c r="G54" s="581"/>
      <c r="H54" s="5"/>
      <c r="I54" s="536"/>
      <c r="J54" s="531"/>
      <c r="K54" s="20"/>
      <c r="L54" s="6"/>
      <c r="M54" s="6"/>
      <c r="N54" s="6"/>
      <c r="O54" s="241"/>
      <c r="P54" s="532">
        <v>0</v>
      </c>
      <c r="Q54" s="229"/>
      <c r="R54" s="554"/>
      <c r="S54" s="554"/>
      <c r="T54" s="507"/>
      <c r="U54" s="8"/>
      <c r="V54" s="8"/>
      <c r="W54" s="8"/>
      <c r="X54" s="8"/>
      <c r="Y54" s="8"/>
      <c r="Z54" s="237"/>
    </row>
    <row r="55" spans="1:26" ht="12.75" customHeight="1" x14ac:dyDescent="0.25">
      <c r="A55" s="3"/>
      <c r="B55" s="228"/>
      <c r="C55" s="19"/>
      <c r="D55" s="579"/>
      <c r="E55" s="580"/>
      <c r="F55" s="580"/>
      <c r="G55" s="581"/>
      <c r="H55" s="5"/>
      <c r="I55" s="536"/>
      <c r="J55" s="531"/>
      <c r="K55" s="20"/>
      <c r="L55" s="6" t="b">
        <v>0</v>
      </c>
      <c r="M55" s="6"/>
      <c r="N55" s="6"/>
      <c r="O55" s="241"/>
      <c r="P55" s="532">
        <v>0</v>
      </c>
      <c r="Q55" s="229"/>
      <c r="R55" s="554"/>
      <c r="S55" s="554"/>
      <c r="T55" s="507"/>
      <c r="U55" s="8"/>
      <c r="V55" s="8"/>
      <c r="W55" s="8" t="s">
        <v>23</v>
      </c>
      <c r="X55" s="8"/>
      <c r="Y55" s="8"/>
      <c r="Z55" s="237"/>
    </row>
    <row r="56" spans="1:26" ht="12.75" customHeight="1" x14ac:dyDescent="0.25">
      <c r="A56" s="3"/>
      <c r="B56" s="228"/>
      <c r="C56" s="19"/>
      <c r="D56" s="579"/>
      <c r="E56" s="580"/>
      <c r="F56" s="580"/>
      <c r="G56" s="581"/>
      <c r="H56" s="5"/>
      <c r="I56" s="536"/>
      <c r="J56" s="531"/>
      <c r="K56" s="20"/>
      <c r="L56" s="6"/>
      <c r="M56" s="6"/>
      <c r="N56" s="6"/>
      <c r="O56" s="241"/>
      <c r="P56" s="532">
        <v>0</v>
      </c>
      <c r="Q56" s="229"/>
      <c r="R56" s="554"/>
      <c r="S56" s="554"/>
      <c r="T56" s="507"/>
      <c r="U56" s="8"/>
      <c r="V56" s="8"/>
      <c r="W56" s="8"/>
      <c r="X56" s="8"/>
      <c r="Y56" s="8"/>
      <c r="Z56" s="237"/>
    </row>
    <row r="57" spans="1:26" ht="12.75" customHeight="1" x14ac:dyDescent="0.25">
      <c r="A57" s="3"/>
      <c r="B57" s="228"/>
      <c r="C57" s="19"/>
      <c r="D57" s="579"/>
      <c r="E57" s="580"/>
      <c r="F57" s="580"/>
      <c r="G57" s="581"/>
      <c r="H57" s="5"/>
      <c r="I57" s="536"/>
      <c r="J57" s="531"/>
      <c r="K57" s="20"/>
      <c r="L57" s="6"/>
      <c r="M57" s="6"/>
      <c r="N57" s="6"/>
      <c r="O57" s="241"/>
      <c r="P57" s="532">
        <v>0</v>
      </c>
      <c r="Q57" s="229"/>
      <c r="R57" s="554"/>
      <c r="S57" s="554"/>
      <c r="T57" s="507"/>
      <c r="U57" s="8"/>
      <c r="V57" s="8"/>
      <c r="W57" s="8"/>
      <c r="X57" s="8"/>
      <c r="Y57" s="8"/>
      <c r="Z57" s="237"/>
    </row>
    <row r="58" spans="1:26" ht="12.75" customHeight="1" x14ac:dyDescent="0.25">
      <c r="A58" s="3"/>
      <c r="B58" s="228"/>
      <c r="C58" s="19"/>
      <c r="D58" s="579"/>
      <c r="E58" s="580"/>
      <c r="F58" s="580"/>
      <c r="G58" s="581"/>
      <c r="H58" s="5"/>
      <c r="I58" s="536"/>
      <c r="J58" s="531"/>
      <c r="K58" s="20"/>
      <c r="L58" s="6"/>
      <c r="M58" s="6"/>
      <c r="N58" s="6"/>
      <c r="O58" s="241"/>
      <c r="P58" s="532">
        <v>0</v>
      </c>
      <c r="Q58" s="229"/>
      <c r="R58" s="554"/>
      <c r="S58" s="554"/>
      <c r="T58" s="507"/>
      <c r="U58" s="8"/>
      <c r="V58" s="8"/>
      <c r="W58" s="8" t="s">
        <v>23</v>
      </c>
      <c r="X58" s="8"/>
      <c r="Y58" s="8"/>
      <c r="Z58" s="237"/>
    </row>
    <row r="59" spans="1:26" ht="12.75" customHeight="1" x14ac:dyDescent="0.25">
      <c r="A59" s="3"/>
      <c r="B59" s="228"/>
      <c r="C59" s="19"/>
      <c r="D59" s="579"/>
      <c r="E59" s="580"/>
      <c r="F59" s="580"/>
      <c r="G59" s="581"/>
      <c r="H59" s="5"/>
      <c r="I59" s="536"/>
      <c r="J59" s="531"/>
      <c r="K59" s="20"/>
      <c r="L59" s="6"/>
      <c r="M59" s="6"/>
      <c r="N59" s="6"/>
      <c r="O59" s="241"/>
      <c r="P59" s="532">
        <v>0</v>
      </c>
      <c r="Q59" s="229"/>
      <c r="R59" s="554"/>
      <c r="S59" s="554"/>
      <c r="T59" s="507"/>
      <c r="U59" s="8"/>
      <c r="V59" s="8"/>
      <c r="W59" s="8" t="s">
        <v>23</v>
      </c>
      <c r="X59" s="8"/>
      <c r="Y59" s="8"/>
      <c r="Z59" s="237"/>
    </row>
    <row r="60" spans="1:26" ht="8.25" customHeight="1" x14ac:dyDescent="0.25">
      <c r="A60" s="3"/>
      <c r="B60" s="228"/>
      <c r="C60" s="51"/>
      <c r="D60" s="52"/>
      <c r="E60" s="53"/>
      <c r="F60" s="53"/>
      <c r="G60" s="53"/>
      <c r="H60" s="53"/>
      <c r="I60" s="53"/>
      <c r="J60" s="53"/>
      <c r="K60" s="54"/>
      <c r="L60" s="5"/>
      <c r="M60" s="5"/>
      <c r="N60" s="5"/>
      <c r="O60" s="218"/>
      <c r="P60" s="38"/>
      <c r="Q60" s="253"/>
      <c r="R60" s="555"/>
      <c r="S60" s="555"/>
      <c r="T60" s="516"/>
      <c r="U60" s="8"/>
      <c r="V60" s="8"/>
      <c r="W60" s="8"/>
      <c r="X60" s="8"/>
      <c r="Y60" s="8"/>
      <c r="Z60" s="237"/>
    </row>
    <row r="61" spans="1:26" ht="12.75" customHeight="1" x14ac:dyDescent="0.25">
      <c r="A61" s="26"/>
      <c r="B61" s="231"/>
      <c r="C61" s="572" t="s">
        <v>24</v>
      </c>
      <c r="D61" s="572"/>
      <c r="E61" s="572"/>
      <c r="F61" s="572"/>
      <c r="G61" s="572"/>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6" t="s">
        <v>37</v>
      </c>
      <c r="E62" s="420"/>
      <c r="F62" s="420"/>
      <c r="G62" s="420"/>
      <c r="H62" s="446"/>
      <c r="I62" s="446"/>
      <c r="J62" s="446"/>
      <c r="K62" s="447"/>
      <c r="L62" s="5"/>
      <c r="M62" s="5"/>
      <c r="N62" s="5"/>
      <c r="O62" s="241"/>
      <c r="P62" s="388" t="s">
        <v>22</v>
      </c>
      <c r="Q62" s="236"/>
      <c r="R62" s="569" t="s">
        <v>52</v>
      </c>
      <c r="S62" s="569"/>
      <c r="T62" s="510"/>
      <c r="U62" s="8"/>
      <c r="V62" s="8"/>
      <c r="W62" s="8"/>
      <c r="X62" s="8"/>
      <c r="Y62" s="8"/>
      <c r="Z62" s="237"/>
    </row>
    <row r="63" spans="1:26" ht="12.75" customHeight="1" x14ac:dyDescent="0.25">
      <c r="A63" s="39"/>
      <c r="B63" s="254"/>
      <c r="C63" s="19"/>
      <c r="D63" s="575"/>
      <c r="E63" s="576"/>
      <c r="F63" s="576"/>
      <c r="G63" s="576"/>
      <c r="H63" s="577"/>
      <c r="I63" s="577"/>
      <c r="J63" s="578"/>
      <c r="K63" s="31"/>
      <c r="L63" s="5"/>
      <c r="M63" s="5"/>
      <c r="N63" s="5"/>
      <c r="O63" s="241"/>
      <c r="P63" s="532">
        <v>0</v>
      </c>
      <c r="Q63" s="229"/>
      <c r="R63" s="554"/>
      <c r="S63" s="554"/>
      <c r="T63" s="507"/>
      <c r="U63" s="8"/>
      <c r="V63" s="8"/>
      <c r="W63" s="8"/>
      <c r="X63" s="8"/>
      <c r="Y63" s="8"/>
      <c r="Z63" s="237"/>
    </row>
    <row r="64" spans="1:26" ht="12.75" customHeight="1" x14ac:dyDescent="0.25">
      <c r="A64" s="39"/>
      <c r="B64" s="254"/>
      <c r="C64" s="19"/>
      <c r="D64" s="575"/>
      <c r="E64" s="576"/>
      <c r="F64" s="576"/>
      <c r="G64" s="576"/>
      <c r="H64" s="577"/>
      <c r="I64" s="577"/>
      <c r="J64" s="578"/>
      <c r="K64" s="31"/>
      <c r="L64" s="5"/>
      <c r="M64" s="5"/>
      <c r="N64" s="5"/>
      <c r="O64" s="241"/>
      <c r="P64" s="532">
        <v>0</v>
      </c>
      <c r="Q64" s="229"/>
      <c r="R64" s="554"/>
      <c r="S64" s="554"/>
      <c r="T64" s="507"/>
      <c r="U64" s="8"/>
      <c r="V64" s="8"/>
      <c r="W64" s="8"/>
      <c r="X64" s="8"/>
      <c r="Y64" s="8"/>
      <c r="Z64" s="237"/>
    </row>
    <row r="65" spans="1:26" ht="12.75" customHeight="1" x14ac:dyDescent="0.25">
      <c r="A65" s="39"/>
      <c r="B65" s="254"/>
      <c r="C65" s="19"/>
      <c r="D65" s="575"/>
      <c r="E65" s="576"/>
      <c r="F65" s="576"/>
      <c r="G65" s="576"/>
      <c r="H65" s="577"/>
      <c r="I65" s="577"/>
      <c r="J65" s="578"/>
      <c r="K65" s="31"/>
      <c r="L65" s="5"/>
      <c r="M65" s="5"/>
      <c r="N65" s="5"/>
      <c r="O65" s="241"/>
      <c r="P65" s="532">
        <v>0</v>
      </c>
      <c r="Q65" s="229"/>
      <c r="R65" s="554"/>
      <c r="S65" s="554"/>
      <c r="T65" s="507"/>
      <c r="U65" s="8"/>
      <c r="V65" s="8"/>
      <c r="W65" s="8" t="s">
        <v>26</v>
      </c>
      <c r="X65" s="8"/>
      <c r="Y65" s="8"/>
      <c r="Z65" s="237"/>
    </row>
    <row r="66" spans="1:26" ht="12.75" customHeight="1" x14ac:dyDescent="0.25">
      <c r="A66" s="39"/>
      <c r="B66" s="254"/>
      <c r="C66" s="19"/>
      <c r="D66" s="575"/>
      <c r="E66" s="576"/>
      <c r="F66" s="576"/>
      <c r="G66" s="576"/>
      <c r="H66" s="577"/>
      <c r="I66" s="577"/>
      <c r="J66" s="578"/>
      <c r="K66" s="31"/>
      <c r="L66" s="5"/>
      <c r="M66" s="5"/>
      <c r="N66" s="5"/>
      <c r="O66" s="241"/>
      <c r="P66" s="532">
        <v>0</v>
      </c>
      <c r="Q66" s="229"/>
      <c r="R66" s="554"/>
      <c r="S66" s="554"/>
      <c r="T66" s="507"/>
      <c r="U66" s="8"/>
      <c r="V66" s="8"/>
      <c r="W66" s="8" t="s">
        <v>23</v>
      </c>
      <c r="X66" s="8"/>
      <c r="Y66" s="8"/>
      <c r="Z66" s="237"/>
    </row>
    <row r="67" spans="1:26" ht="9.9499999999999993" customHeight="1" x14ac:dyDescent="0.25">
      <c r="A67" s="3"/>
      <c r="B67" s="228"/>
      <c r="C67" s="51"/>
      <c r="D67" s="574"/>
      <c r="E67" s="574"/>
      <c r="F67" s="574"/>
      <c r="G67" s="53"/>
      <c r="H67" s="53"/>
      <c r="I67" s="53"/>
      <c r="J67" s="53"/>
      <c r="K67" s="54"/>
      <c r="L67" s="5"/>
      <c r="M67" s="5"/>
      <c r="N67" s="5"/>
      <c r="O67" s="218"/>
      <c r="P67" s="63"/>
      <c r="Q67" s="255"/>
      <c r="R67" s="555"/>
      <c r="S67" s="555"/>
      <c r="T67" s="518"/>
      <c r="U67" s="8"/>
      <c r="V67" s="8"/>
      <c r="W67" s="8"/>
      <c r="X67" s="8"/>
      <c r="Y67" s="8"/>
      <c r="Z67" s="237"/>
    </row>
    <row r="68" spans="1:26" ht="12.75" customHeight="1" x14ac:dyDescent="0.25">
      <c r="A68" s="26"/>
      <c r="B68" s="231"/>
      <c r="C68" s="572" t="s">
        <v>24</v>
      </c>
      <c r="D68" s="572"/>
      <c r="E68" s="572"/>
      <c r="F68" s="572"/>
      <c r="G68" s="572"/>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6" t="s">
        <v>36</v>
      </c>
      <c r="E69" s="420"/>
      <c r="F69" s="420"/>
      <c r="G69" s="420"/>
      <c r="H69" s="420"/>
      <c r="I69" s="420"/>
      <c r="J69" s="420"/>
      <c r="K69" s="447"/>
      <c r="L69" s="5"/>
      <c r="M69" s="5"/>
      <c r="N69" s="5"/>
      <c r="O69" s="241"/>
      <c r="P69" s="388" t="s">
        <v>22</v>
      </c>
      <c r="Q69" s="236"/>
      <c r="R69" s="569" t="s">
        <v>52</v>
      </c>
      <c r="S69" s="569"/>
      <c r="T69" s="519"/>
      <c r="U69" s="8"/>
      <c r="V69" s="8"/>
      <c r="W69" s="8"/>
      <c r="X69" s="8"/>
      <c r="Y69" s="8"/>
      <c r="Z69" s="237"/>
    </row>
    <row r="70" spans="1:26" ht="12.75" customHeight="1" x14ac:dyDescent="0.25">
      <c r="A70" s="3"/>
      <c r="B70" s="228"/>
      <c r="C70" s="19"/>
      <c r="D70" s="552"/>
      <c r="E70" s="553"/>
      <c r="F70" s="553"/>
      <c r="G70" s="553"/>
      <c r="H70" s="553"/>
      <c r="I70" s="553"/>
      <c r="J70" s="553"/>
      <c r="K70" s="31"/>
      <c r="L70" s="5"/>
      <c r="M70" s="5"/>
      <c r="N70" s="5"/>
      <c r="O70" s="241"/>
      <c r="P70" s="532">
        <v>0</v>
      </c>
      <c r="Q70" s="229"/>
      <c r="R70" s="573"/>
      <c r="S70" s="573"/>
      <c r="T70" s="507"/>
      <c r="U70" s="8"/>
      <c r="V70" s="8"/>
      <c r="W70" s="8"/>
      <c r="X70" s="8"/>
      <c r="Y70" s="8"/>
      <c r="Z70" s="237"/>
    </row>
    <row r="71" spans="1:26" ht="12.75" customHeight="1" x14ac:dyDescent="0.25">
      <c r="A71" s="3"/>
      <c r="B71" s="228"/>
      <c r="C71" s="19"/>
      <c r="D71" s="552"/>
      <c r="E71" s="553"/>
      <c r="F71" s="553"/>
      <c r="G71" s="553"/>
      <c r="H71" s="553"/>
      <c r="I71" s="553"/>
      <c r="J71" s="553"/>
      <c r="K71" s="31"/>
      <c r="L71" s="5"/>
      <c r="M71" s="5"/>
      <c r="N71" s="5"/>
      <c r="O71" s="241"/>
      <c r="P71" s="532">
        <v>0</v>
      </c>
      <c r="Q71" s="229"/>
      <c r="R71" s="573"/>
      <c r="S71" s="573"/>
      <c r="T71" s="507"/>
      <c r="U71" s="8"/>
      <c r="V71" s="8"/>
      <c r="W71" s="8"/>
      <c r="X71" s="8"/>
      <c r="Y71" s="8"/>
      <c r="Z71" s="237"/>
    </row>
    <row r="72" spans="1:26" ht="12.75" customHeight="1" x14ac:dyDescent="0.25">
      <c r="A72" s="3"/>
      <c r="B72" s="228"/>
      <c r="C72" s="19"/>
      <c r="D72" s="552"/>
      <c r="E72" s="553"/>
      <c r="F72" s="553"/>
      <c r="G72" s="553"/>
      <c r="H72" s="553"/>
      <c r="I72" s="553"/>
      <c r="J72" s="553"/>
      <c r="K72" s="31"/>
      <c r="L72" s="5"/>
      <c r="M72" s="5"/>
      <c r="N72" s="5"/>
      <c r="O72" s="241"/>
      <c r="P72" s="532">
        <v>0</v>
      </c>
      <c r="Q72" s="229"/>
      <c r="R72" s="573"/>
      <c r="S72" s="573"/>
      <c r="T72" s="507"/>
      <c r="U72" s="8"/>
      <c r="V72" s="8"/>
      <c r="W72" s="8"/>
      <c r="X72" s="8"/>
      <c r="Y72" s="8"/>
      <c r="Z72" s="237"/>
    </row>
    <row r="73" spans="1:26" ht="12.75" customHeight="1" x14ac:dyDescent="0.25">
      <c r="A73" s="3"/>
      <c r="B73" s="228"/>
      <c r="C73" s="19"/>
      <c r="D73" s="552"/>
      <c r="E73" s="553"/>
      <c r="F73" s="553"/>
      <c r="G73" s="553"/>
      <c r="H73" s="553"/>
      <c r="I73" s="553"/>
      <c r="J73" s="553"/>
      <c r="K73" s="31"/>
      <c r="L73" s="5"/>
      <c r="M73" s="5"/>
      <c r="N73" s="5"/>
      <c r="O73" s="241"/>
      <c r="P73" s="532">
        <v>0</v>
      </c>
      <c r="Q73" s="229"/>
      <c r="R73" s="573"/>
      <c r="S73" s="573"/>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55"/>
      <c r="S74" s="555"/>
      <c r="T74" s="505"/>
      <c r="U74" s="8"/>
      <c r="V74" s="8"/>
      <c r="W74" s="8"/>
      <c r="X74" s="8"/>
      <c r="Y74" s="8"/>
      <c r="Z74" s="237"/>
    </row>
    <row r="75" spans="1:26" ht="12.75" customHeight="1" x14ac:dyDescent="0.25">
      <c r="A75" s="26"/>
      <c r="B75" s="231"/>
      <c r="C75" s="572" t="s">
        <v>24</v>
      </c>
      <c r="D75" s="572"/>
      <c r="E75" s="572"/>
      <c r="F75" s="572"/>
      <c r="G75" s="572"/>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39" t="s">
        <v>28</v>
      </c>
      <c r="E76" s="448"/>
      <c r="F76" s="448"/>
      <c r="G76" s="448"/>
      <c r="H76" s="446"/>
      <c r="I76" s="449"/>
      <c r="J76" s="450"/>
      <c r="K76" s="447"/>
      <c r="L76" s="5"/>
      <c r="M76" s="5"/>
      <c r="N76" s="5"/>
      <c r="O76" s="241"/>
      <c r="P76" s="388" t="s">
        <v>22</v>
      </c>
      <c r="Q76" s="236"/>
      <c r="R76" s="569" t="s">
        <v>52</v>
      </c>
      <c r="S76" s="569"/>
      <c r="T76" s="519"/>
      <c r="U76" s="8"/>
      <c r="V76" s="8"/>
      <c r="W76" s="8"/>
      <c r="X76" s="8"/>
      <c r="Y76" s="8"/>
      <c r="Z76" s="237"/>
    </row>
    <row r="77" spans="1:26" s="196" customFormat="1" ht="12.75" customHeight="1" x14ac:dyDescent="0.25">
      <c r="A77" s="114"/>
      <c r="B77" s="256"/>
      <c r="C77" s="113"/>
      <c r="D77" s="552"/>
      <c r="E77" s="553"/>
      <c r="F77" s="553"/>
      <c r="G77" s="553"/>
      <c r="H77" s="553"/>
      <c r="I77" s="553"/>
      <c r="J77" s="553"/>
      <c r="K77" s="44"/>
      <c r="L77" s="30"/>
      <c r="M77" s="30"/>
      <c r="N77" s="30"/>
      <c r="O77" s="257"/>
      <c r="P77" s="538">
        <v>0</v>
      </c>
      <c r="Q77" s="258"/>
      <c r="R77" s="554"/>
      <c r="S77" s="554"/>
      <c r="T77" s="520"/>
      <c r="U77" s="115"/>
      <c r="V77" s="115"/>
      <c r="W77" s="115"/>
      <c r="X77" s="115"/>
      <c r="Y77" s="115"/>
      <c r="Z77" s="259"/>
    </row>
    <row r="78" spans="1:26" s="196" customFormat="1" ht="12.75" customHeight="1" x14ac:dyDescent="0.25">
      <c r="A78" s="114"/>
      <c r="B78" s="256"/>
      <c r="C78" s="113"/>
      <c r="D78" s="552"/>
      <c r="E78" s="553"/>
      <c r="F78" s="553"/>
      <c r="G78" s="553"/>
      <c r="H78" s="553"/>
      <c r="I78" s="553"/>
      <c r="J78" s="553"/>
      <c r="K78" s="44"/>
      <c r="L78" s="30"/>
      <c r="M78" s="30"/>
      <c r="N78" s="30"/>
      <c r="O78" s="257"/>
      <c r="P78" s="538">
        <v>0</v>
      </c>
      <c r="Q78" s="258"/>
      <c r="R78" s="554"/>
      <c r="S78" s="554"/>
      <c r="T78" s="520"/>
      <c r="U78" s="115"/>
      <c r="V78" s="115"/>
      <c r="W78" s="115"/>
      <c r="X78" s="115"/>
      <c r="Y78" s="115"/>
      <c r="Z78" s="259"/>
    </row>
    <row r="79" spans="1:26" s="196" customFormat="1" ht="12.75" customHeight="1" x14ac:dyDescent="0.25">
      <c r="A79" s="114"/>
      <c r="B79" s="256"/>
      <c r="C79" s="113"/>
      <c r="D79" s="552"/>
      <c r="E79" s="553"/>
      <c r="F79" s="553"/>
      <c r="G79" s="553"/>
      <c r="H79" s="553"/>
      <c r="I79" s="553"/>
      <c r="J79" s="553"/>
      <c r="K79" s="44"/>
      <c r="L79" s="30"/>
      <c r="M79" s="30"/>
      <c r="N79" s="30"/>
      <c r="O79" s="257"/>
      <c r="P79" s="538">
        <v>0</v>
      </c>
      <c r="Q79" s="258"/>
      <c r="R79" s="554"/>
      <c r="S79" s="554"/>
      <c r="T79" s="520"/>
      <c r="U79" s="115"/>
      <c r="V79" s="115"/>
      <c r="W79" s="115"/>
      <c r="X79" s="115"/>
      <c r="Y79" s="115"/>
      <c r="Z79" s="259"/>
    </row>
    <row r="80" spans="1:26" s="196" customFormat="1" ht="12.75" customHeight="1" x14ac:dyDescent="0.25">
      <c r="A80" s="114"/>
      <c r="B80" s="256"/>
      <c r="C80" s="113"/>
      <c r="D80" s="552"/>
      <c r="E80" s="553"/>
      <c r="F80" s="553"/>
      <c r="G80" s="553"/>
      <c r="H80" s="553"/>
      <c r="I80" s="553"/>
      <c r="J80" s="553"/>
      <c r="K80" s="44"/>
      <c r="L80" s="30"/>
      <c r="M80" s="30"/>
      <c r="N80" s="30"/>
      <c r="O80" s="257"/>
      <c r="P80" s="538">
        <v>0</v>
      </c>
      <c r="Q80" s="258"/>
      <c r="R80" s="554"/>
      <c r="S80" s="554"/>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55"/>
      <c r="S81" s="555"/>
      <c r="T81" s="505"/>
      <c r="U81" s="8"/>
      <c r="V81" s="8"/>
      <c r="W81" s="8"/>
      <c r="X81" s="8"/>
      <c r="Y81" s="8"/>
      <c r="Z81" s="237"/>
    </row>
    <row r="82" spans="1:27" ht="12.75" customHeight="1" x14ac:dyDescent="0.25">
      <c r="A82" s="26"/>
      <c r="B82" s="231"/>
      <c r="C82" s="572" t="s">
        <v>24</v>
      </c>
      <c r="D82" s="572"/>
      <c r="E82" s="572"/>
      <c r="F82" s="572"/>
      <c r="G82" s="572"/>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561" t="s">
        <v>6596</v>
      </c>
      <c r="S83" s="562"/>
      <c r="T83" s="522"/>
      <c r="U83" s="21"/>
      <c r="V83" s="21"/>
      <c r="W83" s="21"/>
      <c r="X83" s="21"/>
      <c r="Y83" s="21"/>
      <c r="Z83" s="263"/>
    </row>
    <row r="84" spans="1:27" x14ac:dyDescent="0.25">
      <c r="A84" s="3"/>
      <c r="B84" s="228"/>
      <c r="C84" s="41">
        <v>10</v>
      </c>
      <c r="D84" s="35" t="s">
        <v>5914</v>
      </c>
      <c r="E84" s="35"/>
      <c r="F84" s="35"/>
      <c r="G84" s="30"/>
      <c r="H84" s="112"/>
      <c r="I84" s="567"/>
      <c r="J84" s="568"/>
      <c r="K84" s="31"/>
      <c r="L84" s="5"/>
      <c r="M84" s="5"/>
      <c r="N84" s="5"/>
      <c r="O84" s="241"/>
      <c r="P84" s="548"/>
      <c r="Q84" s="262"/>
      <c r="R84" s="563"/>
      <c r="S84" s="564"/>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565"/>
      <c r="S85" s="566"/>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69" t="s">
        <v>52</v>
      </c>
      <c r="S87" s="569"/>
      <c r="T87" s="524"/>
      <c r="U87" s="8"/>
      <c r="V87" s="8"/>
      <c r="W87" s="8"/>
      <c r="X87" s="8"/>
      <c r="Y87" s="8"/>
      <c r="Z87" s="237"/>
    </row>
    <row r="88" spans="1:27" ht="28.5" customHeight="1" x14ac:dyDescent="0.25">
      <c r="A88" s="3"/>
      <c r="B88" s="228"/>
      <c r="C88" s="43">
        <v>11</v>
      </c>
      <c r="D88" s="570" t="s">
        <v>6591</v>
      </c>
      <c r="E88" s="570"/>
      <c r="F88" s="570"/>
      <c r="G88" s="570"/>
      <c r="H88" s="570"/>
      <c r="I88" s="570"/>
      <c r="J88" s="570"/>
      <c r="K88" s="571"/>
      <c r="L88" s="543"/>
      <c r="M88" s="543"/>
      <c r="N88" s="543"/>
      <c r="O88" s="264"/>
      <c r="P88" s="28" t="s">
        <v>22</v>
      </c>
      <c r="Q88" s="236"/>
      <c r="R88" s="569"/>
      <c r="S88" s="569"/>
      <c r="T88" s="519"/>
      <c r="U88" s="8"/>
      <c r="V88" s="8"/>
      <c r="W88" s="8"/>
      <c r="X88" s="8"/>
      <c r="Y88" s="8"/>
      <c r="Z88" s="237"/>
    </row>
    <row r="89" spans="1:27" ht="12.75" customHeight="1" x14ac:dyDescent="0.25">
      <c r="A89" s="3"/>
      <c r="B89" s="228"/>
      <c r="C89" s="19"/>
      <c r="D89" s="552"/>
      <c r="E89" s="552"/>
      <c r="F89" s="552"/>
      <c r="G89" s="552"/>
      <c r="H89" s="553"/>
      <c r="I89" s="553"/>
      <c r="J89" s="553"/>
      <c r="K89" s="44"/>
      <c r="L89" s="30"/>
      <c r="M89" s="30"/>
      <c r="N89" s="30"/>
      <c r="O89" s="257"/>
      <c r="P89" s="532">
        <v>0</v>
      </c>
      <c r="Q89" s="229"/>
      <c r="R89" s="554"/>
      <c r="S89" s="554"/>
      <c r="T89" s="507"/>
      <c r="U89" s="8"/>
      <c r="V89" s="8"/>
      <c r="W89" s="8" t="s">
        <v>23</v>
      </c>
      <c r="X89" s="8"/>
      <c r="Y89" s="8"/>
      <c r="Z89" s="237"/>
    </row>
    <row r="90" spans="1:27" ht="12.75" customHeight="1" x14ac:dyDescent="0.25">
      <c r="A90" s="3"/>
      <c r="B90" s="228"/>
      <c r="C90" s="19"/>
      <c r="D90" s="552"/>
      <c r="E90" s="552"/>
      <c r="F90" s="552"/>
      <c r="G90" s="552"/>
      <c r="H90" s="553"/>
      <c r="I90" s="553"/>
      <c r="J90" s="553"/>
      <c r="K90" s="44"/>
      <c r="L90" s="30"/>
      <c r="M90" s="30"/>
      <c r="N90" s="30"/>
      <c r="O90" s="257"/>
      <c r="P90" s="532">
        <v>0</v>
      </c>
      <c r="Q90" s="229"/>
      <c r="R90" s="554"/>
      <c r="S90" s="554"/>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55"/>
      <c r="S91" s="555"/>
      <c r="T91" s="525"/>
      <c r="U91" s="8"/>
      <c r="V91" s="8"/>
      <c r="W91" s="8"/>
      <c r="X91" s="8"/>
      <c r="Y91" s="8"/>
      <c r="Z91" s="237"/>
    </row>
    <row r="92" spans="1:27" ht="16.5" customHeight="1" x14ac:dyDescent="0.25">
      <c r="A92" s="26"/>
      <c r="B92" s="231"/>
      <c r="C92" s="556" t="s">
        <v>24</v>
      </c>
      <c r="D92" s="556"/>
      <c r="E92" s="556"/>
      <c r="F92" s="556"/>
      <c r="G92" s="556"/>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557" t="s">
        <v>35</v>
      </c>
      <c r="D94" s="558"/>
      <c r="E94" s="558"/>
      <c r="F94" s="558"/>
      <c r="G94" s="558"/>
      <c r="H94" s="558"/>
      <c r="I94" s="558"/>
      <c r="J94" s="558"/>
      <c r="K94" s="544"/>
      <c r="L94" s="544"/>
      <c r="M94" s="544"/>
      <c r="N94" s="544"/>
      <c r="O94" s="357"/>
      <c r="P94" s="501">
        <f>+P21+P30+P36+P43+P52+P61+P68+P75+P82+P84+P92</f>
        <v>0</v>
      </c>
      <c r="Q94" s="399"/>
      <c r="R94" s="559"/>
      <c r="S94" s="560"/>
      <c r="T94" s="527"/>
      <c r="U94" s="377"/>
      <c r="V94" s="377"/>
      <c r="W94" s="377"/>
      <c r="X94" s="377"/>
      <c r="Y94" s="377"/>
      <c r="Z94" s="237"/>
    </row>
    <row r="95" spans="1:27" ht="6.75"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550"/>
      <c r="U99" s="551"/>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 Box">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 Box">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 Box">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42578125" style="275" customWidth="1"/>
    <col min="4" max="4" width="12.5703125" style="275" customWidth="1"/>
    <col min="5" max="6" width="16.42578125" style="275" customWidth="1"/>
    <col min="7" max="7" width="14.42578125" style="275" customWidth="1"/>
    <col min="8" max="8" width="15.42578125" style="275" customWidth="1"/>
    <col min="9" max="16384" width="9.140625" style="275"/>
  </cols>
  <sheetData>
    <row r="1" spans="1:10" x14ac:dyDescent="0.2">
      <c r="A1" s="273"/>
      <c r="B1" s="274"/>
      <c r="C1" s="274"/>
      <c r="D1" s="274"/>
      <c r="E1" s="274"/>
      <c r="G1" s="684"/>
      <c r="H1" s="684"/>
    </row>
    <row r="2" spans="1:10" ht="15.75" x14ac:dyDescent="0.25">
      <c r="A2" s="273"/>
      <c r="B2" s="669" t="s">
        <v>122</v>
      </c>
      <c r="C2" s="670"/>
      <c r="D2" s="670"/>
      <c r="E2" s="670"/>
      <c r="F2" s="670"/>
      <c r="G2" s="670"/>
      <c r="H2" s="671"/>
    </row>
    <row r="3" spans="1:10" x14ac:dyDescent="0.2">
      <c r="A3" s="273"/>
      <c r="B3" s="672" t="s">
        <v>43</v>
      </c>
      <c r="C3" s="673"/>
      <c r="D3" s="673"/>
      <c r="E3" s="673"/>
      <c r="F3" s="673"/>
      <c r="G3" s="673"/>
      <c r="H3" s="674"/>
    </row>
    <row r="4" spans="1:10" x14ac:dyDescent="0.2">
      <c r="A4" s="273"/>
      <c r="B4" s="276"/>
      <c r="C4" s="277"/>
      <c r="D4" s="277"/>
      <c r="E4" s="277"/>
      <c r="F4" s="277"/>
      <c r="G4" s="277"/>
      <c r="H4" s="278"/>
    </row>
    <row r="5" spans="1:10" x14ac:dyDescent="0.2">
      <c r="A5" s="273"/>
      <c r="B5" s="675" t="s">
        <v>4669</v>
      </c>
      <c r="C5" s="676"/>
      <c r="D5" s="676"/>
      <c r="E5" s="676"/>
      <c r="F5" s="676"/>
      <c r="G5" s="676"/>
      <c r="H5" s="677"/>
    </row>
    <row r="6" spans="1:10" x14ac:dyDescent="0.2">
      <c r="A6" s="273"/>
      <c r="B6" s="273"/>
      <c r="C6" s="273"/>
      <c r="D6" s="273"/>
      <c r="E6" s="273"/>
      <c r="F6" s="273"/>
      <c r="G6" s="273"/>
      <c r="H6" s="273"/>
    </row>
    <row r="7" spans="1:10" x14ac:dyDescent="0.2">
      <c r="A7" s="273"/>
      <c r="B7" s="664" t="s">
        <v>4664</v>
      </c>
      <c r="C7" s="665"/>
      <c r="D7" s="665"/>
      <c r="E7" s="665"/>
      <c r="F7" s="665"/>
      <c r="G7" s="665"/>
      <c r="H7" s="666"/>
    </row>
    <row r="8" spans="1:10" ht="5.25" customHeight="1" x14ac:dyDescent="0.2">
      <c r="A8" s="273"/>
      <c r="B8" s="87"/>
      <c r="C8" s="197"/>
      <c r="D8" s="197"/>
      <c r="E8" s="197"/>
      <c r="F8" s="197"/>
      <c r="G8" s="197"/>
      <c r="H8" s="198"/>
    </row>
    <row r="9" spans="1:10" ht="54.75" customHeight="1" x14ac:dyDescent="0.2">
      <c r="A9" s="273"/>
      <c r="B9" s="81" t="s">
        <v>69</v>
      </c>
      <c r="C9" s="678" t="s">
        <v>4158</v>
      </c>
      <c r="D9" s="678"/>
      <c r="E9" s="678"/>
      <c r="F9" s="678"/>
      <c r="G9" s="678"/>
      <c r="H9" s="679"/>
    </row>
    <row r="10" spans="1:10" ht="22.35" customHeight="1" x14ac:dyDescent="0.2">
      <c r="A10" s="273"/>
      <c r="B10" s="81" t="s">
        <v>117</v>
      </c>
      <c r="C10" s="678" t="s">
        <v>6097</v>
      </c>
      <c r="D10" s="678"/>
      <c r="E10" s="678"/>
      <c r="F10" s="678"/>
      <c r="G10" s="678"/>
      <c r="H10" s="679"/>
    </row>
    <row r="11" spans="1:10" ht="23.25" customHeight="1" x14ac:dyDescent="0.2">
      <c r="A11" s="273"/>
      <c r="B11" s="81" t="s">
        <v>71</v>
      </c>
      <c r="C11" s="662" t="s">
        <v>6096</v>
      </c>
      <c r="D11" s="662"/>
      <c r="E11" s="662"/>
      <c r="F11" s="662"/>
      <c r="G11" s="662"/>
      <c r="H11" s="663"/>
    </row>
    <row r="12" spans="1:10" ht="61.5" customHeight="1" x14ac:dyDescent="0.2">
      <c r="A12" s="273"/>
      <c r="B12" s="82" t="s">
        <v>72</v>
      </c>
      <c r="C12" s="680" t="s">
        <v>74</v>
      </c>
      <c r="D12" s="680"/>
      <c r="E12" s="680"/>
      <c r="F12" s="680"/>
      <c r="G12" s="680"/>
      <c r="H12" s="681"/>
    </row>
    <row r="13" spans="1:10" s="274" customFormat="1" x14ac:dyDescent="0.2">
      <c r="A13" s="279"/>
      <c r="B13" s="82"/>
      <c r="C13" s="682"/>
      <c r="D13" s="682"/>
      <c r="E13" s="682"/>
      <c r="F13" s="682"/>
      <c r="G13" s="682"/>
      <c r="H13" s="683"/>
    </row>
    <row r="14" spans="1:10" x14ac:dyDescent="0.2">
      <c r="A14" s="273"/>
      <c r="B14" s="696" t="s">
        <v>73</v>
      </c>
      <c r="C14" s="667" t="s">
        <v>76</v>
      </c>
      <c r="D14" s="668"/>
      <c r="E14" s="698" t="str">
        <f>valDistrName</f>
        <v>Org Name</v>
      </c>
      <c r="F14" s="699"/>
      <c r="G14" s="280" t="s">
        <v>77</v>
      </c>
      <c r="H14" s="281">
        <v>305</v>
      </c>
      <c r="J14" s="103"/>
    </row>
    <row r="15" spans="1:10" x14ac:dyDescent="0.2">
      <c r="A15" s="273"/>
      <c r="B15" s="697"/>
      <c r="C15" s="731" t="s">
        <v>4665</v>
      </c>
      <c r="D15" s="732"/>
      <c r="E15" s="282" t="str">
        <f>valorg4code</f>
        <v xml:space="preserve">Org </v>
      </c>
      <c r="F15" s="283"/>
      <c r="G15" s="283" t="s">
        <v>4096</v>
      </c>
      <c r="H15" s="284" t="s">
        <v>6099</v>
      </c>
    </row>
    <row r="16" spans="1:10" x14ac:dyDescent="0.2">
      <c r="A16" s="273"/>
      <c r="B16" s="696" t="s">
        <v>75</v>
      </c>
      <c r="C16" s="667" t="s">
        <v>79</v>
      </c>
      <c r="D16" s="668"/>
      <c r="E16" s="698" t="str">
        <f>valAddr1</f>
        <v>Address 1</v>
      </c>
      <c r="F16" s="699"/>
      <c r="G16" s="699"/>
      <c r="H16" s="700"/>
    </row>
    <row r="17" spans="1:8" x14ac:dyDescent="0.2">
      <c r="A17" s="273"/>
      <c r="B17" s="697"/>
      <c r="C17" s="731"/>
      <c r="D17" s="732"/>
      <c r="E17" s="733" t="str">
        <f>valCtyStZip</f>
        <v>Town, State  Zip</v>
      </c>
      <c r="F17" s="734"/>
      <c r="G17" s="285"/>
      <c r="H17" s="286" t="s">
        <v>125</v>
      </c>
    </row>
    <row r="18" spans="1:8" ht="20.25" customHeight="1" x14ac:dyDescent="0.2">
      <c r="A18" s="273"/>
      <c r="B18" s="83" t="s">
        <v>78</v>
      </c>
      <c r="C18" s="735" t="s">
        <v>81</v>
      </c>
      <c r="D18" s="736"/>
      <c r="E18" s="742"/>
      <c r="F18" s="743"/>
      <c r="G18" s="743"/>
      <c r="H18" s="744"/>
    </row>
    <row r="19" spans="1:8" ht="17.100000000000001" customHeight="1" x14ac:dyDescent="0.2">
      <c r="A19" s="273"/>
      <c r="B19" s="696" t="s">
        <v>80</v>
      </c>
      <c r="C19" s="745" t="s">
        <v>5919</v>
      </c>
      <c r="D19" s="746"/>
      <c r="E19" s="749" t="s">
        <v>126</v>
      </c>
      <c r="F19" s="750"/>
      <c r="G19" s="750"/>
      <c r="H19" s="751"/>
    </row>
    <row r="20" spans="1:8" ht="7.35" customHeight="1" x14ac:dyDescent="0.2">
      <c r="A20" s="273"/>
      <c r="B20" s="697"/>
      <c r="C20" s="747"/>
      <c r="D20" s="748"/>
      <c r="E20" s="752"/>
      <c r="F20" s="753"/>
      <c r="G20" s="753"/>
      <c r="H20" s="754"/>
    </row>
    <row r="21" spans="1:8" ht="20.25" customHeight="1" x14ac:dyDescent="0.2">
      <c r="A21" s="273"/>
      <c r="B21" s="723" t="s">
        <v>82</v>
      </c>
      <c r="C21" s="737" t="s">
        <v>83</v>
      </c>
      <c r="D21" s="738"/>
      <c r="E21" s="287" t="s">
        <v>84</v>
      </c>
      <c r="F21" s="702"/>
      <c r="G21" s="703"/>
      <c r="H21" s="704"/>
    </row>
    <row r="22" spans="1:8" ht="20.25" customHeight="1" x14ac:dyDescent="0.2">
      <c r="A22" s="273"/>
      <c r="B22" s="724"/>
      <c r="C22" s="637" t="s">
        <v>85</v>
      </c>
      <c r="D22" s="701"/>
      <c r="E22" s="287" t="s">
        <v>86</v>
      </c>
      <c r="F22" s="702"/>
      <c r="G22" s="703"/>
      <c r="H22" s="704"/>
    </row>
    <row r="23" spans="1:8" ht="20.25" customHeight="1" x14ac:dyDescent="0.2">
      <c r="A23" s="273"/>
      <c r="B23" s="724"/>
      <c r="C23" s="94"/>
      <c r="D23" s="95"/>
      <c r="E23" s="288" t="s">
        <v>130</v>
      </c>
      <c r="F23" s="702"/>
      <c r="G23" s="703"/>
      <c r="H23" s="704"/>
    </row>
    <row r="24" spans="1:8" ht="20.25" customHeight="1" x14ac:dyDescent="0.2">
      <c r="A24" s="273"/>
      <c r="B24" s="725"/>
      <c r="C24" s="755"/>
      <c r="D24" s="756"/>
      <c r="E24" s="289" t="s">
        <v>87</v>
      </c>
      <c r="F24" s="728"/>
      <c r="G24" s="729"/>
      <c r="H24" s="730"/>
    </row>
    <row r="25" spans="1:8" x14ac:dyDescent="0.2">
      <c r="A25" s="273"/>
      <c r="B25" s="84"/>
      <c r="C25" s="85"/>
      <c r="D25" s="85"/>
      <c r="E25" s="86"/>
      <c r="F25" s="279"/>
      <c r="G25" s="279"/>
      <c r="H25" s="279"/>
    </row>
    <row r="26" spans="1:8" x14ac:dyDescent="0.2">
      <c r="A26" s="273"/>
      <c r="B26" s="718" t="s">
        <v>4666</v>
      </c>
      <c r="C26" s="719"/>
      <c r="D26" s="719"/>
      <c r="E26" s="719"/>
      <c r="F26" s="719"/>
      <c r="G26" s="290"/>
      <c r="H26" s="291"/>
    </row>
    <row r="27" spans="1:8" ht="54" customHeight="1" x14ac:dyDescent="0.2">
      <c r="B27" s="720" t="s">
        <v>6100</v>
      </c>
      <c r="C27" s="721"/>
      <c r="D27" s="721"/>
      <c r="E27" s="721"/>
      <c r="F27" s="721"/>
      <c r="G27" s="721"/>
      <c r="H27" s="722"/>
    </row>
    <row r="28" spans="1:8" ht="237.75" customHeight="1" x14ac:dyDescent="0.2">
      <c r="B28" s="705"/>
      <c r="C28" s="706"/>
      <c r="D28" s="706"/>
      <c r="E28" s="706"/>
      <c r="F28" s="706"/>
      <c r="G28" s="706"/>
      <c r="H28" s="707"/>
    </row>
    <row r="29" spans="1:8" s="292" customFormat="1" ht="11.25" customHeight="1" x14ac:dyDescent="0.2">
      <c r="B29" s="293"/>
      <c r="C29" s="208"/>
      <c r="D29" s="208"/>
      <c r="E29" s="208"/>
      <c r="F29" s="208"/>
      <c r="G29" s="208"/>
      <c r="H29" s="294"/>
    </row>
    <row r="30" spans="1:8" x14ac:dyDescent="0.2">
      <c r="B30" s="713" t="s">
        <v>4670</v>
      </c>
      <c r="C30" s="714"/>
      <c r="D30" s="714"/>
      <c r="E30" s="714"/>
      <c r="F30" s="714"/>
      <c r="G30" s="714"/>
      <c r="H30" s="715"/>
    </row>
    <row r="31" spans="1:8" ht="7.5" customHeight="1" x14ac:dyDescent="0.2">
      <c r="B31" s="295"/>
      <c r="C31" s="296"/>
      <c r="D31" s="296"/>
      <c r="E31" s="296"/>
      <c r="F31" s="296"/>
      <c r="G31" s="296"/>
      <c r="H31" s="297"/>
    </row>
    <row r="32" spans="1:8" x14ac:dyDescent="0.2">
      <c r="B32" s="87" t="s">
        <v>69</v>
      </c>
      <c r="C32" s="694" t="s">
        <v>127</v>
      </c>
      <c r="D32" s="694"/>
      <c r="E32" s="694"/>
      <c r="F32" s="694"/>
      <c r="G32" s="694"/>
      <c r="H32" s="695"/>
    </row>
    <row r="33" spans="1:13" ht="12.75" customHeight="1" x14ac:dyDescent="0.2">
      <c r="B33" s="91" t="s">
        <v>70</v>
      </c>
      <c r="C33" s="694" t="s">
        <v>4671</v>
      </c>
      <c r="D33" s="694"/>
      <c r="E33" s="694"/>
      <c r="F33" s="694"/>
      <c r="G33" s="694"/>
      <c r="H33" s="695"/>
    </row>
    <row r="34" spans="1:13" x14ac:dyDescent="0.2">
      <c r="B34" s="87" t="s">
        <v>88</v>
      </c>
      <c r="C34" s="694" t="s">
        <v>128</v>
      </c>
      <c r="D34" s="694"/>
      <c r="E34" s="694"/>
      <c r="F34" s="694"/>
      <c r="G34" s="694"/>
      <c r="H34" s="695"/>
    </row>
    <row r="35" spans="1:13" x14ac:dyDescent="0.2">
      <c r="B35" s="87" t="s">
        <v>72</v>
      </c>
      <c r="C35" s="694" t="s">
        <v>129</v>
      </c>
      <c r="D35" s="694"/>
      <c r="E35" s="694"/>
      <c r="F35" s="694"/>
      <c r="G35" s="694"/>
      <c r="H35" s="695"/>
    </row>
    <row r="36" spans="1:13" x14ac:dyDescent="0.2">
      <c r="B36" s="716"/>
      <c r="C36" s="717"/>
      <c r="D36" s="298"/>
      <c r="E36" s="685"/>
      <c r="F36" s="685"/>
      <c r="G36" s="299"/>
      <c r="H36" s="300"/>
      <c r="L36" s="301"/>
    </row>
    <row r="37" spans="1:13" ht="6.75" customHeight="1" x14ac:dyDescent="0.2">
      <c r="A37" s="279"/>
      <c r="B37" s="686"/>
      <c r="C37" s="686"/>
      <c r="D37" s="302"/>
      <c r="E37" s="690"/>
      <c r="F37" s="690"/>
      <c r="G37" s="273"/>
      <c r="H37" s="273"/>
      <c r="L37" s="93"/>
    </row>
    <row r="38" spans="1:13" x14ac:dyDescent="0.2">
      <c r="B38" s="691"/>
      <c r="C38" s="692"/>
      <c r="D38" s="693"/>
      <c r="E38" s="75" t="s">
        <v>17</v>
      </c>
      <c r="F38" s="75" t="s">
        <v>18</v>
      </c>
      <c r="G38" s="75" t="s">
        <v>89</v>
      </c>
      <c r="H38" s="88" t="s">
        <v>90</v>
      </c>
    </row>
    <row r="39" spans="1:13" x14ac:dyDescent="0.2">
      <c r="B39" s="303"/>
      <c r="C39" s="304"/>
      <c r="D39" s="305"/>
      <c r="E39" s="739" t="s">
        <v>4672</v>
      </c>
      <c r="F39" s="199" t="s">
        <v>92</v>
      </c>
      <c r="G39" s="199"/>
      <c r="H39" s="200"/>
    </row>
    <row r="40" spans="1:13" ht="12.75" customHeight="1" x14ac:dyDescent="0.2">
      <c r="B40" s="303"/>
      <c r="C40" s="201" t="s">
        <v>93</v>
      </c>
      <c r="D40" s="305"/>
      <c r="E40" s="740"/>
      <c r="F40" s="202" t="s">
        <v>94</v>
      </c>
      <c r="G40" s="202" t="s">
        <v>95</v>
      </c>
      <c r="H40" s="202" t="s">
        <v>96</v>
      </c>
    </row>
    <row r="41" spans="1:13" ht="12.75" customHeight="1" x14ac:dyDescent="0.2">
      <c r="B41" s="303"/>
      <c r="C41" s="304"/>
      <c r="D41" s="305"/>
      <c r="E41" s="740"/>
      <c r="F41" s="203" t="s">
        <v>91</v>
      </c>
      <c r="G41" s="203" t="s">
        <v>97</v>
      </c>
      <c r="H41" s="203" t="s">
        <v>91</v>
      </c>
    </row>
    <row r="42" spans="1:13" ht="12.75" customHeight="1" x14ac:dyDescent="0.2">
      <c r="B42" s="306"/>
      <c r="C42" s="307"/>
      <c r="D42" s="308"/>
      <c r="E42" s="741"/>
      <c r="F42" s="309" t="s">
        <v>98</v>
      </c>
      <c r="G42" s="310"/>
      <c r="H42" s="310"/>
    </row>
    <row r="43" spans="1:13" ht="12.75" hidden="1" customHeight="1" x14ac:dyDescent="0.2">
      <c r="B43" s="306"/>
      <c r="C43" s="307"/>
      <c r="D43" s="308"/>
      <c r="E43" s="363"/>
      <c r="F43" s="364"/>
      <c r="G43" s="310"/>
      <c r="H43" s="310"/>
    </row>
    <row r="44" spans="1:13" ht="20.25" customHeight="1" x14ac:dyDescent="0.2">
      <c r="B44" s="311" t="s">
        <v>99</v>
      </c>
      <c r="C44" s="711" t="s">
        <v>100</v>
      </c>
      <c r="D44" s="712"/>
      <c r="E44" s="312"/>
      <c r="F44" s="312"/>
      <c r="G44" s="313" t="e">
        <f>IF(F44 ="",H44-E44,H44-F44)</f>
        <v>#REF!</v>
      </c>
      <c r="H44" s="313" t="e">
        <f>valTILn1</f>
        <v>#REF!</v>
      </c>
      <c r="I44" s="726"/>
      <c r="J44" s="727"/>
      <c r="K44" s="727"/>
      <c r="L44" s="727"/>
      <c r="M44" s="727"/>
    </row>
    <row r="45" spans="1:13" ht="20.25" customHeight="1" x14ac:dyDescent="0.2">
      <c r="B45" s="121" t="s">
        <v>101</v>
      </c>
      <c r="C45" s="327" t="s">
        <v>102</v>
      </c>
      <c r="D45" s="328"/>
      <c r="E45" s="314"/>
      <c r="F45" s="314"/>
      <c r="G45" s="204" t="e">
        <f>IF(F45 ="",H45-E45,H45-F45)</f>
        <v>#REF!</v>
      </c>
      <c r="H45" s="204" t="e">
        <f>valTILn2</f>
        <v>#REF!</v>
      </c>
      <c r="J45" s="103"/>
    </row>
    <row r="46" spans="1:13" ht="20.25" customHeight="1" x14ac:dyDescent="0.2">
      <c r="B46" s="121" t="s">
        <v>103</v>
      </c>
      <c r="C46" s="327" t="s">
        <v>104</v>
      </c>
      <c r="D46" s="328"/>
      <c r="E46" s="314"/>
      <c r="F46" s="314"/>
      <c r="G46" s="204" t="e">
        <f t="shared" ref="G46:G55" si="0">IF(F46 ="",H46-E46,H46-F46)</f>
        <v>#REF!</v>
      </c>
      <c r="H46" s="204" t="e">
        <f>valTILn3</f>
        <v>#REF!</v>
      </c>
    </row>
    <row r="47" spans="1:13" ht="20.25" customHeight="1" x14ac:dyDescent="0.2">
      <c r="B47" s="121" t="s">
        <v>4674</v>
      </c>
      <c r="C47" s="327" t="s">
        <v>4673</v>
      </c>
      <c r="D47" s="328"/>
      <c r="E47" s="314"/>
      <c r="F47" s="314"/>
      <c r="G47" s="204" t="e">
        <f t="shared" si="0"/>
        <v>#REF!</v>
      </c>
      <c r="H47" s="204" t="e">
        <f>valTILn4</f>
        <v>#REF!</v>
      </c>
    </row>
    <row r="48" spans="1:13" ht="20.25" customHeight="1" x14ac:dyDescent="0.2">
      <c r="B48" s="120" t="s">
        <v>4635</v>
      </c>
      <c r="C48" s="329" t="s">
        <v>105</v>
      </c>
      <c r="D48" s="330" t="s">
        <v>21</v>
      </c>
      <c r="E48" s="315"/>
      <c r="F48" s="315"/>
      <c r="G48" s="204" t="e">
        <f t="shared" si="0"/>
        <v>#REF!</v>
      </c>
      <c r="H48" s="204" t="e">
        <f>valTILn5a</f>
        <v>#REF!</v>
      </c>
      <c r="K48" s="6"/>
    </row>
    <row r="49" spans="1:11" ht="20.25" customHeight="1" x14ac:dyDescent="0.2">
      <c r="B49" s="316"/>
      <c r="C49" s="331" t="s">
        <v>106</v>
      </c>
      <c r="D49" s="332" t="s">
        <v>51</v>
      </c>
      <c r="E49" s="317"/>
      <c r="F49" s="318"/>
      <c r="G49" s="204" t="e">
        <f t="shared" si="0"/>
        <v>#REF!</v>
      </c>
      <c r="H49" s="204" t="e">
        <f>valTILn5b</f>
        <v>#REF!</v>
      </c>
      <c r="K49" s="104"/>
    </row>
    <row r="50" spans="1:11" ht="20.25" customHeight="1" x14ac:dyDescent="0.2">
      <c r="B50" s="121" t="s">
        <v>4102</v>
      </c>
      <c r="C50" s="327" t="s">
        <v>107</v>
      </c>
      <c r="D50" s="328"/>
      <c r="E50" s="314"/>
      <c r="F50" s="314"/>
      <c r="G50" s="204" t="e">
        <f t="shared" si="0"/>
        <v>#REF!</v>
      </c>
      <c r="H50" s="204" t="e">
        <f>valTILn6</f>
        <v>#REF!</v>
      </c>
      <c r="K50" s="104"/>
    </row>
    <row r="51" spans="1:11" ht="20.25" customHeight="1" x14ac:dyDescent="0.2">
      <c r="B51" s="121" t="s">
        <v>4103</v>
      </c>
      <c r="C51" s="327" t="s">
        <v>108</v>
      </c>
      <c r="D51" s="328"/>
      <c r="E51" s="314"/>
      <c r="F51" s="314"/>
      <c r="G51" s="204" t="e">
        <f t="shared" si="0"/>
        <v>#REF!</v>
      </c>
      <c r="H51" s="204" t="e">
        <f>valTILn7</f>
        <v>#REF!</v>
      </c>
      <c r="K51" s="104"/>
    </row>
    <row r="52" spans="1:11" ht="20.25" customHeight="1" x14ac:dyDescent="0.2">
      <c r="B52" s="121" t="s">
        <v>4104</v>
      </c>
      <c r="C52" s="327" t="s">
        <v>109</v>
      </c>
      <c r="D52" s="328"/>
      <c r="E52" s="314"/>
      <c r="F52" s="314"/>
      <c r="G52" s="204" t="e">
        <f t="shared" si="0"/>
        <v>#REF!</v>
      </c>
      <c r="H52" s="204" t="e">
        <f>valTILn8</f>
        <v>#REF!</v>
      </c>
      <c r="K52" s="104"/>
    </row>
    <row r="53" spans="1:11" ht="20.25" customHeight="1" x14ac:dyDescent="0.2">
      <c r="B53" s="121" t="s">
        <v>4105</v>
      </c>
      <c r="C53" s="327" t="s">
        <v>51</v>
      </c>
      <c r="D53" s="328"/>
      <c r="E53" s="314"/>
      <c r="F53" s="314"/>
      <c r="G53" s="204" t="e">
        <f t="shared" si="0"/>
        <v>#REF!</v>
      </c>
      <c r="H53" s="204" t="e">
        <f>valTILn9</f>
        <v>#REF!</v>
      </c>
      <c r="K53" s="104"/>
    </row>
    <row r="54" spans="1:11" ht="20.25" customHeight="1" x14ac:dyDescent="0.2">
      <c r="B54" s="121" t="s">
        <v>4106</v>
      </c>
      <c r="C54" s="327" t="s">
        <v>110</v>
      </c>
      <c r="D54" s="328"/>
      <c r="E54" s="314"/>
      <c r="F54" s="314"/>
      <c r="G54" s="204" t="e">
        <f t="shared" si="0"/>
        <v>#REF!</v>
      </c>
      <c r="H54" s="204" t="e">
        <f>valTILn10</f>
        <v>#REF!</v>
      </c>
      <c r="K54" s="104"/>
    </row>
    <row r="55" spans="1:11" ht="20.25" customHeight="1" thickBot="1" x14ac:dyDescent="0.25">
      <c r="B55" s="122" t="s">
        <v>4107</v>
      </c>
      <c r="C55" s="333" t="s">
        <v>111</v>
      </c>
      <c r="D55" s="333"/>
      <c r="E55" s="319"/>
      <c r="F55" s="320"/>
      <c r="G55" s="204" t="e">
        <f t="shared" si="0"/>
        <v>#REF!</v>
      </c>
      <c r="H55" s="204" t="e">
        <f>valTILn11</f>
        <v>#REF!</v>
      </c>
      <c r="K55" s="104"/>
    </row>
    <row r="56" spans="1:11" ht="20.25"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687" t="s">
        <v>4097</v>
      </c>
      <c r="C58" s="688"/>
      <c r="D58" s="688"/>
      <c r="E58" s="688"/>
      <c r="F58" s="688"/>
      <c r="G58" s="688"/>
      <c r="H58" s="689"/>
      <c r="K58" s="104"/>
    </row>
    <row r="59" spans="1:11" ht="20.25" customHeight="1" x14ac:dyDescent="0.2">
      <c r="B59" s="121"/>
      <c r="C59" s="657" t="s">
        <v>112</v>
      </c>
      <c r="D59" s="657"/>
      <c r="E59" s="653"/>
      <c r="F59" s="708" t="s">
        <v>113</v>
      </c>
      <c r="G59" s="709"/>
      <c r="H59" s="710"/>
      <c r="K59" s="104"/>
    </row>
    <row r="60" spans="1:11" ht="20.25" customHeight="1" x14ac:dyDescent="0.2">
      <c r="B60" s="121"/>
      <c r="C60" s="657" t="s">
        <v>5920</v>
      </c>
      <c r="D60" s="657"/>
      <c r="E60" s="653"/>
      <c r="F60" s="647"/>
      <c r="G60" s="648"/>
      <c r="H60" s="649"/>
      <c r="K60" s="6"/>
    </row>
    <row r="61" spans="1:11" ht="20.25" customHeight="1" x14ac:dyDescent="0.2">
      <c r="B61" s="121"/>
      <c r="C61" s="657" t="s">
        <v>114</v>
      </c>
      <c r="D61" s="657"/>
      <c r="E61" s="653"/>
      <c r="F61" s="647"/>
      <c r="G61" s="648"/>
      <c r="H61" s="649"/>
      <c r="K61" s="6"/>
    </row>
    <row r="62" spans="1:11" ht="20.25" customHeight="1" x14ac:dyDescent="0.2">
      <c r="B62" s="322"/>
      <c r="C62" s="657" t="s">
        <v>121</v>
      </c>
      <c r="D62" s="657"/>
      <c r="E62" s="653"/>
      <c r="F62" s="647"/>
      <c r="G62" s="648"/>
      <c r="H62" s="649"/>
      <c r="K62" s="6"/>
    </row>
    <row r="63" spans="1:11" ht="20.25" customHeight="1" x14ac:dyDescent="0.2">
      <c r="A63" s="273"/>
      <c r="B63" s="273"/>
      <c r="C63" s="273"/>
      <c r="D63" s="273"/>
      <c r="E63" s="273"/>
      <c r="F63" s="273"/>
      <c r="G63" s="273"/>
      <c r="H63" s="273"/>
    </row>
    <row r="64" spans="1:11" ht="20.25" customHeight="1" x14ac:dyDescent="0.2">
      <c r="A64" s="273"/>
      <c r="B64" s="650" t="s">
        <v>4098</v>
      </c>
      <c r="C64" s="556"/>
      <c r="D64" s="556"/>
      <c r="E64" s="556"/>
      <c r="F64" s="556"/>
      <c r="G64" s="556"/>
      <c r="H64" s="651"/>
    </row>
    <row r="65" spans="1:8" ht="20.25" customHeight="1" x14ac:dyDescent="0.2">
      <c r="A65" s="273"/>
      <c r="B65" s="89" t="s">
        <v>115</v>
      </c>
      <c r="C65" s="90" t="s">
        <v>92</v>
      </c>
      <c r="D65" s="323"/>
      <c r="E65" s="652" t="s">
        <v>116</v>
      </c>
      <c r="F65" s="653"/>
      <c r="G65" s="658"/>
      <c r="H65" s="659"/>
    </row>
    <row r="66" spans="1:8" ht="20.25" customHeight="1" x14ac:dyDescent="0.2">
      <c r="B66" s="89" t="s">
        <v>117</v>
      </c>
      <c r="C66" s="90" t="s">
        <v>118</v>
      </c>
      <c r="D66" s="324"/>
      <c r="E66" s="652" t="s">
        <v>119</v>
      </c>
      <c r="F66" s="653"/>
      <c r="G66" s="660"/>
      <c r="H66" s="661"/>
    </row>
    <row r="67" spans="1:8" ht="6.75" customHeight="1" x14ac:dyDescent="0.25">
      <c r="B67" s="654"/>
      <c r="C67" s="655"/>
      <c r="D67" s="655"/>
      <c r="E67" s="655"/>
      <c r="F67" s="655"/>
      <c r="G67" s="655"/>
      <c r="H67" s="656"/>
    </row>
    <row r="68" spans="1:8" ht="20.25" customHeight="1" x14ac:dyDescent="0.2">
      <c r="B68" s="92"/>
      <c r="C68" s="639" t="s">
        <v>120</v>
      </c>
      <c r="D68" s="639"/>
      <c r="E68" s="640"/>
      <c r="F68" s="641" t="s">
        <v>113</v>
      </c>
      <c r="G68" s="642"/>
      <c r="H68" s="643"/>
    </row>
    <row r="69" spans="1:8" ht="20.25" customHeight="1" x14ac:dyDescent="0.2">
      <c r="B69" s="92"/>
      <c r="C69" s="639" t="s">
        <v>5920</v>
      </c>
      <c r="D69" s="639"/>
      <c r="E69" s="640"/>
      <c r="F69" s="644"/>
      <c r="G69" s="645"/>
      <c r="H69" s="646"/>
    </row>
    <row r="70" spans="1:8" ht="20.25" customHeight="1" x14ac:dyDescent="0.2">
      <c r="B70" s="92"/>
      <c r="C70" s="639" t="s">
        <v>114</v>
      </c>
      <c r="D70" s="639"/>
      <c r="E70" s="640"/>
      <c r="F70" s="644"/>
      <c r="G70" s="645"/>
      <c r="H70" s="646"/>
    </row>
    <row r="71" spans="1:8" ht="20.25" customHeight="1" x14ac:dyDescent="0.2">
      <c r="B71" s="92"/>
      <c r="C71" s="639" t="s">
        <v>121</v>
      </c>
      <c r="D71" s="639"/>
      <c r="E71" s="640"/>
      <c r="F71" s="644"/>
      <c r="G71" s="645"/>
      <c r="H71" s="646"/>
    </row>
    <row r="72" spans="1:8" x14ac:dyDescent="0.2">
      <c r="A72" s="273"/>
      <c r="B72" s="273"/>
      <c r="C72" s="273"/>
      <c r="D72" s="273"/>
      <c r="E72" s="273"/>
      <c r="F72" s="638"/>
      <c r="G72" s="638"/>
      <c r="H72" s="638"/>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82" customWidth="1"/>
    <col min="3" max="3" width="12.85546875" style="181" customWidth="1"/>
    <col min="4" max="5" width="10.42578125" style="157" customWidth="1"/>
    <col min="6" max="9" width="10.42578125" style="181" customWidth="1"/>
    <col min="10" max="10" width="4.5703125" style="181"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57" t="s">
        <v>6101</v>
      </c>
      <c r="C2" s="758"/>
      <c r="D2" s="758"/>
      <c r="E2" s="758"/>
      <c r="F2" s="758"/>
      <c r="G2" s="758"/>
      <c r="H2" s="758"/>
      <c r="I2" s="758"/>
      <c r="J2" s="391"/>
    </row>
    <row r="4" spans="1:11" x14ac:dyDescent="0.25">
      <c r="B4" s="150" t="s">
        <v>67</v>
      </c>
      <c r="C4" s="762" t="str">
        <f>valDistrName</f>
        <v>Org Name</v>
      </c>
      <c r="D4" s="762"/>
      <c r="E4" s="762"/>
      <c r="F4" s="762"/>
      <c r="G4" s="151"/>
      <c r="H4" s="151"/>
      <c r="I4" s="151"/>
      <c r="J4" s="151"/>
    </row>
    <row r="5" spans="1:11" x14ac:dyDescent="0.25">
      <c r="B5" s="152"/>
      <c r="C5" s="153"/>
      <c r="D5" s="154"/>
      <c r="E5" s="154"/>
      <c r="F5" s="153"/>
      <c r="G5" s="155"/>
      <c r="H5" s="155"/>
      <c r="I5" s="155"/>
      <c r="J5" s="155"/>
    </row>
    <row r="6" spans="1:11" x14ac:dyDescent="0.25">
      <c r="B6" s="150" t="s">
        <v>68</v>
      </c>
      <c r="C6" s="762" t="s">
        <v>5918</v>
      </c>
      <c r="D6" s="762"/>
      <c r="E6" s="762"/>
      <c r="F6" s="762"/>
      <c r="G6" s="151"/>
      <c r="H6" s="151"/>
      <c r="I6" s="151"/>
      <c r="J6" s="151"/>
    </row>
    <row r="7" spans="1:11" ht="13.5" customHeight="1" x14ac:dyDescent="0.25">
      <c r="B7" s="152"/>
      <c r="C7" s="156"/>
      <c r="F7" s="156"/>
      <c r="G7" s="158"/>
      <c r="H7" s="158"/>
      <c r="I7" s="158"/>
      <c r="J7" s="158"/>
    </row>
    <row r="8" spans="1:11" s="159" customFormat="1" ht="12.75" x14ac:dyDescent="0.2">
      <c r="B8" s="763"/>
      <c r="C8" s="761" t="s">
        <v>56</v>
      </c>
      <c r="D8" s="761"/>
      <c r="E8" s="761"/>
      <c r="F8" s="761"/>
      <c r="G8" s="761"/>
      <c r="H8" s="761"/>
      <c r="I8" s="761"/>
      <c r="J8" s="381"/>
      <c r="K8" s="386"/>
    </row>
    <row r="9" spans="1:11" s="159" customFormat="1" ht="12.75" x14ac:dyDescent="0.2">
      <c r="B9" s="764"/>
      <c r="C9" s="761" t="s">
        <v>1</v>
      </c>
      <c r="D9" s="761" t="s">
        <v>5876</v>
      </c>
      <c r="E9" s="761"/>
      <c r="F9" s="761" t="s">
        <v>5877</v>
      </c>
      <c r="G9" s="761"/>
      <c r="H9" s="761" t="s">
        <v>5878</v>
      </c>
      <c r="I9" s="761"/>
      <c r="J9" s="381"/>
      <c r="K9" s="386"/>
    </row>
    <row r="10" spans="1:11" s="159" customFormat="1" ht="18" customHeight="1" x14ac:dyDescent="0.2">
      <c r="B10" s="765"/>
      <c r="C10" s="761"/>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66" t="s">
        <v>4157</v>
      </c>
      <c r="C28" s="767"/>
      <c r="D28" s="767"/>
      <c r="E28" s="767"/>
      <c r="F28" s="767"/>
      <c r="G28" s="767"/>
      <c r="H28" s="767"/>
      <c r="I28" s="767"/>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59" t="s">
        <v>58</v>
      </c>
      <c r="C34" s="173" t="e">
        <f t="shared" si="1"/>
        <v>#REF!</v>
      </c>
      <c r="D34" s="173"/>
      <c r="E34" s="173"/>
      <c r="F34" s="173"/>
      <c r="G34" s="173"/>
      <c r="H34" s="173"/>
      <c r="I34" s="173"/>
      <c r="J34" s="385"/>
      <c r="K34" s="1"/>
    </row>
    <row r="35" spans="2:11" ht="18" customHeight="1" x14ac:dyDescent="0.25">
      <c r="B35" s="760"/>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570312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5" customWidth="1"/>
    <col min="2" max="2" width="12" style="125" customWidth="1"/>
    <col min="3" max="3" width="48.85546875" style="125" customWidth="1"/>
    <col min="4" max="4" width="9.140625" style="125"/>
    <col min="5" max="5" width="29.425781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82"/>
  </cols>
  <sheetData>
    <row r="1" spans="1:23" ht="45"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DESE-231-69225</_dlc_DocId>
    <_dlc_DocIdUrl xmlns="733efe1c-5bbe-4968-87dc-d400e65c879f">
      <Url>https://sharepoint.doemass.org/ese/webteam/cps/_layouts/DocIdRedir.aspx?ID=DESE-231-69225</Url>
      <Description>DESE-231-69225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0a4e05da-b9bc-4326-ad73-01ef31b95567"/>
    <ds:schemaRef ds:uri="http://schemas.microsoft.com/office/2006/documentManagement/types"/>
    <ds:schemaRef ds:uri="733efe1c-5bbe-4968-87dc-d400e65c879f"/>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E34E9A-A2CF-4F12-92B4-7EB5698B781E}">
  <ds:schemaRefs>
    <ds:schemaRef ds:uri="http://schemas.microsoft.com/sharepoint/events"/>
  </ds:schemaRefs>
</ds:datastoreItem>
</file>

<file path=customXml/itemProps3.xml><?xml version="1.0" encoding="utf-8"?>
<ds:datastoreItem xmlns:ds="http://schemas.openxmlformats.org/officeDocument/2006/customXml" ds:itemID="{436C6CE4-F1BA-4932-B880-DD73E4852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6749F7-AF51-4866-8284-1AA23266FD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527 Development and Expansion of High Quality Summer Learning (Competitive) Part II</dc:title>
  <dc:subject/>
  <dc:creator>DESE</dc:creator>
  <cp:keywords/>
  <dc:description/>
  <cp:lastModifiedBy>Zou, Dong (EOE)</cp:lastModifiedBy>
  <cp:lastPrinted>2016-07-18T19:35:15Z</cp:lastPrinted>
  <dcterms:created xsi:type="dcterms:W3CDTF">2017-03-16T18:10:20Z</dcterms:created>
  <dcterms:modified xsi:type="dcterms:W3CDTF">2021-03-23T15:44:00Z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23 2021</vt:lpwstr>
  </property>
</Properties>
</file>