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52942\"/>
    </mc:Choice>
  </mc:AlternateContent>
  <xr:revisionPtr revIDLastSave="0" documentId="13_ncr:1_{196A2F5C-675F-4B07-A6C3-79377F3A3898}" xr6:coauthVersionLast="45" xr6:coauthVersionMax="47" xr10:uidLastSave="{00000000-0000-0000-0000-000000000000}"/>
  <bookViews>
    <workbookView xWindow="-120" yWindow="-120" windowWidth="29040" windowHeight="15840" tabRatio="889" xr2:uid="{00000000-000D-0000-FFFF-FFFF00000000}"/>
  </bookViews>
  <sheets>
    <sheet name="Budget - Cat A" sheetId="9" r:id="rId1"/>
    <sheet name="Budget - Cat B" sheetId="34" r:id="rId2"/>
    <sheet name="Budget - Cat C" sheetId="35"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 - Cat A'!$A$1:$AA$93</definedName>
    <definedName name="_xlnm.Print_Area" localSheetId="1">'Budget - Cat B'!$A$1:$AA$93</definedName>
    <definedName name="_xlnm.Print_Area" localSheetId="2">'Budget - Cat C'!$A$1:$AA$93</definedName>
    <definedName name="_xlnm.Print_Area" localSheetId="4">'Summary Sheet'!$B$1:$J$43</definedName>
    <definedName name="_xlnm.Print_Area" localSheetId="3">'Title I Amendment'!$B$2:$H$72</definedName>
    <definedName name="_xlnm.Print_Titles" localSheetId="0">'Budget - Cat A'!$2:$6</definedName>
    <definedName name="_xlnm.Print_Titles" localSheetId="1">'Budget - Cat B'!$2:$6</definedName>
    <definedName name="_xlnm.Print_Titles" localSheetId="2">'Budget - Cat C'!$2:$6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'Budget - Cat B'!$P$18</definedName>
    <definedName name="valTILn1" localSheetId="2">'Budget - Cat C'!$P$18</definedName>
    <definedName name="valTILn1">'Budget - Cat A'!$P$18</definedName>
    <definedName name="valTILn10" localSheetId="1">'Budget - Cat B'!$P$81</definedName>
    <definedName name="valTILn10" localSheetId="2">'Budget - Cat C'!$P$81</definedName>
    <definedName name="valTILn10">'Budget - Cat A'!$P$81</definedName>
    <definedName name="valTILn11" localSheetId="1">'Budget - Cat B'!$P$89</definedName>
    <definedName name="valTILn11" localSheetId="2">'Budget - Cat C'!$P$89</definedName>
    <definedName name="valTILn11">'Budget - Cat A'!$P$89</definedName>
    <definedName name="valTILn2" localSheetId="1">'Budget - Cat B'!$P$27</definedName>
    <definedName name="valTILn2" localSheetId="2">'Budget - Cat C'!$P$27</definedName>
    <definedName name="valTILn2">'Budget - Cat A'!$P$27</definedName>
    <definedName name="valTILn3" localSheetId="1">'Budget - Cat B'!$P$33</definedName>
    <definedName name="valTILn3" localSheetId="2">'Budget - Cat C'!$P$33</definedName>
    <definedName name="valTILn3">'Budget - Cat A'!$P$33</definedName>
    <definedName name="valTILn4" localSheetId="1">'Budget - Cat B'!$P$40</definedName>
    <definedName name="valTILn4" localSheetId="2">'Budget - Cat C'!$P$40</definedName>
    <definedName name="valTILn4">'Budget - Cat A'!$P$40</definedName>
    <definedName name="valTILn5a" localSheetId="1">'Budget - Cat B'!$P$42</definedName>
    <definedName name="valTILn5a" localSheetId="2">'Budget - Cat C'!$P$42</definedName>
    <definedName name="valTILn5a">'Budget - Cat A'!$P$42</definedName>
    <definedName name="valTILn5b" localSheetId="1">'Budget - Cat B'!$P$43</definedName>
    <definedName name="valTILn5b" localSheetId="2">'Budget - Cat C'!$P$43</definedName>
    <definedName name="valTILn5b">'Budget - Cat A'!$P$43</definedName>
    <definedName name="valTILn6" localSheetId="1">'Budget - Cat B'!$P$58</definedName>
    <definedName name="valTILn6" localSheetId="2">'Budget - Cat C'!$P$58</definedName>
    <definedName name="valTILn6">'Budget - Cat A'!$P$58</definedName>
    <definedName name="valTILn7" localSheetId="1">'Budget - Cat B'!$P$65</definedName>
    <definedName name="valTILn7" localSheetId="2">'Budget - Cat C'!$P$65</definedName>
    <definedName name="valTILn7">'Budget - Cat A'!$P$65</definedName>
    <definedName name="valTILn8" localSheetId="1">'Budget - Cat B'!$P$72</definedName>
    <definedName name="valTILn8" localSheetId="2">'Budget - Cat C'!$P$72</definedName>
    <definedName name="valTILn8">'Budget - Cat A'!$P$72</definedName>
    <definedName name="valTILn9" localSheetId="1">'Budget - Cat B'!$P$79</definedName>
    <definedName name="valTILn9" localSheetId="2">'Budget - Cat C'!$P$79</definedName>
    <definedName name="valTILn9">'Budget - Cat A'!$P$79</definedName>
    <definedName name="valTIoptionA">#REF!</definedName>
    <definedName name="valTitleI">dataLookupValues!$B$22</definedName>
    <definedName name="valTITot" localSheetId="1">'Budget - Cat B'!$P$91</definedName>
    <definedName name="valTITot" localSheetId="2">'Budget - Cat C'!$P$91</definedName>
    <definedName name="valTITot">'Budget - Cat A'!$P$91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9" i="35" l="1"/>
  <c r="P79" i="35"/>
  <c r="P72" i="35"/>
  <c r="P65" i="35"/>
  <c r="P58" i="35"/>
  <c r="P43" i="35"/>
  <c r="P40" i="35"/>
  <c r="N38" i="35"/>
  <c r="M38" i="35"/>
  <c r="N37" i="35"/>
  <c r="M37" i="35"/>
  <c r="N36" i="35"/>
  <c r="M36" i="35"/>
  <c r="N35" i="35"/>
  <c r="N40" i="35" s="1"/>
  <c r="M35" i="35"/>
  <c r="M40" i="35" s="1"/>
  <c r="P33" i="35"/>
  <c r="N33" i="35"/>
  <c r="M33" i="35"/>
  <c r="N31" i="35"/>
  <c r="N30" i="35"/>
  <c r="N29" i="35"/>
  <c r="P27" i="35"/>
  <c r="M27" i="35"/>
  <c r="N25" i="35"/>
  <c r="N27" i="35" s="1"/>
  <c r="N24" i="35"/>
  <c r="N23" i="35"/>
  <c r="N22" i="35"/>
  <c r="N21" i="35"/>
  <c r="N20" i="35"/>
  <c r="P18" i="35"/>
  <c r="M18" i="35"/>
  <c r="N16" i="35"/>
  <c r="N15" i="35"/>
  <c r="N14" i="35"/>
  <c r="N18" i="35" s="1"/>
  <c r="P42" i="35" s="1"/>
  <c r="P49" i="35" s="1"/>
  <c r="P89" i="34"/>
  <c r="P79" i="34"/>
  <c r="P72" i="34"/>
  <c r="P65" i="34"/>
  <c r="P58" i="34"/>
  <c r="P43" i="34"/>
  <c r="P40" i="34"/>
  <c r="N38" i="34"/>
  <c r="M38" i="34"/>
  <c r="N37" i="34"/>
  <c r="M37" i="34"/>
  <c r="N36" i="34"/>
  <c r="M36" i="34"/>
  <c r="N35" i="34"/>
  <c r="N40" i="34" s="1"/>
  <c r="M35" i="34"/>
  <c r="M40" i="34" s="1"/>
  <c r="P33" i="34"/>
  <c r="M33" i="34"/>
  <c r="N31" i="34"/>
  <c r="N30" i="34"/>
  <c r="N29" i="34"/>
  <c r="N33" i="34" s="1"/>
  <c r="P27" i="34"/>
  <c r="M27" i="34"/>
  <c r="N25" i="34"/>
  <c r="N24" i="34"/>
  <c r="N23" i="34"/>
  <c r="N22" i="34"/>
  <c r="N21" i="34"/>
  <c r="N20" i="34"/>
  <c r="N27" i="34" s="1"/>
  <c r="P18" i="34"/>
  <c r="M18" i="34"/>
  <c r="N16" i="34"/>
  <c r="N18" i="34" s="1"/>
  <c r="P42" i="34" s="1"/>
  <c r="P49" i="34" s="1"/>
  <c r="N15" i="34"/>
  <c r="N14" i="34"/>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5" l="1"/>
  <c r="P91" i="34"/>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CDB551-F81B-47A1-B4A5-1EC0172AEBFC}">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9447E081-77D7-445E-80E6-0595D2E5758C}">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<sst xmlns="http://schemas.openxmlformats.org/spreadsheetml/2006/main" count="24458" uniqueCount="6598">
  <si>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</si>
  <si>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</si>
  <si>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</si>
  <si>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</si>
  <si>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</si>
  <si>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</si>
  <si>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</si>
  <si>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</si>
  <si>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</si>
  <si>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</si>
  <si>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</si>
  <si>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</si>
  <si>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</si>
  <si>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</si>
  <si>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</si>
  <si>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</si>
  <si>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</si>
  <si>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</si>
  <si>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</si>
  <si>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</si>
  <si>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</si>
  <si>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</si>
  <si>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</si>
  <si>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</si>
  <si>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</si>
  <si>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</si>
  <si>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</si>
  <si>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</si>
  <si>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</si>
  <si>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</si>
  <si>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</si>
  <si>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</si>
  <si>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</si>
  <si>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</si>
  <si>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</si>
  <si>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</si>
  <si>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</si>
  <si>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</si>
  <si>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</si>
  <si>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</si>
  <si>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</si>
  <si>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</si>
  <si>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</si>
  <si>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</si>
  <si>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</si>
  <si>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</si>
  <si>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</si>
  <si>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</si>
  <si>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</si>
  <si>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</si>
  <si>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</si>
  <si>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</si>
  <si>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</si>
  <si>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</si>
  <si>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</si>
  <si>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</si>
  <si>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</si>
  <si>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</si>
  <si>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</si>
  <si>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</si>
  <si>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</si>
  <si>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</si>
  <si>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</si>
  <si>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</si>
  <si>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</si>
  <si>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</si>
  <si>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</si>
  <si>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</si>
  <si>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</si>
  <si>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</si>
  <si>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</si>
  <si>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</si>
  <si>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</si>
  <si>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</si>
  <si>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</si>
  <si>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</si>
  <si>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</si>
  <si>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</si>
  <si>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</si>
  <si>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</si>
  <si>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</si>
  <si>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</si>
  <si>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</si>
  <si>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</si>
  <si>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</si>
  <si>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</si>
  <si>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</si>
  <si>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</si>
  <si>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</si>
  <si>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</si>
  <si>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</si>
  <si>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</si>
  <si>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</si>
  <si>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</si>
  <si>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</si>
  <si>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</si>
  <si>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</si>
  <si>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</si>
  <si>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</si>
  <si>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</si>
  <si>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</si>
  <si>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</si>
  <si>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</si>
  <si>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</si>
  <si>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</si>
  <si>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</si>
  <si>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</si>
  <si>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</si>
  <si>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</si>
  <si>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</si>
  <si>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</si>
  <si>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</si>
  <si>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</si>
  <si>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</si>
  <si>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</si>
  <si>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</si>
  <si>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</si>
  <si>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</si>
  <si>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</si>
  <si>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</si>
  <si>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</si>
  <si>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</si>
  <si>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</si>
  <si>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</si>
  <si>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</si>
  <si>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</si>
  <si>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</si>
  <si>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</si>
  <si>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</si>
  <si>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</si>
  <si>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</si>
  <si>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</si>
  <si>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</si>
  <si>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</si>
  <si>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</si>
  <si>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</si>
  <si>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</si>
  <si>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</si>
  <si>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</si>
  <si>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</si>
  <si>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</si>
  <si>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</si>
  <si>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</si>
  <si>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</si>
  <si>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</si>
  <si>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</si>
  <si>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</si>
  <si>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</si>
  <si>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</si>
  <si>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</si>
  <si>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</si>
  <si>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</si>
  <si>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</si>
  <si>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</si>
  <si>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</si>
  <si>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</si>
  <si>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</si>
  <si>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</si>
  <si>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</si>
  <si>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</si>
  <si>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</si>
  <si>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</si>
  <si>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</si>
  <si>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</si>
  <si>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</si>
  <si>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</si>
  <si>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</si>
  <si>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</si>
  <si>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</si>
  <si>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</si>
  <si>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</si>
  <si>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</si>
  <si>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</si>
  <si>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</si>
  <si>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</si>
  <si>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</si>
  <si>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</si>
  <si>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</si>
  <si>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</si>
  <si>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</si>
  <si>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</si>
  <si>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</si>
  <si>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</si>
  <si>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</si>
  <si>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</si>
  <si>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</si>
  <si>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</si>
  <si>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</si>
  <si>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</si>
  <si>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</si>
  <si>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</si>
  <si>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</si>
  <si>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</si>
  <si>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</si>
  <si>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</si>
  <si>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</si>
  <si>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</si>
  <si>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</si>
  <si>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</si>
  <si>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</si>
  <si>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</si>
  <si>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</si>
  <si>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</si>
  <si>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</si>
  <si>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</si>
  <si>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</si>
  <si>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</si>
  <si>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</si>
  <si>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</si>
  <si>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</si>
  <si>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</si>
  <si>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</si>
  <si>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</si>
  <si>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</si>
  <si>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</si>
  <si>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</si>
  <si>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</si>
  <si>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</si>
  <si>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</si>
  <si>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</si>
  <si>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</si>
  <si>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</si>
  <si>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</si>
  <si>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</si>
  <si>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</si>
  <si>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</si>
  <si>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</si>
  <si>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</si>
  <si>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</si>
  <si>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</si>
  <si>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</si>
  <si>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</si>
  <si>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</si>
  <si>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</si>
  <si>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</si>
  <si>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</si>
  <si>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</si>
  <si>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</si>
  <si>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</si>
  <si>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</si>
  <si>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</si>
  <si>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</si>
  <si>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</si>
  <si>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</si>
  <si>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</si>
  <si>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</si>
  <si>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</si>
  <si>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</si>
  <si>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</si>
  <si>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</si>
  <si>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</si>
  <si>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</si>
  <si>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</si>
  <si>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</si>
  <si>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</si>
  <si>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</si>
  <si>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</si>
  <si>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</si>
  <si>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</si>
  <si>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</si>
  <si>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</si>
  <si>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</si>
  <si>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</si>
  <si>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</si>
  <si>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</si>
  <si>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</si>
  <si>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</si>
  <si>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</si>
  <si>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</si>
  <si>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</si>
  <si>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</si>
  <si>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</si>
  <si>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</si>
  <si>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</si>
  <si>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</si>
  <si>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</si>
  <si>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</si>
  <si>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</si>
  <si>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</si>
  <si>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</si>
  <si>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</si>
  <si>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</si>
  <si>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</si>
  <si>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</si>
  <si>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</si>
  <si>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</si>
  <si>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</si>
  <si>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</si>
  <si>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</si>
  <si>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</si>
  <si>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</si>
  <si>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</si>
  <si>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</si>
  <si>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</si>
  <si>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</si>
  <si>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</si>
  <si>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</si>
  <si>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</si>
  <si>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</si>
  <si>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</si>
  <si>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</si>
  <si>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</si>
  <si>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</si>
  <si>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</si>
  <si>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</si>
  <si>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</si>
  <si>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</si>
  <si>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</si>
  <si>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</si>
  <si>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</si>
  <si>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</si>
  <si>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</si>
  <si>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</si>
  <si>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</si>
  <si>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</si>
  <si>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</si>
  <si>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</si>
  <si>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</si>
  <si>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</si>
  <si>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</si>
  <si>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</si>
  <si>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</si>
  <si>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</si>
  <si>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</si>
  <si>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</si>
  <si>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</si>
  <si>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</si>
  <si>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</si>
  <si>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</si>
  <si>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</si>
  <si>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</si>
  <si>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</si>
  <si>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</si>
  <si>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</si>
  <si>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</si>
  <si>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</si>
  <si>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</si>
  <si>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</si>
  <si>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</si>
  <si>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</si>
  <si>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</si>
  <si>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</si>
  <si>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</si>
  <si>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</si>
  <si>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</si>
  <si>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</si>
  <si>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</si>
  <si>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</si>
  <si>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</si>
  <si>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</si>
  <si>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</si>
  <si>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</si>
  <si>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</si>
  <si>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</si>
  <si>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</si>
  <si>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</si>
  <si>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</si>
  <si>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</si>
  <si>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</si>
  <si>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</si>
  <si>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</si>
  <si>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</si>
  <si>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</si>
  <si>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</si>
  <si>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</si>
  <si>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</si>
  <si>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</si>
  <si>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</si>
  <si>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</si>
  <si>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</si>
  <si>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</si>
  <si>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</si>
  <si>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</si>
  <si>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</si>
  <si>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</si>
  <si>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</si>
  <si>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</si>
  <si>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</si>
  <si>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</si>
  <si>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</si>
  <si>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</si>
  <si>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</si>
  <si>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</si>
  <si>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</si>
  <si>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</si>
  <si>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</si>
  <si>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</si>
  <si>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</si>
  <si>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</si>
  <si>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</si>
  <si>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</si>
  <si>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</si>
  <si>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</si>
  <si>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</si>
  <si>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</si>
  <si>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</si>
  <si>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</si>
  <si>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</si>
  <si>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</si>
  <si>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</si>
  <si>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</si>
  <si>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</si>
  <si>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</si>
  <si>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</si>
  <si>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</si>
  <si>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</si>
  <si>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</si>
  <si>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</si>
  <si>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</si>
  <si>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</si>
  <si>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</si>
  <si>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</si>
  <si>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</si>
  <si>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</si>
  <si>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</si>
  <si>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</si>
  <si>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</si>
  <si>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</si>
  <si>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</si>
  <si>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</si>
  <si>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</si>
  <si>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</si>
  <si>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</si>
  <si>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</si>
  <si>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</si>
  <si>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</si>
  <si>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</si>
  <si>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</si>
  <si>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</si>
  <si>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</si>
  <si>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</si>
  <si>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</si>
  <si>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</si>
  <si>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</si>
  <si>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</si>
  <si>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</si>
  <si>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</si>
  <si>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</si>
  <si>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</si>
  <si>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</si>
  <si>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</si>
  <si>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</si>
  <si>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</si>
  <si>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</si>
  <si>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</si>
  <si>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</si>
  <si>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</si>
  <si>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</si>
  <si>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</si>
  <si>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</si>
  <si>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</si>
  <si>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</si>
  <si>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</si>
  <si>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</si>
  <si>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</si>
  <si>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</si>
  <si>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</si>
  <si>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</si>
  <si>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</si>
  <si>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</si>
  <si>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</si>
  <si>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</si>
  <si>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</si>
  <si>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</si>
  <si>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</si>
  <si>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</si>
  <si>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</si>
  <si>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</si>
  <si>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</si>
  <si>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</si>
  <si>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</si>
  <si>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</si>
  <si>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</si>
  <si>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</si>
  <si>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</si>
  <si>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</si>
  <si>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</si>
  <si>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</si>
  <si>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</si>
  <si>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</si>
  <si>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</si>
  <si>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</si>
  <si>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</si>
  <si>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</si>
  <si>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</si>
  <si>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</si>
  <si>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</si>
  <si>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</si>
  <si>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</si>
  <si>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</si>
  <si>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</si>
  <si>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</si>
  <si>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</si>
  <si>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</si>
  <si>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</si>
  <si>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</si>
  <si>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</si>
  <si>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</si>
  <si>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</si>
  <si>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</si>
  <si>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</si>
  <si>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</si>
  <si>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</si>
  <si>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</si>
  <si>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</si>
  <si>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</si>
  <si>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</si>
  <si>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</si>
  <si>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</si>
  <si>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</si>
  <si>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</si>
  <si>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</si>
  <si>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</si>
  <si>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</si>
  <si>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</si>
  <si>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</si>
  <si>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</si>
  <si>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</si>
  <si>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</si>
  <si>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</si>
  <si>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</si>
  <si>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</si>
  <si>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</si>
  <si>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</si>
  <si>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</si>
  <si>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</si>
  <si>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</si>
  <si>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</si>
  <si>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</si>
  <si>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</si>
  <si>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</si>
  <si>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</si>
  <si>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</si>
  <si>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</si>
  <si>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</si>
  <si>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</si>
  <si>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</si>
  <si>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</si>
  <si>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</si>
  <si>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</si>
  <si>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</si>
  <si>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</si>
  <si>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</si>
  <si>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</si>
  <si>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</si>
  <si>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</si>
  <si>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</si>
  <si>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</si>
  <si>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</si>
  <si>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</si>
  <si>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</si>
  <si>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</si>
  <si>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</si>
  <si>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</si>
  <si>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</si>
  <si>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</si>
  <si>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</si>
  <si>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</si>
  <si>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</si>
  <si>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</si>
  <si>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</si>
  <si>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</si>
  <si>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</si>
  <si>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</si>
  <si>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</si>
  <si>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</si>
  <si>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</si>
  <si>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</si>
  <si>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</si>
  <si>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</si>
  <si>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</si>
  <si>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</si>
  <si>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</si>
  <si>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</si>
  <si>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</si>
  <si>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</si>
  <si>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</si>
  <si>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</si>
  <si>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</si>
  <si>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</si>
  <si>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</si>
  <si>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</si>
  <si>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</si>
  <si>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</si>
  <si>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</si>
  <si>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</si>
  <si>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</si>
  <si>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</si>
  <si>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</si>
  <si>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</si>
  <si>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</si>
  <si>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</si>
  <si>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</si>
  <si>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</si>
  <si>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</si>
  <si>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</si>
  <si>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</si>
  <si>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</si>
  <si>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</si>
  <si>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</si>
  <si>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</si>
  <si>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</si>
  <si>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</si>
  <si>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</si>
  <si>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</si>
  <si>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</si>
  <si>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</si>
  <si>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</si>
  <si>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</si>
  <si>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</si>
  <si>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</si>
  <si>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</si>
  <si>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</si>
  <si>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</si>
  <si>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</si>
  <si>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</si>
  <si>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</si>
  <si>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</si>
  <si>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</si>
  <si>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</si>
  <si>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</si>
  <si>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</si>
  <si>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</si>
  <si>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</si>
  <si>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</si>
  <si>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</si>
  <si>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</si>
  <si>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</si>
  <si>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</si>
  <si>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</si>
  <si>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</si>
  <si>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</si>
  <si>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</si>
  <si>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</si>
  <si>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</si>
  <si>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</si>
  <si>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</si>
  <si>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</si>
  <si>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</si>
  <si>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</si>
  <si>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</si>
  <si>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</si>
  <si>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</si>
  <si>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</si>
  <si>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</si>
  <si>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</si>
  <si>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</si>
  <si>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</si>
  <si>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</si>
  <si>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</si>
  <si>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</si>
  <si>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</si>
  <si>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</si>
  <si>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</si>
  <si>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</si>
  <si>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</si>
  <si>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</si>
  <si>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</si>
  <si>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</si>
  <si>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</si>
  <si>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</si>
  <si>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</si>
  <si>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</si>
  <si>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</si>
  <si>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</si>
  <si>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</si>
  <si>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</si>
  <si>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</si>
  <si>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</si>
  <si>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</si>
  <si>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</si>
  <si>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</si>
  <si>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</si>
  <si>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</si>
  <si>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</si>
  <si>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</si>
  <si>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</si>
  <si>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</si>
  <si>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</si>
  <si>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</si>
  <si>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</si>
  <si>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</si>
  <si>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</si>
  <si>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</si>
  <si>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</si>
  <si>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</si>
  <si>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</si>
  <si>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</si>
  <si>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</si>
  <si>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</si>
  <si>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</si>
  <si>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</si>
  <si>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</si>
  <si>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</si>
  <si>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</si>
  <si>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</si>
  <si>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</si>
  <si>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</si>
  <si>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</si>
  <si>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</si>
  <si>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</si>
  <si>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</si>
  <si>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</si>
  <si>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</si>
  <si>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</si>
  <si>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</si>
  <si>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</si>
  <si>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</si>
  <si>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</si>
  <si>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</si>
  <si>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</si>
  <si>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</si>
  <si>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</si>
  <si>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</si>
  <si>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</si>
  <si>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</si>
  <si>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</si>
  <si>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</si>
  <si>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</si>
  <si>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</si>
  <si>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</si>
  <si>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</si>
  <si>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</si>
  <si>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</si>
  <si>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</si>
  <si>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</si>
  <si>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</si>
  <si>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</si>
  <si>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</si>
  <si>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</si>
  <si>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</si>
  <si>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</si>
  <si>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</si>
  <si>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</si>
  <si>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</si>
  <si>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</si>
  <si>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</si>
  <si>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</si>
  <si>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</si>
  <si>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</si>
  <si>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</si>
  <si>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</si>
  <si>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</si>
  <si>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</si>
  <si>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</si>
  <si>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</si>
  <si>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</si>
  <si>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</si>
  <si>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</si>
  <si>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</si>
  <si>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</si>
  <si>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</si>
  <si>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</si>
  <si>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</si>
  <si>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</si>
  <si>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</si>
  <si>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</si>
  <si>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</si>
  <si>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</si>
  <si>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</si>
  <si>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</si>
  <si>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</si>
  <si>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</si>
  <si>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</si>
  <si>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</si>
  <si>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</si>
  <si>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</si>
  <si>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</si>
  <si>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</si>
  <si>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</si>
  <si>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</si>
  <si>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</si>
  <si>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</si>
  <si>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</si>
  <si>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</si>
  <si>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</si>
  <si>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</si>
  <si>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</si>
  <si>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</si>
  <si>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</si>
  <si>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</si>
  <si>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</si>
  <si>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</si>
  <si>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</si>
  <si>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</si>
  <si>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</si>
  <si>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</si>
  <si>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</si>
  <si>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</si>
  <si>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</si>
  <si>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</si>
  <si>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</si>
  <si>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</si>
  <si>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</si>
  <si>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</si>
  <si>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</si>
  <si>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</si>
  <si>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</si>
  <si>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</si>
  <si>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</si>
  <si>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</si>
  <si>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</si>
  <si>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</si>
  <si>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</si>
  <si>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</si>
  <si>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</si>
  <si>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</si>
  <si>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</si>
  <si>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</si>
  <si>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</si>
  <si>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</si>
  <si>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</si>
  <si>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</si>
  <si>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</si>
  <si>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</si>
  <si>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</si>
  <si>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</si>
  <si>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</si>
  <si>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</si>
  <si>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</si>
  <si>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</si>
  <si>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</si>
  <si>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</si>
  <si>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</si>
  <si>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</si>
  <si>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</si>
  <si>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</si>
  <si>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</si>
  <si>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</si>
  <si>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</si>
  <si>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</si>
  <si>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</si>
  <si>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</si>
  <si>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</si>
  <si>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</si>
  <si>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</si>
  <si>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</si>
  <si>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</si>
  <si>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</si>
  <si>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</si>
  <si>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</si>
  <si>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</si>
  <si>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</si>
  <si>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</si>
  <si>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</si>
  <si>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</si>
  <si>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</si>
  <si>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</si>
  <si>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</si>
  <si>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</si>
  <si>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</si>
  <si>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</si>
  <si>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</si>
  <si>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</si>
  <si>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</si>
  <si>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</si>
  <si>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</si>
  <si>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</si>
  <si>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</si>
  <si>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</si>
  <si>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</si>
  <si>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</si>
  <si>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</si>
  <si>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</si>
  <si>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</si>
  <si>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</si>
  <si>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</si>
  <si>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</si>
  <si>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</si>
  <si>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</si>
  <si>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</si>
  <si>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</si>
  <si>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</si>
  <si>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</si>
  <si>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</si>
  <si>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</si>
  <si>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</si>
  <si>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</si>
  <si>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</si>
  <si>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</si>
  <si>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</si>
  <si>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</si>
  <si>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</si>
  <si>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</si>
  <si>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</si>
  <si>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</si>
  <si>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</si>
  <si>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</si>
  <si>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</si>
  <si>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</si>
  <si>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</si>
  <si>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</si>
  <si>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</si>
  <si>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</si>
  <si>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</si>
  <si>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</si>
  <si>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</si>
  <si>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</si>
  <si>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</si>
  <si>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</si>
  <si>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</si>
  <si>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</si>
  <si>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</si>
  <si>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</si>
  <si>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</si>
  <si>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</si>
  <si>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</si>
  <si>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</si>
  <si>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</si>
  <si>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</si>
  <si>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</si>
  <si>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</si>
  <si>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</si>
  <si>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</si>
  <si>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</si>
  <si>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</si>
  <si>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</si>
  <si>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</si>
  <si>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</si>
  <si>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</si>
  <si>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</si>
  <si>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</si>
  <si>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</si>
  <si>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</si>
  <si>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</si>
  <si>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</si>
  <si>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</si>
  <si>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</si>
  <si>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</si>
  <si>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</si>
  <si>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</si>
  <si>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</si>
  <si>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</si>
  <si>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</si>
  <si>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</si>
  <si>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</si>
  <si>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</si>
  <si>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</si>
  <si>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</si>
  <si>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</si>
  <si>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</si>
  <si>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</si>
  <si>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</si>
  <si>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</si>
  <si>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</si>
  <si>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</si>
  <si>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</si>
  <si>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</si>
  <si>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</si>
  <si>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</si>
  <si>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</si>
  <si>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</si>
  <si>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</si>
  <si>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</si>
  <si>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</si>
  <si>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</si>
  <si>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</si>
  <si>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</si>
  <si>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</si>
  <si>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</si>
  <si>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</si>
  <si>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</si>
  <si>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</si>
  <si>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</si>
  <si>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</si>
  <si>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</si>
  <si>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</si>
  <si>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</si>
  <si>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</si>
  <si>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</si>
  <si>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</si>
  <si>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</si>
  <si>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</si>
  <si>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</si>
  <si>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</si>
  <si>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</si>
  <si>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</si>
  <si>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</si>
  <si>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</si>
  <si>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</si>
  <si>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</si>
  <si>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</si>
  <si>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</si>
  <si>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</si>
  <si>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</si>
  <si>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</si>
  <si>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</si>
  <si>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</si>
  <si>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</si>
  <si>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</si>
  <si>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</si>
  <si>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</si>
  <si>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</si>
  <si>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</si>
  <si>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</si>
  <si>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</si>
  <si>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</si>
  <si>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</si>
  <si>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</si>
  <si>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</si>
  <si>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</si>
  <si>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</si>
  <si>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</si>
  <si>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</si>
  <si>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</si>
  <si>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</si>
  <si>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</si>
  <si>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</si>
  <si>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</si>
  <si>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</si>
  <si>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</si>
  <si>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</si>
  <si>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</si>
  <si>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</si>
  <si>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</si>
  <si>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</si>
  <si>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</si>
  <si>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</si>
  <si>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</si>
  <si>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</si>
  <si>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</si>
  <si>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</si>
  <si>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</si>
  <si>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</si>
  <si>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</si>
  <si>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</si>
  <si>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</si>
  <si>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</si>
  <si>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</si>
  <si>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</si>
  <si>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</si>
  <si>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</si>
  <si>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</si>
  <si>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</si>
  <si>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</si>
  <si>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</si>
  <si>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</si>
  <si>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</si>
  <si>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</si>
  <si>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</si>
  <si>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</si>
  <si>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</si>
  <si>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</si>
  <si>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</si>
  <si>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</si>
  <si>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</si>
  <si>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</si>
  <si>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</si>
  <si>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</si>
  <si>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</si>
  <si>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</si>
  <si>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</si>
  <si>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</si>
  <si>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</si>
  <si>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</si>
  <si>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</si>
  <si>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</si>
  <si>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</si>
  <si>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</si>
  <si>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</si>
  <si>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</si>
  <si>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</si>
  <si>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</si>
  <si>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</si>
  <si>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</si>
  <si>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</si>
  <si>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</si>
  <si>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</si>
  <si>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</si>
  <si>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</si>
  <si>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</si>
  <si>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</si>
  <si>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</si>
  <si>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</si>
  <si>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</si>
  <si>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</si>
  <si>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</si>
  <si>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</si>
  <si>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</si>
  <si>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</si>
  <si>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</si>
  <si>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</si>
  <si>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</si>
  <si>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</si>
  <si>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</si>
  <si>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</si>
  <si>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</si>
  <si>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</si>
  <si>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</si>
  <si>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</si>
  <si>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</si>
  <si>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</si>
  <si>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</si>
  <si>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</si>
  <si>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</si>
  <si>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</si>
  <si>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</si>
  <si>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</si>
  <si>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</si>
  <si>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</si>
  <si>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</si>
  <si>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</si>
  <si>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</si>
  <si>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</si>
  <si>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</si>
  <si>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</si>
  <si>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</si>
  <si>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</si>
  <si>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</si>
  <si>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</si>
  <si>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</si>
  <si>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</si>
  <si>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</si>
  <si>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</si>
  <si>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</si>
  <si>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</si>
  <si>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</si>
  <si>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</si>
  <si>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</si>
  <si>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</si>
  <si>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</si>
  <si>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</si>
  <si>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</si>
  <si>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</si>
  <si>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</si>
  <si>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</si>
  <si>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</si>
  <si>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</si>
  <si>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</si>
  <si>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</si>
  <si>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</si>
  <si>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</si>
  <si>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</si>
  <si>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</si>
  <si>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</si>
  <si>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</si>
  <si>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</si>
  <si>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</si>
  <si>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</si>
  <si>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</si>
  <si>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</si>
  <si>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</si>
  <si>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</si>
  <si>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</si>
  <si>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</si>
  <si>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</si>
  <si>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</si>
  <si>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</si>
  <si>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</si>
  <si>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</si>
  <si>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</si>
  <si>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</si>
  <si>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</si>
  <si>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</si>
  <si>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</si>
  <si>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</si>
  <si>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</si>
  <si>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</si>
  <si>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</si>
  <si>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</si>
  <si>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</si>
  <si>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</si>
  <si>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</si>
  <si>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</si>
  <si>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</si>
  <si>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</si>
  <si>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</si>
  <si>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</si>
  <si>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</si>
  <si>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</si>
  <si>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</si>
  <si>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</si>
  <si>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</si>
  <si>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</si>
  <si>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</si>
  <si>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</si>
  <si>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</si>
  <si>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</si>
  <si>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</si>
  <si>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</si>
  <si>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</si>
  <si>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</si>
  <si>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</si>
  <si>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</si>
  <si>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</si>
  <si>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</si>
  <si>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</si>
  <si>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</si>
  <si>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</si>
  <si>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</si>
  <si>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</si>
  <si>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</si>
  <si>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</si>
  <si>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</si>
  <si>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</si>
  <si>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</si>
  <si>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</si>
  <si>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</si>
  <si>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</si>
  <si>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</si>
  <si>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</si>
  <si>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</si>
  <si>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</si>
  <si>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</si>
  <si>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</si>
  <si>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</si>
  <si>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</si>
  <si>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</si>
  <si>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</si>
  <si>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</si>
  <si>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</si>
  <si>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</si>
  <si>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</si>
  <si>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</si>
  <si>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</si>
  <si>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</si>
  <si>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</si>
  <si>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</si>
  <si>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</si>
  <si>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</si>
  <si>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</si>
  <si>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</si>
  <si>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</si>
  <si>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</si>
  <si>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</si>
  <si>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</si>
  <si>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</si>
  <si>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</si>
  <si>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</si>
  <si>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</si>
  <si>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</si>
  <si>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</si>
  <si>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</si>
  <si>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</si>
  <si>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</si>
  <si>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</si>
  <si>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</si>
  <si>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</si>
  <si>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</si>
  <si>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</si>
  <si>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</si>
  <si>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</si>
  <si>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</si>
  <si>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</si>
  <si>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</si>
  <si>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</si>
  <si>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</si>
  <si>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</si>
  <si>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</si>
  <si>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</si>
  <si>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</si>
  <si>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</si>
  <si>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</si>
  <si>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</si>
  <si>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</si>
  <si>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</si>
  <si>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</si>
  <si>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</si>
  <si>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</si>
  <si>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</si>
  <si>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</si>
  <si>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</si>
  <si>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</si>
  <si>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</si>
  <si>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</si>
  <si>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</si>
  <si>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</si>
  <si>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</si>
  <si>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</si>
  <si>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</si>
  <si>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</si>
  <si>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</si>
  <si>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</si>
  <si>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</si>
  <si>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</si>
  <si>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</si>
  <si>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</si>
  <si>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</si>
  <si>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</si>
  <si>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</si>
  <si>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</si>
  <si>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</si>
  <si>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</si>
  <si>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</si>
  <si>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</si>
  <si>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</si>
  <si>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</si>
  <si>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</si>
  <si>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</si>
  <si>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</si>
  <si>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</si>
  <si>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</si>
  <si>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</si>
  <si>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</si>
  <si>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</si>
  <si>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</si>
  <si>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</si>
  <si>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</si>
  <si>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</si>
  <si>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</si>
  <si>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</si>
  <si>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</si>
  <si>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</si>
  <si>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</si>
  <si>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</si>
  <si>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</si>
  <si>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</si>
  <si>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</si>
  <si>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</si>
  <si>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</si>
  <si>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</si>
  <si>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</si>
  <si>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</si>
  <si>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</si>
  <si>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</si>
  <si>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</si>
  <si>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</si>
  <si>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</si>
  <si>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</si>
  <si>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</si>
  <si>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</si>
  <si>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</si>
  <si>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</si>
  <si>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</si>
  <si>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</si>
  <si>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</si>
  <si>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</si>
  <si>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</si>
  <si>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</si>
  <si>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</si>
  <si>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</si>
  <si>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</si>
  <si>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</si>
  <si>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</si>
  <si>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</si>
  <si>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</si>
  <si>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</si>
  <si>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</si>
  <si>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</si>
  <si>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</si>
  <si>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</si>
  <si>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</si>
  <si>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</si>
  <si>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</si>
  <si>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</si>
  <si>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</si>
  <si>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</si>
  <si>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</si>
  <si>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</si>
  <si>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</si>
  <si>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</si>
  <si>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</si>
  <si>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</si>
  <si>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</si>
  <si>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</si>
  <si>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</si>
  <si>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</si>
  <si>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</si>
  <si>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</si>
  <si>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</si>
  <si>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</si>
  <si>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</si>
  <si>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</si>
  <si>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</si>
  <si>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</si>
  <si>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</si>
  <si>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</si>
  <si>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</si>
  <si>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</si>
  <si>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</si>
  <si>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</si>
  <si>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</si>
  <si>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</si>
  <si>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</si>
  <si>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</si>
  <si>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</si>
  <si>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</si>
  <si>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</si>
  <si>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</si>
  <si>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</si>
  <si>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</si>
  <si>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</si>
  <si>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</si>
  <si>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</si>
  <si>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</si>
  <si>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</si>
  <si>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</si>
  <si>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</si>
  <si>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</si>
  <si>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</si>
  <si>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</si>
  <si>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</si>
  <si>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</si>
  <si>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</si>
  <si>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</si>
  <si>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</si>
  <si>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</si>
  <si>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</si>
  <si>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</si>
  <si>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</si>
  <si>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</si>
  <si>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</si>
  <si>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</si>
  <si>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</si>
  <si>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</si>
  <si>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</si>
  <si>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</si>
  <si>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</si>
  <si>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</si>
  <si>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</si>
  <si>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</si>
  <si>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</si>
  <si>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</si>
  <si>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</si>
  <si>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</si>
  <si>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</si>
  <si>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</si>
  <si>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</si>
  <si>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</si>
  <si>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</si>
  <si>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</si>
  <si>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</si>
  <si>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</si>
  <si>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</si>
  <si>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</si>
  <si>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</si>
  <si>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</si>
  <si>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</si>
  <si>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</si>
  <si>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</si>
  <si>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</si>
  <si>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</si>
  <si>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</si>
  <si>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</si>
  <si>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</si>
  <si>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</si>
  <si>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</si>
  <si>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</si>
  <si>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</si>
  <si>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</si>
  <si>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</si>
  <si>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</si>
  <si>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</si>
  <si>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</si>
  <si>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</si>
  <si>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</si>
  <si>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</si>
  <si>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</si>
  <si>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</si>
  <si>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</si>
  <si>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</si>
  <si>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</si>
  <si>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</si>
  <si>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</si>
  <si>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</si>
  <si>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</si>
  <si>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</si>
  <si>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</si>
  <si>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</si>
  <si>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</si>
  <si>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</si>
  <si>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</si>
  <si>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</si>
  <si>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</si>
  <si>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</si>
  <si>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</si>
  <si>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</si>
  <si>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</si>
  <si>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</si>
  <si>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</si>
  <si>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</si>
  <si>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</si>
  <si>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</si>
  <si>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</si>
  <si>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</si>
  <si>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</si>
  <si>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</si>
  <si>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</si>
  <si>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</si>
  <si>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</si>
  <si>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</si>
  <si>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</si>
  <si>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</si>
  <si>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</si>
  <si>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</si>
  <si>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</si>
  <si>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</si>
  <si>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</si>
  <si>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</si>
  <si>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</si>
  <si>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</si>
  <si>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</si>
  <si>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</si>
  <si>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</si>
  <si>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</si>
  <si>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</si>
  <si>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</si>
  <si>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</si>
  <si>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</si>
  <si>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</si>
  <si>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</si>
  <si>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</si>
  <si>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</si>
  <si>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</si>
  <si>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</si>
  <si>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</si>
  <si>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</si>
  <si>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</si>
  <si>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</si>
  <si>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</si>
  <si>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</si>
  <si>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</si>
  <si>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</si>
  <si>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</si>
  <si>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</si>
  <si>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</si>
  <si>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</si>
  <si>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</si>
  <si>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</si>
  <si>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</si>
  <si>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</si>
  <si>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</si>
  <si>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</si>
  <si>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</si>
  <si>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</si>
  <si>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</si>
  <si>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</si>
  <si>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</si>
  <si>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</si>
  <si>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</si>
  <si>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</si>
  <si>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</si>
  <si>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</si>
  <si>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</si>
  <si>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</si>
  <si>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</si>
  <si>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</si>
  <si>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</si>
  <si>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</si>
  <si>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</si>
  <si>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</si>
  <si>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</si>
  <si>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</si>
  <si>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</si>
  <si>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</si>
  <si>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</si>
  <si>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</si>
  <si>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</si>
  <si>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</si>
  <si>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</si>
  <si>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</si>
  <si>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</si>
  <si>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</si>
  <si>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</si>
  <si>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</si>
  <si>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</si>
  <si>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</si>
  <si>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</si>
  <si>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</si>
  <si>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</si>
  <si>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</si>
  <si>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</si>
  <si>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</si>
  <si>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</si>
  <si>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</si>
  <si>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</si>
  <si>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</si>
  <si>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</si>
  <si>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</si>
  <si>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</si>
  <si>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</si>
  <si>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</si>
  <si>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</si>
  <si>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</si>
  <si>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</si>
  <si>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</si>
  <si>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</si>
  <si>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</si>
  <si>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</si>
  <si>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</si>
  <si>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</si>
  <si>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</si>
  <si>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</si>
  <si>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</si>
  <si>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</si>
  <si>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</si>
  <si>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</si>
  <si>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</si>
  <si>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</si>
  <si>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</si>
  <si>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</si>
  <si>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</si>
  <si>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</si>
  <si>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</si>
  <si>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</si>
  <si>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</si>
  <si>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</si>
  <si>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</si>
  <si>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</si>
  <si>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</si>
  <si>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</si>
  <si>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</si>
  <si>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</si>
  <si>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</si>
  <si>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</si>
  <si>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</si>
  <si>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</si>
  <si>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</si>
  <si>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</si>
  <si>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</si>
  <si>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</si>
  <si>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</si>
  <si>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</si>
  <si>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</si>
  <si>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</si>
  <si>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</si>
  <si>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</si>
  <si>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</si>
  <si>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</si>
  <si>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</si>
  <si>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</si>
  <si>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</si>
  <si>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</si>
  <si>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</si>
  <si>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</si>
  <si>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</si>
  <si>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</si>
  <si>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</si>
  <si>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</si>
  <si>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</si>
  <si>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</si>
  <si>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</si>
  <si>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</si>
  <si>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</si>
  <si>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</si>
  <si>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</si>
  <si>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</si>
  <si>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</si>
  <si>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</si>
  <si>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</si>
  <si>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</si>
  <si>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</si>
  <si>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</si>
  <si>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</si>
  <si>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</si>
  <si>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</si>
  <si>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</si>
  <si>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</si>
  <si>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</si>
  <si>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</si>
  <si>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</si>
  <si>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</si>
  <si>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</si>
  <si>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</si>
  <si>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</si>
  <si>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</si>
  <si>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</si>
  <si>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</si>
  <si>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</si>
  <si>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</si>
  <si>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</si>
  <si>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</si>
  <si>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</si>
  <si>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</si>
  <si>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</si>
  <si>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</si>
  <si>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</si>
  <si>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</si>
  <si>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</si>
  <si>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</si>
  <si>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</si>
  <si>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</si>
  <si>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</si>
  <si>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</si>
  <si>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</si>
  <si>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</si>
  <si>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</si>
  <si>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</si>
  <si>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</si>
  <si>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</si>
  <si>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</si>
  <si>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</si>
  <si>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</si>
  <si>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</si>
  <si>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</si>
  <si>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</si>
  <si>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</si>
  <si>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</si>
  <si>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</si>
  <si>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</si>
  <si>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</si>
  <si>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</si>
  <si>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</si>
  <si>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</si>
  <si>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</si>
  <si>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</si>
  <si>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</si>
  <si>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</si>
  <si>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</si>
  <si>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</si>
  <si>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</si>
  <si>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</si>
  <si>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</si>
  <si>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</si>
  <si>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</si>
  <si>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</si>
  <si>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</si>
  <si>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</si>
  <si>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</si>
  <si>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</si>
  <si>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</si>
  <si>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</si>
  <si>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</si>
  <si>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</si>
  <si>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</si>
  <si>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</si>
  <si>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</si>
  <si>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</si>
  <si>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</si>
  <si>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</si>
  <si>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</si>
  <si>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</si>
  <si>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</si>
  <si>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</si>
  <si>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</si>
  <si>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</si>
  <si>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</si>
  <si>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</si>
  <si>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</si>
  <si>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</si>
  <si>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</si>
  <si>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</si>
  <si>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</si>
  <si>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</si>
  <si>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</si>
  <si>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</si>
  <si>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</si>
  <si>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</si>
  <si>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</si>
  <si>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</si>
  <si>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</si>
  <si>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</si>
  <si>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</si>
  <si>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</si>
  <si>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</si>
  <si>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</si>
  <si>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</si>
  <si>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</si>
  <si>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</si>
  <si>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</si>
  <si>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</si>
  <si>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</si>
  <si>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</si>
  <si>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</si>
  <si>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</si>
  <si>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</si>
  <si>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</si>
  <si>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</si>
  <si>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</si>
  <si>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</si>
  <si>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</si>
  <si>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</si>
  <si>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</si>
  <si>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</si>
  <si>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</si>
  <si>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</si>
  <si>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</si>
  <si>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</si>
  <si>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</si>
  <si>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</si>
  <si>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</si>
  <si>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</si>
  <si>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</si>
  <si>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</si>
  <si>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</si>
  <si>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</si>
  <si>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</si>
  <si>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</si>
  <si>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</si>
  <si>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</si>
  <si>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</si>
  <si>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</si>
  <si>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</si>
  <si>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</si>
  <si>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</si>
  <si>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</si>
  <si>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</si>
  <si>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</si>
  <si>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</si>
  <si>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</si>
  <si>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</si>
  <si>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</si>
  <si>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</si>
  <si>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</si>
  <si>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</si>
  <si>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</si>
  <si>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</si>
  <si>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</si>
  <si>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</si>
  <si>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</si>
  <si>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</si>
  <si>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</si>
  <si>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</si>
  <si>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</si>
  <si>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</si>
  <si>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</si>
  <si>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</si>
  <si>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</si>
  <si>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</si>
  <si>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</si>
  <si>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</si>
  <si>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</si>
  <si>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</si>
  <si>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</si>
  <si>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</si>
  <si>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</si>
  <si>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</si>
  <si>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</si>
  <si>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</si>
  <si>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</si>
  <si>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</si>
  <si>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</si>
  <si>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</si>
  <si>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</si>
  <si>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</si>
  <si>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</si>
  <si>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</si>
  <si>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</si>
  <si>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</si>
  <si>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</si>
  <si>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</si>
  <si>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</si>
  <si>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</si>
  <si>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</si>
  <si>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</si>
  <si>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</si>
  <si>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</si>
  <si>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</si>
  <si>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</si>
  <si>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</si>
  <si>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</si>
  <si>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</si>
  <si>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</si>
  <si>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</si>
  <si>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</si>
  <si>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</si>
  <si>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</si>
  <si>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</si>
  <si>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</si>
  <si>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</si>
  <si>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</si>
  <si>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</si>
  <si>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</si>
  <si>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</si>
  <si>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</si>
  <si>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</si>
  <si>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</si>
  <si>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</si>
  <si>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</si>
  <si>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</si>
  <si>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</si>
  <si>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</si>
  <si>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</si>
  <si>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</si>
  <si>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</si>
  <si>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</si>
  <si>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</si>
  <si>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</si>
  <si>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</si>
  <si>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</si>
  <si>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</si>
  <si>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</si>
  <si>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</si>
  <si>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</si>
  <si>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</si>
  <si>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</si>
  <si>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</si>
  <si>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</si>
  <si>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</si>
  <si>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</si>
  <si>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</si>
  <si>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</si>
  <si>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</si>
  <si>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</si>
  <si>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</si>
  <si>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</si>
  <si>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</si>
  <si>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</si>
  <si>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</si>
  <si>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</si>
  <si>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</si>
  <si>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</si>
  <si>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</si>
  <si>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</si>
  <si>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</si>
  <si>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</si>
  <si>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</si>
  <si>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</si>
  <si>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</si>
  <si>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</si>
  <si>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</si>
  <si>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</si>
  <si>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</si>
  <si>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</si>
  <si>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</si>
  <si>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</si>
  <si>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</si>
  <si>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</si>
  <si>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</si>
  <si>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</si>
  <si>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</si>
  <si>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</si>
  <si>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</si>
  <si>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</si>
  <si>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</si>
  <si>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</si>
  <si>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</si>
  <si>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</si>
  <si>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</si>
  <si>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</si>
  <si>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</si>
  <si>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</si>
  <si>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</si>
  <si>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</si>
  <si>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</si>
  <si>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</si>
  <si>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</si>
  <si>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</si>
  <si>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</si>
  <si>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</si>
  <si>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</si>
  <si>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</si>
  <si>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</si>
  <si>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</si>
  <si>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</si>
  <si>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</si>
  <si>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</si>
  <si>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</si>
  <si>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</si>
  <si>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</si>
  <si>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</si>
  <si>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</si>
  <si>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</si>
  <si>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</si>
  <si>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</si>
  <si>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</si>
  <si>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</si>
  <si>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</si>
  <si>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</si>
  <si>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</si>
  <si>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</si>
  <si>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</si>
  <si>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</si>
  <si>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</si>
  <si>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</si>
  <si>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</si>
  <si>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</si>
  <si>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</si>
  <si>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</si>
  <si>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</si>
  <si>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</si>
  <si>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</si>
  <si>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</si>
  <si>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</si>
  <si>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</si>
  <si>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</si>
  <si>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</si>
  <si>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</si>
  <si>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</si>
  <si>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</si>
  <si>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</si>
  <si>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</si>
  <si>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</si>
  <si>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</si>
  <si>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</si>
  <si>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</si>
  <si>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</si>
  <si>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</si>
  <si>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</si>
  <si>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</si>
  <si>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</si>
  <si>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</si>
  <si>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</si>
  <si>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</si>
  <si>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</si>
  <si>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</si>
  <si>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</si>
  <si>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</si>
  <si>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</si>
  <si>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</si>
  <si>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</si>
  <si>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</si>
  <si>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</si>
  <si>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</si>
  <si>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</si>
  <si>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</si>
  <si>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</si>
  <si>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</si>
  <si>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</si>
  <si>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</si>
  <si>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</si>
  <si>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</si>
  <si>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</si>
  <si>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</si>
  <si>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</si>
  <si>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</si>
  <si>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</si>
  <si>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</si>
  <si>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</si>
  <si>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</si>
  <si>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</si>
  <si>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</si>
  <si>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</si>
  <si>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</si>
  <si>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</si>
  <si>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</si>
  <si>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</si>
  <si>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</si>
  <si>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</si>
  <si>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</si>
  <si>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</si>
  <si>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</si>
  <si>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</si>
  <si>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</si>
  <si>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</si>
  <si>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</si>
  <si>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</si>
  <si>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</si>
  <si>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</si>
  <si>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</si>
  <si>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</si>
  <si>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</si>
  <si>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</si>
  <si>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</si>
  <si>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</si>
  <si>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</si>
  <si>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</si>
  <si>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</si>
  <si>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</si>
  <si>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</si>
  <si>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</si>
  <si>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</si>
  <si>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</si>
  <si>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</si>
  <si>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</si>
  <si>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</si>
  <si>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</si>
  <si>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</si>
  <si>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</si>
  <si>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</si>
  <si>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</si>
  <si>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</si>
  <si>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</si>
  <si>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</si>
  <si>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</si>
  <si>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</si>
  <si>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</si>
  <si>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</si>
  <si>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</si>
  <si>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</si>
  <si>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</si>
  <si>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</si>
  <si>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</si>
  <si>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</si>
  <si>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</si>
  <si>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</si>
  <si>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</si>
  <si>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</si>
  <si>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</si>
  <si>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</si>
  <si>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</si>
  <si>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</si>
  <si>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</si>
  <si>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</si>
  <si>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</si>
  <si>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</si>
  <si>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</si>
  <si>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</si>
  <si>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</si>
  <si>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</si>
  <si>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</si>
  <si>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</si>
  <si>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</si>
  <si>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</si>
  <si>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</si>
  <si>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</si>
  <si>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</si>
  <si>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</si>
  <si>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</si>
  <si>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</si>
  <si>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</si>
  <si>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</si>
  <si>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</si>
  <si>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</si>
  <si>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</si>
  <si>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</si>
  <si>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</si>
  <si>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</si>
  <si>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</si>
  <si>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</si>
  <si>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</si>
  <si>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</si>
  <si>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</si>
  <si>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</si>
  <si>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</si>
  <si>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</si>
  <si>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</si>
  <si>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</si>
  <si>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</si>
  <si>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</si>
  <si>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</si>
  <si>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</si>
  <si>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</si>
  <si>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</si>
  <si>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</si>
  <si>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</si>
  <si>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</si>
  <si>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</si>
  <si>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</si>
  <si>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</si>
  <si>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</si>
  <si>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</si>
  <si>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</si>
  <si>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</si>
  <si>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</si>
  <si>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</si>
  <si>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</si>
  <si>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</si>
  <si>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</si>
  <si>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</si>
  <si>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</si>
  <si>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</si>
  <si>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</si>
  <si>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</si>
  <si>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</si>
  <si>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</si>
  <si>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</si>
  <si>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</si>
  <si>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</si>
  <si>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</si>
  <si>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</si>
  <si>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</si>
  <si>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</si>
  <si>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</si>
  <si>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</si>
  <si>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</si>
  <si>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</si>
  <si>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</si>
  <si>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</si>
  <si>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</si>
  <si>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</si>
  <si>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</si>
  <si>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</si>
  <si>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</si>
  <si>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</si>
  <si>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</si>
  <si>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</si>
  <si>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</si>
  <si>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</si>
  <si>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</si>
  <si>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</si>
  <si>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</si>
  <si>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</si>
  <si>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</si>
  <si>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</si>
  <si>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</si>
  <si>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</si>
  <si>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</si>
  <si>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</si>
  <si>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</si>
  <si>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</si>
  <si>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</si>
  <si>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</si>
  <si>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</si>
  <si>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</si>
  <si>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</si>
  <si>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</si>
  <si>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</si>
  <si>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</si>
  <si>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</si>
  <si>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</si>
  <si>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</si>
  <si>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</si>
  <si>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</si>
  <si>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</si>
  <si>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</si>
  <si>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</si>
  <si>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</si>
  <si>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</si>
  <si>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</si>
  <si>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</si>
  <si>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</si>
  <si>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</si>
  <si>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</si>
  <si>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</si>
  <si>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</si>
  <si>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</si>
  <si>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</si>
  <si>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</si>
  <si>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</si>
  <si>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</si>
  <si>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</si>
  <si>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</si>
  <si>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</si>
  <si>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</si>
  <si>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</si>
  <si>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</si>
  <si>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</si>
  <si>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</si>
  <si>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</si>
  <si>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</si>
  <si>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</si>
  <si>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</si>
  <si>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</si>
  <si>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</si>
  <si>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</si>
  <si>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</si>
  <si>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</si>
  <si>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</si>
  <si>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</si>
  <si>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</si>
  <si>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</si>
  <si>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</si>
  <si>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</si>
  <si>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</si>
  <si>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</si>
  <si>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</si>
  <si>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</si>
  <si>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</si>
  <si>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</si>
  <si>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</si>
  <si>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</si>
  <si>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</si>
  <si>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</si>
  <si>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</si>
  <si>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</si>
  <si>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</si>
  <si>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</si>
  <si>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</si>
  <si>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</si>
  <si>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</si>
  <si>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</si>
  <si>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</si>
  <si>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</si>
  <si>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</si>
  <si>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</si>
  <si>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</si>
  <si>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</si>
  <si>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</si>
  <si>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</si>
  <si>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</si>
  <si>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</si>
  <si>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</si>
  <si>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</si>
  <si>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</si>
  <si>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</si>
  <si>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</si>
  <si>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</si>
  <si>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</si>
  <si>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</si>
  <si>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</si>
  <si>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</si>
  <si>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</si>
  <si>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</si>
  <si>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</si>
  <si>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</si>
  <si>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</si>
  <si>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</si>
  <si>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</si>
  <si>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</si>
  <si>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</si>
  <si>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</si>
  <si>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</si>
  <si>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</si>
  <si>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</si>
  <si>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</si>
  <si>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</si>
  <si>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</si>
  <si>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</si>
  <si>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</si>
  <si>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</si>
  <si>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</si>
  <si>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</si>
  <si>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</si>
  <si>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</si>
  <si>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</si>
  <si>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</si>
  <si>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</si>
  <si>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</si>
  <si>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</si>
  <si>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</si>
  <si>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</si>
  <si>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</si>
  <si>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</si>
  <si>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</si>
  <si>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</si>
  <si>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</si>
  <si>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</si>
  <si>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</si>
  <si>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</si>
  <si>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</si>
  <si>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</si>
  <si>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</si>
  <si>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</si>
  <si>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</si>
  <si>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</si>
  <si>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</si>
  <si>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</si>
  <si>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</si>
  <si>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</si>
  <si>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</si>
  <si>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</si>
  <si>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</si>
  <si>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</si>
  <si>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</si>
  <si>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</si>
  <si>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</si>
  <si>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</si>
  <si>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</si>
  <si>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</si>
  <si>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</si>
  <si>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</si>
  <si>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</si>
  <si>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</si>
  <si>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</si>
  <si>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</si>
  <si>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</si>
  <si>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</si>
  <si>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</si>
  <si>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</si>
  <si>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</si>
  <si>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</si>
  <si>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</si>
  <si>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</si>
  <si>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</si>
  <si>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</si>
  <si>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</si>
  <si>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</si>
  <si>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</si>
  <si>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</si>
  <si>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</si>
  <si>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</si>
  <si>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</si>
  <si>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</si>
  <si>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</si>
  <si>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</si>
  <si>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</si>
  <si>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</si>
  <si>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</si>
  <si>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</si>
  <si>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</si>
  <si>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</si>
  <si>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</si>
  <si>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</si>
  <si>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</si>
  <si>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</si>
  <si>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</si>
  <si>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</si>
  <si>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</si>
  <si>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</si>
  <si>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</si>
  <si>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</si>
  <si>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</si>
  <si>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</si>
  <si>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</si>
  <si>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</si>
  <si>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</si>
  <si>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</si>
  <si>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</si>
  <si>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</si>
  <si>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</si>
  <si>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</si>
  <si>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</si>
  <si>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</si>
  <si>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</si>
  <si>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</si>
  <si>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</si>
  <si>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</si>
  <si>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</si>
  <si>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</si>
  <si>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</si>
  <si>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</si>
  <si>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</si>
  <si>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</si>
  <si>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</si>
  <si>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</si>
  <si>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</si>
  <si>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</si>
  <si>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</si>
  <si>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</si>
  <si>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</si>
  <si>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</si>
  <si>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</si>
  <si>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</si>
  <si>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</si>
  <si>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</si>
  <si>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</si>
  <si>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</si>
  <si>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</si>
  <si>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</si>
  <si>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</si>
  <si>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</si>
  <si>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</si>
  <si>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</si>
  <si>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</si>
  <si>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</si>
  <si>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</si>
  <si>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</si>
  <si>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</si>
  <si>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</si>
  <si>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</si>
  <si>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</si>
  <si>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</si>
  <si>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</si>
  <si>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</si>
  <si>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</si>
  <si>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</si>
  <si>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</si>
  <si>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</si>
  <si>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</si>
  <si>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</si>
  <si>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</si>
  <si>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</si>
  <si>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</si>
  <si>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</si>
  <si>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</si>
  <si>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</si>
  <si>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</si>
  <si>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</si>
  <si>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</si>
  <si>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</si>
  <si>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</si>
  <si>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</si>
  <si>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</si>
  <si>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</si>
  <si>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</si>
  <si>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</si>
  <si>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</si>
  <si>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</si>
  <si>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</si>
  <si>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</si>
  <si>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</si>
  <si>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</si>
  <si>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</si>
  <si>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</si>
  <si>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</si>
  <si>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</si>
  <si>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</si>
  <si>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</si>
  <si>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</si>
  <si>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</si>
  <si>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</si>
  <si>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</si>
  <si>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</si>
  <si>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</si>
  <si>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</si>
  <si>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</si>
  <si>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</si>
  <si>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</si>
  <si>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</si>
  <si>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</si>
  <si>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</si>
  <si>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</si>
  <si>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</si>
  <si>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</si>
  <si>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</si>
  <si>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</si>
  <si>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</si>
  <si>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</si>
  <si>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</si>
  <si>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</si>
  <si>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</si>
  <si>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</si>
  <si>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</si>
  <si>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</si>
  <si>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</si>
  <si>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</si>
  <si>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</si>
  <si>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</si>
  <si>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</si>
  <si>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</si>
  <si>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</si>
  <si>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</si>
  <si>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</si>
  <si>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</si>
  <si>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</si>
  <si>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</si>
  <si>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</si>
  <si>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</si>
  <si>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</si>
  <si>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</si>
  <si>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</si>
  <si>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</si>
  <si>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</si>
  <si>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</si>
  <si>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</si>
  <si>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</si>
  <si>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</si>
  <si>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</si>
  <si>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</si>
  <si>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</si>
  <si>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</si>
  <si>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</si>
  <si>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</si>
  <si>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</si>
  <si>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</si>
  <si>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</si>
  <si>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</si>
  <si>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</si>
  <si>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</si>
  <si>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</si>
  <si>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</si>
  <si>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</si>
  <si>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</si>
  <si>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</si>
  <si>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</si>
  <si>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</si>
  <si>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</si>
  <si>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</si>
  <si>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</si>
  <si>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</si>
  <si>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</si>
  <si>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</si>
  <si>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</si>
  <si>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</si>
  <si>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</si>
  <si>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</si>
  <si>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</si>
  <si>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</si>
  <si>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</si>
  <si>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</si>
  <si>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</si>
  <si>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</si>
  <si>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</si>
  <si>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</si>
  <si>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</si>
  <si>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</si>
  <si>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</si>
  <si>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</si>
  <si>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</si>
  <si>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</si>
  <si>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</si>
  <si>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</si>
  <si>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</si>
  <si>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</si>
  <si>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</si>
  <si>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</si>
  <si>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</si>
  <si>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</si>
  <si>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</si>
  <si>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</si>
  <si>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</si>
  <si>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</si>
  <si>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</si>
  <si>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</si>
  <si>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</si>
  <si>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</si>
  <si>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</si>
  <si>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</si>
  <si>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</si>
  <si>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</si>
  <si>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</si>
  <si>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</si>
  <si>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</si>
  <si>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</si>
  <si>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</si>
  <si>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</si>
  <si>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</si>
  <si>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</si>
  <si>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</si>
  <si>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</si>
  <si>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</si>
  <si>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</si>
  <si>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</si>
  <si>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</si>
  <si>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</si>
  <si>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</si>
  <si>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</si>
  <si>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</si>
  <si>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</si>
  <si>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</si>
  <si>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</si>
  <si>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</si>
  <si>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</si>
  <si>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</si>
  <si>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</si>
  <si>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</si>
  <si>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</si>
  <si>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</si>
  <si>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</si>
  <si>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</si>
  <si>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</si>
  <si>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</si>
  <si>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</si>
  <si>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</si>
  <si>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</si>
  <si>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</si>
  <si>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</si>
  <si>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</si>
  <si>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</si>
  <si>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</si>
  <si>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</si>
  <si>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</si>
  <si>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</si>
  <si>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</si>
  <si>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</si>
  <si>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</si>
  <si>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</si>
  <si>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</si>
  <si>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</si>
  <si>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</si>
  <si>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</si>
  <si>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</si>
  <si>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</si>
  <si>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</si>
  <si>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</si>
  <si>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</si>
  <si>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</si>
  <si>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</si>
  <si>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</si>
  <si>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</si>
  <si>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</si>
  <si>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</si>
  <si>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</si>
  <si>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</si>
  <si>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</si>
  <si>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</si>
  <si>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</si>
  <si>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</si>
  <si>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</si>
  <si>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</si>
  <si>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</si>
  <si>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</si>
  <si>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</si>
  <si>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</si>
  <si>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</si>
  <si>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</si>
  <si>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</si>
  <si>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</si>
  <si>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</si>
  <si>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</si>
  <si>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</si>
  <si>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</si>
  <si>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</si>
  <si>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</si>
  <si>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</si>
  <si>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</si>
  <si>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</si>
  <si>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</si>
  <si>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</si>
  <si>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</si>
  <si>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</si>
  <si>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</si>
  <si>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</si>
  <si>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</si>
  <si>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</si>
  <si>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</si>
  <si>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</si>
  <si>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</si>
  <si>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</si>
  <si>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</si>
  <si>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</si>
  <si>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</si>
  <si>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</si>
  <si>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</si>
  <si>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</si>
  <si>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</si>
  <si>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</si>
  <si>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</si>
  <si>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</si>
  <si>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</si>
  <si>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</si>
  <si>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</si>
  <si>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</si>
  <si>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</si>
  <si>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</si>
  <si>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</si>
  <si>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</si>
  <si>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</si>
  <si>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</si>
  <si>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</si>
  <si>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</si>
  <si>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</si>
  <si>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</si>
  <si>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</si>
  <si>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</si>
  <si>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</si>
  <si>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</si>
  <si>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</si>
  <si>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</si>
  <si>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</si>
  <si>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</si>
  <si>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</si>
  <si>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</si>
  <si>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</si>
  <si>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</si>
  <si>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</si>
  <si>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</si>
  <si>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</si>
  <si>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</si>
  <si>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</si>
  <si>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</si>
  <si>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</si>
  <si>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</si>
  <si>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</si>
  <si>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</si>
  <si>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</si>
  <si>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</si>
  <si>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</si>
  <si>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</si>
  <si>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</si>
  <si>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</si>
  <si>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</si>
  <si>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</si>
  <si>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</si>
  <si>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</si>
  <si>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</si>
  <si>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</si>
  <si>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</si>
  <si>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</si>
  <si>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</si>
  <si>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</si>
  <si>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</si>
  <si>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</si>
  <si>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</si>
  <si>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</si>
  <si>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</si>
  <si>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</si>
  <si>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</si>
  <si>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</si>
  <si>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</si>
  <si>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</si>
  <si>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</si>
  <si>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</si>
  <si>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</si>
  <si>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</si>
  <si>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</si>
  <si>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</si>
  <si>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</si>
  <si>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</si>
  <si>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</si>
  <si>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</si>
  <si>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</si>
  <si>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</si>
  <si>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</si>
  <si>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</si>
  <si>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</si>
  <si>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</si>
  <si>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</si>
  <si>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</si>
  <si>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</si>
  <si>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</si>
  <si>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</si>
  <si>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</si>
  <si>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</si>
  <si>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</si>
  <si>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</si>
  <si>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</si>
  <si>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</si>
  <si>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</si>
  <si>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</si>
  <si>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</si>
  <si>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</si>
  <si>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</si>
  <si>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</si>
  <si>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</si>
  <si>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</si>
  <si>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</si>
  <si>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</si>
  <si>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</si>
  <si>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</si>
  <si>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</si>
  <si>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</si>
  <si>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</si>
  <si>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</si>
  <si>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</si>
  <si>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</si>
  <si>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</si>
  <si>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</si>
  <si>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</si>
  <si>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</si>
  <si>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</si>
  <si>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</si>
  <si>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</si>
  <si>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</si>
  <si>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</si>
  <si>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</si>
  <si>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</si>
  <si>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</si>
  <si>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</si>
  <si>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</si>
  <si>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</si>
  <si>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</si>
  <si>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</si>
  <si>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</si>
  <si>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</si>
  <si>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</si>
  <si>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</si>
  <si>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</si>
  <si>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</si>
  <si>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</si>
  <si>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</si>
  <si>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</si>
  <si>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</si>
  <si>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</si>
  <si>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</si>
  <si>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</si>
  <si>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</si>
  <si>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</si>
  <si>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</si>
  <si>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</si>
  <si>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</si>
  <si>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</si>
  <si>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</si>
  <si>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</si>
  <si>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</si>
  <si>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</si>
  <si>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</si>
  <si>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</si>
  <si>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</si>
  <si>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</si>
  <si>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</si>
  <si>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</si>
  <si>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</si>
  <si>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</si>
  <si>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</si>
  <si>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</si>
  <si>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</si>
  <si>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</si>
  <si>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</si>
  <si>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</si>
  <si>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</si>
  <si>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</si>
  <si>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</si>
  <si>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</si>
  <si>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</si>
  <si>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</si>
  <si>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</si>
  <si>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</si>
  <si>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</si>
  <si>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</si>
  <si>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</si>
  <si>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</si>
  <si>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</si>
  <si>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</si>
  <si>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</si>
  <si>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</si>
  <si>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</si>
  <si>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</si>
  <si>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</si>
  <si>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</si>
  <si>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</si>
  <si>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</si>
  <si>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</si>
  <si>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</si>
  <si>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</si>
  <si>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</si>
  <si>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</si>
  <si>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</si>
  <si>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</si>
  <si>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</si>
  <si>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</si>
  <si>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</si>
  <si>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</si>
  <si>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</si>
  <si>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</si>
  <si>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</si>
  <si>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</si>
  <si>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</si>
  <si>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</si>
  <si>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</si>
  <si>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</si>
  <si>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</si>
  <si>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</si>
  <si>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</si>
  <si>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</si>
  <si>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</si>
  <si>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</si>
  <si>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</si>
  <si>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</si>
  <si>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</si>
  <si>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</si>
  <si>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</si>
  <si>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</si>
  <si>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</si>
  <si>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</si>
  <si>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</si>
  <si>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</si>
  <si>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</si>
  <si>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</si>
  <si>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</si>
  <si>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</si>
  <si>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</si>
  <si>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</si>
  <si>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</si>
  <si>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</si>
  <si>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</si>
  <si>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</si>
  <si>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</si>
  <si>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</si>
  <si>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</si>
  <si>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</si>
  <si>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</si>
  <si>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</si>
  <si>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</si>
  <si>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</si>
  <si>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</si>
  <si>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</si>
  <si>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</si>
  <si>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</si>
  <si>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</si>
  <si>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</si>
  <si>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</si>
  <si>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</si>
  <si>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</si>
  <si>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</si>
  <si>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</si>
  <si>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</si>
  <si>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</si>
  <si>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</si>
  <si>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</si>
  <si>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</si>
  <si>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</si>
  <si>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</si>
  <si>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</si>
  <si>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</si>
  <si>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</si>
  <si>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</si>
  <si>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</si>
  <si>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</si>
  <si>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</si>
  <si>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</si>
  <si>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</si>
  <si>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</si>
  <si>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</si>
  <si>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</si>
  <si>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</si>
  <si>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</si>
  <si>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</si>
  <si>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</si>
  <si>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</si>
  <si>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</si>
  <si>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</si>
  <si>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</si>
  <si>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</si>
  <si>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</si>
  <si>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</si>
  <si>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</si>
  <si>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</si>
  <si>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</si>
  <si>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</si>
  <si>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</si>
  <si>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</si>
  <si>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</si>
  <si>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</si>
  <si>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</si>
  <si>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</si>
  <si>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</si>
  <si>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</si>
  <si>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</si>
  <si>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</si>
  <si>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</si>
  <si>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</si>
  <si>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</si>
  <si>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</si>
  <si>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</si>
  <si>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</si>
  <si>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</si>
  <si>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</si>
  <si>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</si>
  <si>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</si>
  <si>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</si>
  <si>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</si>
  <si>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</si>
  <si>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</si>
  <si>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</si>
  <si>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</si>
  <si>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</si>
  <si>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</si>
  <si>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</si>
  <si>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</si>
  <si>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</si>
  <si>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</si>
  <si>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</si>
  <si>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</si>
  <si>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</si>
  <si>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</si>
  <si>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</si>
  <si>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</si>
  <si>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</si>
  <si>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</si>
  <si>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</si>
  <si>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</si>
  <si>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</si>
  <si>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</si>
  <si>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</si>
  <si>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</si>
  <si>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</si>
  <si>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</si>
  <si>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</si>
  <si>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</si>
  <si>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</si>
  <si>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</si>
  <si>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</si>
  <si>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</si>
  <si>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</si>
  <si>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</si>
  <si>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</si>
  <si>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</si>
  <si>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</si>
  <si>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</si>
  <si>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</si>
  <si>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</si>
  <si>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</si>
  <si>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</si>
  <si>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</si>
  <si>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</si>
  <si>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</si>
  <si>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</si>
  <si>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</si>
  <si>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</si>
  <si>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</si>
  <si>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</si>
  <si>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</si>
  <si>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</si>
  <si>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</si>
  <si>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</si>
  <si>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</si>
  <si>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</si>
  <si>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</si>
  <si>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</si>
  <si>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</si>
  <si>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</si>
  <si>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</si>
  <si>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</si>
  <si>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</si>
  <si>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</si>
  <si>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</si>
  <si>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</si>
  <si>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</si>
  <si>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</si>
  <si>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</si>
  <si>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</si>
  <si>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</si>
  <si>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</si>
  <si>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</si>
  <si>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</si>
  <si>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</si>
  <si>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</si>
  <si>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</si>
  <si>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</si>
  <si>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</si>
  <si>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</si>
  <si>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</si>
  <si>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</si>
  <si>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</si>
  <si>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</si>
  <si>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</si>
  <si>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</si>
  <si>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</si>
  <si>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</si>
  <si>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</si>
  <si>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</si>
  <si>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</si>
  <si>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</si>
  <si>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</si>
  <si>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</si>
  <si>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</si>
  <si>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</si>
  <si>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</si>
  <si>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</si>
  <si>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</si>
  <si>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</si>
  <si>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</si>
  <si>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</si>
  <si>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</si>
  <si>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</si>
  <si>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</si>
  <si>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</si>
  <si>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</si>
  <si>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</si>
  <si>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</si>
  <si>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</si>
  <si>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</si>
  <si>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</si>
  <si>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</si>
  <si>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</si>
  <si>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</si>
  <si>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</si>
  <si>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</si>
  <si>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</si>
  <si>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</si>
  <si>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</si>
  <si>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</si>
  <si>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</si>
  <si>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</si>
  <si>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</si>
  <si>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</si>
  <si>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</si>
  <si>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</si>
  <si>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</si>
  <si>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</si>
  <si>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</si>
  <si>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</si>
  <si>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</si>
  <si>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</si>
  <si>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</si>
  <si>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</si>
  <si>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</si>
  <si>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</si>
  <si>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</si>
  <si>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</si>
  <si>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</si>
  <si>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</si>
  <si>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</si>
  <si>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</si>
  <si>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</si>
  <si>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</si>
  <si>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</si>
  <si>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</si>
  <si>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</si>
  <si>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</si>
  <si>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</si>
  <si>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</si>
  <si>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</si>
  <si>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</si>
  <si>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</si>
  <si>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</si>
  <si>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</si>
  <si>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</si>
  <si>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</si>
  <si>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</si>
  <si>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</si>
  <si>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</si>
  <si>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</si>
  <si>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</si>
  <si>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</si>
  <si>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</si>
  <si>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</si>
  <si>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</si>
  <si>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</si>
  <si>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</si>
  <si>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</si>
  <si>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</si>
  <si>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</si>
  <si>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</si>
  <si>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</si>
  <si>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</si>
  <si>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</si>
  <si>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</si>
  <si>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</si>
  <si>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</si>
  <si>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</si>
  <si>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</si>
  <si>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</si>
  <si>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</si>
  <si>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</si>
  <si>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</si>
  <si>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</si>
  <si>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</si>
  <si>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</si>
  <si>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</si>
  <si>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</si>
  <si>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</si>
  <si>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</si>
  <si>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</si>
  <si>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</si>
  <si>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</si>
  <si>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</si>
  <si>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</si>
  <si>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</si>
  <si>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</si>
  <si>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</si>
  <si>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</si>
  <si>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</si>
  <si>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</si>
  <si>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</si>
  <si>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</si>
  <si>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</si>
  <si>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</si>
  <si>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</si>
  <si>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</si>
  <si>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</si>
  <si>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</si>
  <si>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</si>
  <si>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</si>
  <si>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</si>
  <si>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</si>
  <si>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</si>
  <si>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</si>
  <si>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</si>
  <si>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</si>
  <si>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</si>
  <si>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</si>
  <si>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</si>
  <si>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</si>
  <si>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</si>
  <si>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</si>
  <si>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</si>
  <si>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</si>
  <si>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</si>
  <si>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</si>
  <si>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</si>
  <si>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</si>
  <si>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</si>
  <si>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</si>
  <si>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</si>
  <si>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</si>
  <si>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</si>
  <si>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</si>
  <si>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</si>
  <si>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</si>
  <si>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</si>
  <si>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</si>
  <si>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</si>
  <si>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</si>
  <si>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</si>
  <si>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</si>
  <si>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</si>
  <si>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</si>
  <si>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</si>
  <si>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</si>
  <si>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</si>
  <si>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</si>
  <si>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</si>
  <si>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</si>
  <si>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</si>
  <si>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</si>
  <si>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</si>
  <si>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</si>
  <si>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</si>
  <si>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</si>
  <si>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</si>
  <si>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</si>
  <si>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</si>
  <si>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</si>
  <si>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</si>
  <si>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</si>
  <si>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</si>
  <si>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</si>
  <si>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</si>
  <si>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</si>
  <si>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</si>
  <si>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</si>
  <si>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</si>
  <si>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</si>
  <si>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</si>
  <si>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</si>
  <si>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</si>
  <si>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</si>
  <si>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</si>
  <si>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</si>
  <si>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</si>
  <si>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</si>
  <si>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</si>
  <si>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</si>
  <si>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</si>
  <si>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</si>
  <si>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</si>
  <si>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</si>
  <si>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</si>
  <si>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</si>
  <si>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</si>
  <si>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</si>
  <si>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</si>
  <si>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</si>
  <si>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</si>
  <si>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</si>
  <si>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</si>
  <si>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</si>
  <si>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</si>
  <si>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</si>
  <si>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</si>
  <si>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</si>
  <si>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</si>
  <si>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</si>
  <si>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</si>
  <si>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</si>
  <si>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</si>
  <si>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</si>
  <si>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</si>
  <si>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</si>
  <si>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</si>
  <si>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</si>
  <si>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</si>
  <si>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</si>
  <si>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</si>
  <si>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</si>
  <si>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</si>
  <si>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</si>
  <si>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</si>
  <si>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</si>
  <si>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</si>
  <si>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</si>
  <si>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</si>
  <si>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</si>
  <si>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</si>
  <si>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</si>
  <si>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</si>
  <si>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</si>
  <si>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</si>
  <si>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</si>
  <si>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</si>
  <si>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</si>
  <si>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</si>
  <si>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</si>
  <si>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</si>
  <si>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</si>
  <si>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</si>
  <si>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</si>
  <si>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</si>
  <si>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</si>
  <si>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</si>
  <si>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</si>
  <si>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</si>
  <si>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</si>
  <si>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</si>
  <si>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</si>
  <si>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</si>
  <si>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</si>
  <si>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</si>
  <si>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</si>
  <si>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</si>
  <si>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</si>
  <si>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</si>
  <si>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</si>
  <si>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</si>
  <si>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</si>
  <si>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</si>
  <si>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</si>
  <si>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</si>
  <si>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</si>
  <si>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</si>
  <si>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</si>
  <si>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</si>
  <si>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</si>
  <si>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</si>
  <si>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</si>
  <si>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</si>
  <si>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</si>
  <si>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</si>
  <si>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</si>
  <si>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</si>
  <si>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</si>
  <si>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</si>
  <si>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</si>
  <si>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</si>
  <si>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</si>
  <si>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</si>
  <si>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</si>
  <si>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</si>
  <si>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</si>
  <si>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</si>
  <si>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</si>
  <si>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</si>
  <si>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</si>
  <si>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</si>
  <si>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</si>
  <si>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</si>
  <si>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</si>
  <si>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</si>
  <si>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</si>
  <si>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</si>
  <si>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</si>
  <si>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</si>
  <si>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</si>
  <si>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</si>
  <si>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</si>
  <si>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</si>
  <si>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</si>
  <si>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</si>
  <si>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</si>
  <si>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</si>
  <si>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</si>
  <si>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</si>
  <si>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</si>
  <si>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</si>
  <si>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</si>
  <si>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</si>
  <si>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</si>
  <si>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</si>
  <si>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</si>
  <si>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</si>
  <si>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</si>
  <si>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</si>
  <si>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</si>
  <si>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</si>
  <si>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</si>
  <si>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</si>
  <si>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</si>
  <si>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</si>
  <si>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</si>
  <si>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</si>
  <si>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</si>
  <si>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</si>
  <si>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</si>
  <si>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</si>
  <si>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</si>
  <si>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</si>
  <si>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</si>
  <si>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</si>
  <si>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</si>
  <si>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</si>
  <si>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</si>
  <si>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</si>
  <si>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</si>
  <si>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</si>
  <si>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</si>
  <si>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</si>
  <si>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</si>
  <si>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</si>
  <si>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</si>
  <si>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</si>
  <si>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</si>
  <si>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</si>
  <si>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</si>
  <si>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</si>
  <si>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</si>
  <si>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</si>
  <si>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</si>
  <si>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</si>
  <si>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</si>
  <si>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</si>
  <si>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</si>
  <si>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</si>
  <si>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</si>
  <si>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</si>
  <si>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</si>
  <si>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</si>
  <si>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</si>
  <si>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</si>
  <si>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</si>
  <si>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</si>
  <si>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</si>
  <si>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</si>
  <si>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</si>
  <si>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</si>
  <si>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</si>
  <si>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</si>
  <si>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</si>
  <si>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</si>
  <si>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</si>
  <si>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</si>
  <si>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</si>
  <si>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</si>
  <si>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</si>
  <si>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</si>
  <si>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</si>
  <si>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</si>
  <si>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</si>
  <si>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</si>
  <si>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</si>
  <si>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</si>
  <si>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</si>
  <si>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</si>
  <si>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</si>
  <si>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</si>
  <si>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</si>
  <si>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</si>
  <si>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</si>
  <si>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</si>
  <si>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</si>
  <si>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</si>
  <si>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</si>
  <si>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</si>
  <si>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</si>
  <si>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</si>
  <si>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</si>
  <si>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</si>
  <si>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</si>
  <si>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</si>
  <si>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</si>
  <si>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</si>
  <si>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</si>
  <si>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</si>
  <si>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</si>
  <si>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</si>
  <si>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</si>
  <si>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</si>
  <si>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</si>
  <si>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</si>
  <si>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</si>
  <si>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</si>
  <si>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</si>
  <si>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</si>
  <si>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</si>
  <si>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</si>
  <si>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</si>
  <si>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</si>
  <si>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</si>
  <si>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</si>
  <si>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</si>
  <si>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</si>
  <si>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</si>
  <si>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</si>
  <si>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</si>
  <si>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</si>
  <si>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</si>
  <si>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</si>
  <si>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</si>
  <si>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</si>
  <si>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</si>
  <si>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</si>
  <si>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</si>
  <si>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</si>
  <si>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</si>
  <si>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</si>
  <si>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</si>
  <si>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</si>
  <si>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</si>
  <si>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</si>
  <si>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</si>
  <si>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</si>
  <si>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</si>
  <si>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</si>
  <si>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</si>
  <si>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</si>
  <si>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</si>
  <si>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</si>
  <si>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</si>
  <si>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</si>
  <si>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</si>
  <si>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</si>
  <si>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</si>
  <si>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</si>
  <si>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</si>
  <si>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</si>
  <si>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</si>
  <si>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</si>
  <si>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</si>
  <si>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</si>
  <si>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</si>
  <si>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</si>
  <si>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</si>
  <si>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</si>
  <si>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</si>
  <si>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</si>
  <si>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</si>
  <si>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</si>
  <si>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</si>
  <si>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</si>
  <si>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</si>
  <si>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</si>
  <si>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</si>
  <si>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</si>
  <si>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</si>
  <si>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</si>
  <si>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</si>
  <si>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</si>
  <si>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</si>
  <si>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</si>
  <si>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</si>
  <si>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</si>
  <si>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</si>
  <si>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</si>
  <si>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</si>
  <si>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</si>
  <si>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</si>
  <si>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</si>
  <si>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</si>
  <si>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</si>
  <si>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</si>
  <si>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</si>
  <si>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</si>
  <si>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</si>
  <si>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</si>
  <si>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</si>
  <si>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</si>
  <si>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</si>
  <si>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</si>
  <si>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</si>
  <si>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</si>
  <si>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</si>
  <si>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</si>
  <si>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</si>
  <si>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</si>
  <si>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</si>
  <si>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</si>
  <si>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</si>
  <si>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</si>
  <si>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</si>
  <si>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</si>
  <si>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</si>
  <si>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</si>
  <si>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</si>
  <si>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</si>
  <si>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</si>
  <si>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</si>
  <si>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</si>
  <si>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</si>
  <si>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</si>
  <si>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</si>
  <si>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</si>
  <si>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</si>
  <si>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</si>
  <si>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</si>
  <si>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</si>
  <si>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</si>
  <si>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</si>
  <si>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</si>
  <si>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</si>
  <si>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</si>
  <si>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</si>
  <si>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</si>
  <si>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</si>
  <si>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</si>
  <si>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</si>
  <si>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</si>
  <si>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</si>
  <si>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</si>
  <si>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</si>
  <si>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</si>
  <si>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</si>
  <si>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</si>
  <si>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</si>
  <si>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</si>
  <si>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</si>
  <si>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</si>
  <si>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</si>
  <si>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</si>
  <si>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</si>
  <si>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</si>
  <si>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</si>
  <si>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</si>
  <si>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</si>
  <si>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</si>
  <si>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</si>
  <si>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</si>
  <si>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</si>
  <si>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</si>
  <si>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</si>
  <si>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</si>
  <si>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</si>
  <si>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</si>
  <si>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</si>
  <si>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</si>
  <si>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</si>
  <si>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</si>
  <si>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</si>
  <si>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</si>
  <si>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</si>
  <si>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</si>
  <si>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</si>
  <si>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</si>
  <si>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</si>
  <si>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</si>
  <si>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</si>
  <si>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</si>
  <si>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</si>
  <si>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</si>
  <si>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</si>
  <si>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</si>
  <si>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</si>
  <si>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</si>
  <si>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</si>
  <si>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</si>
  <si>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</si>
  <si>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</si>
  <si>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</si>
  <si>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</si>
  <si>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</si>
  <si>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</si>
  <si>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</si>
  <si>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</si>
  <si>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</si>
  <si>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</si>
  <si>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</si>
  <si>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</si>
  <si>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</si>
  <si>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</si>
  <si>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</si>
  <si>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</si>
  <si>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</si>
  <si>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</si>
  <si>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</si>
  <si>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</si>
  <si>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</si>
  <si>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</si>
  <si>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</si>
  <si>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</si>
  <si>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</si>
  <si>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</si>
  <si>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</si>
  <si>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</si>
  <si>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</si>
  <si>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</si>
  <si>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</si>
  <si>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</si>
  <si>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</si>
  <si>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</si>
  <si>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</si>
  <si>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</si>
  <si>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</si>
  <si>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</si>
  <si>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</si>
  <si>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</si>
  <si>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</si>
  <si>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</si>
  <si>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</si>
  <si>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</si>
  <si>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</si>
  <si>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</si>
  <si>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</si>
  <si>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</si>
  <si>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</si>
  <si>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</si>
  <si>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</si>
  <si>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</si>
  <si>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</si>
  <si>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</si>
  <si>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</si>
  <si>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</si>
  <si>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</si>
  <si>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</si>
  <si>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</si>
  <si>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</si>
  <si>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</si>
  <si>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</si>
  <si>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</si>
  <si>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</si>
  <si>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</si>
  <si>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</si>
  <si>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</si>
  <si>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</si>
  <si>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</si>
  <si>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</si>
  <si>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</si>
  <si>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</si>
  <si>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</si>
  <si>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</si>
  <si>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</si>
  <si>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</si>
  <si>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</si>
  <si>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</si>
  <si>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</si>
  <si>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</si>
  <si>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</si>
  <si>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</si>
  <si>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</si>
  <si>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</si>
  <si>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</si>
  <si>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</si>
  <si>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</si>
  <si>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</si>
  <si>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</si>
  <si>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</si>
  <si>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</si>
  <si>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</si>
  <si>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</si>
  <si>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</si>
  <si>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</si>
  <si>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</si>
  <si>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</si>
  <si>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</si>
  <si>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</si>
  <si>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</si>
  <si>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</si>
  <si>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</si>
  <si>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</si>
  <si>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</si>
  <si>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</si>
  <si>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</si>
  <si>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</si>
  <si>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</si>
  <si>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</si>
  <si>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</si>
  <si>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</si>
  <si>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</si>
  <si>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</si>
  <si>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</si>
  <si>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</si>
  <si>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</si>
  <si>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</si>
  <si>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</si>
  <si>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</si>
  <si>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</si>
  <si>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</si>
  <si>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</si>
  <si>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</si>
  <si>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</si>
  <si>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</si>
  <si>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</si>
  <si>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</si>
  <si>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</si>
  <si>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</si>
  <si>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</si>
  <si>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</si>
  <si>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</si>
  <si>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</si>
  <si>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</si>
  <si>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</si>
  <si>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</si>
  <si>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</si>
  <si>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</si>
  <si>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</si>
  <si>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</si>
  <si>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</si>
  <si>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</si>
  <si>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</si>
  <si>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</si>
  <si>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</si>
  <si>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</si>
  <si>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</si>
  <si>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</si>
  <si>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</si>
  <si>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</si>
  <si>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</si>
  <si>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</si>
  <si>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</si>
  <si>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</si>
  <si>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</si>
  <si>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</si>
  <si>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</si>
  <si>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</si>
  <si>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</si>
  <si>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</si>
  <si>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</si>
  <si>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</si>
  <si>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</si>
  <si>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</si>
  <si>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</si>
  <si>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</si>
  <si>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</si>
  <si>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</si>
  <si>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</si>
  <si>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</si>
  <si>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</si>
  <si>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</si>
  <si>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</si>
  <si>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</si>
  <si>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</si>
  <si>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</si>
  <si>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</si>
  <si>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</si>
  <si>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</si>
  <si>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</si>
  <si>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</si>
  <si>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</si>
  <si>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</si>
  <si>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</si>
  <si>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</si>
  <si>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</si>
  <si>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</si>
  <si>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</si>
  <si>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</si>
  <si>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</si>
  <si>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</si>
  <si>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</si>
  <si>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</si>
  <si>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</si>
  <si>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</si>
  <si>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</si>
  <si>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</si>
  <si>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</si>
  <si>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</si>
  <si>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</si>
  <si>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</si>
  <si>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</si>
  <si>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</si>
  <si>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</si>
  <si>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</si>
  <si>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</si>
  <si>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</si>
  <si>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</si>
  <si>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</si>
  <si>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</si>
  <si>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</si>
  <si>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</si>
  <si>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</si>
  <si>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</si>
  <si>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</si>
  <si>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</si>
  <si>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</si>
  <si>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</si>
  <si>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</si>
  <si>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</si>
  <si>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</si>
  <si>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</si>
  <si>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</si>
  <si>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</si>
  <si>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</si>
  <si>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</si>
  <si>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</si>
  <si>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</si>
  <si>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</si>
  <si>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</si>
  <si>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</si>
  <si>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</si>
  <si>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</si>
  <si>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</si>
  <si>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</si>
  <si>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</si>
  <si>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</si>
  <si>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</si>
  <si>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</si>
  <si>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</si>
  <si>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</si>
  <si>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</si>
  <si>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</si>
  <si>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</si>
  <si>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</si>
  <si>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</si>
  <si>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</si>
  <si>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</si>
  <si>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</si>
  <si>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</si>
  <si>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</si>
  <si>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</si>
  <si>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</si>
  <si>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</si>
  <si>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</si>
  <si>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</si>
  <si>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</si>
  <si>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</si>
  <si>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</si>
  <si>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</si>
  <si>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</si>
  <si>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</si>
  <si>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</si>
  <si>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</si>
  <si>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</si>
  <si>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</si>
  <si>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</si>
  <si>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</si>
  <si>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</si>
  <si>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</si>
  <si>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</si>
  <si>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</si>
  <si>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</si>
  <si>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</si>
  <si>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</si>
  <si>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</si>
  <si>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</si>
  <si>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</si>
  <si>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</si>
  <si>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</si>
  <si>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</si>
  <si>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</si>
  <si>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</si>
  <si>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</si>
  <si>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</si>
  <si>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</si>
  <si>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</si>
  <si>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</si>
  <si>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</si>
  <si>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</si>
  <si>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</si>
  <si>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</si>
  <si>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</si>
  <si>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</si>
  <si>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</si>
  <si>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</si>
  <si>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</si>
  <si>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</si>
  <si>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</si>
  <si>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</si>
  <si>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</si>
  <si>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</si>
  <si>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</si>
  <si>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</si>
  <si>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</si>
  <si>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</si>
  <si>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</si>
  <si>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</si>
  <si>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</si>
  <si>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</si>
  <si>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</si>
  <si>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</si>
  <si>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</si>
  <si>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</si>
  <si>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</si>
  <si>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</si>
  <si>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</si>
  <si>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</si>
  <si>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</si>
  <si>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</si>
  <si>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</si>
  <si>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</si>
  <si>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</si>
  <si>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</si>
  <si>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</si>
  <si>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</si>
  <si>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</si>
  <si>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</si>
  <si>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</si>
  <si>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</si>
  <si>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</si>
  <si>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</si>
  <si>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</si>
  <si>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</si>
  <si>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</si>
  <si>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</si>
  <si>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</si>
  <si>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</si>
  <si>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</si>
  <si>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</si>
  <si>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</si>
  <si>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</si>
  <si>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</si>
  <si>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</si>
  <si>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</si>
  <si>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</si>
  <si>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</si>
  <si>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</si>
  <si>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</si>
  <si>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</si>
  <si>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</si>
  <si>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</si>
  <si>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</si>
  <si>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</si>
  <si>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</si>
  <si>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</si>
  <si>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</si>
  <si>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</si>
  <si>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</si>
  <si>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</si>
  <si>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</si>
  <si>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</si>
  <si>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</si>
  <si>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</si>
  <si>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</si>
  <si>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</si>
  <si>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</si>
  <si>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</si>
  <si>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</si>
  <si>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</si>
  <si>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</si>
  <si>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</si>
  <si>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</si>
  <si>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</si>
  <si>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</si>
  <si>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</si>
  <si>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</si>
  <si>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</si>
  <si>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</si>
  <si>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</si>
  <si>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</si>
  <si>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</si>
  <si>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</si>
  <si>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</si>
  <si>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</si>
  <si>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</si>
  <si>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</si>
  <si>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</si>
  <si>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</si>
  <si>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</si>
  <si>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</si>
  <si>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</si>
  <si>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</si>
  <si>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</si>
  <si>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</si>
  <si>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</si>
  <si>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</si>
  <si>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</si>
  <si>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</si>
  <si>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</si>
  <si>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</si>
  <si>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</si>
  <si>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</si>
  <si>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</si>
  <si>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</si>
  <si>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</si>
  <si>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</si>
  <si>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</si>
  <si>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</si>
  <si>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</si>
  <si>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</si>
  <si>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</si>
  <si>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</si>
  <si>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</si>
  <si>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</si>
  <si>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</si>
  <si>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</si>
  <si>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</si>
  <si>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</si>
  <si>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</si>
  <si>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</si>
  <si>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</si>
  <si>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</si>
  <si>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</si>
  <si>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</si>
  <si>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</si>
  <si>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</si>
  <si>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</si>
  <si>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</si>
  <si>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</si>
  <si>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</si>
  <si>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</si>
  <si>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</si>
  <si>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</si>
  <si>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</si>
  <si>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</si>
  <si>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</si>
  <si>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</si>
  <si>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</si>
  <si>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</si>
  <si>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</si>
  <si>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</si>
  <si>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</si>
  <si>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</si>
  <si>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</si>
  <si>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</si>
  <si>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</si>
  <si>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</si>
  <si>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</si>
  <si>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</si>
  <si>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</si>
  <si>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</si>
  <si>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</si>
  <si>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</si>
  <si>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</si>
  <si>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</si>
  <si>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</si>
  <si>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</si>
  <si>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</si>
  <si>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</si>
  <si>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</si>
  <si>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</si>
  <si>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</si>
  <si>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</si>
  <si>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</si>
  <si>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</si>
  <si>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</si>
  <si>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</si>
  <si>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</si>
  <si>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</si>
  <si>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</si>
  <si>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</si>
  <si>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</si>
  <si>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</si>
  <si>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</si>
  <si>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</si>
  <si>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</si>
  <si>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</si>
  <si>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</si>
  <si>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</si>
  <si>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</si>
  <si>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</si>
  <si>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</si>
  <si>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</si>
  <si>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</si>
  <si>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</si>
  <si>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</si>
  <si>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</si>
  <si>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</si>
  <si>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</si>
  <si>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</si>
  <si>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</si>
  <si>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</si>
  <si>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</si>
  <si>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</si>
  <si>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</si>
  <si>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</si>
  <si>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</si>
  <si>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</si>
  <si>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</si>
  <si>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</si>
  <si>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</si>
  <si>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</si>
  <si>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</si>
  <si>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</si>
  <si>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</si>
  <si>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</si>
  <si>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</si>
  <si>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</si>
  <si>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</si>
  <si>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</si>
  <si>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</si>
  <si>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</si>
  <si>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</si>
  <si>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</si>
  <si>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</si>
  <si>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</si>
  <si>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</si>
  <si>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</si>
  <si>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</si>
  <si>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</si>
  <si>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</si>
  <si>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</si>
  <si>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</si>
  <si>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</si>
  <si>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</si>
  <si>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</si>
  <si>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</si>
  <si>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</si>
  <si>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</si>
  <si>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</si>
  <si>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</si>
  <si>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</si>
  <si>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</si>
  <si>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</si>
  <si>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</si>
  <si>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</si>
  <si>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</si>
  <si>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</si>
  <si>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</si>
  <si>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</si>
  <si>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</si>
  <si>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</si>
  <si>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</si>
  <si>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</si>
  <si>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</si>
  <si>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</si>
  <si>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</si>
  <si>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</si>
  <si>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</si>
  <si>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</si>
  <si>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</si>
  <si>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</si>
  <si>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</si>
  <si>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</si>
  <si>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</si>
  <si>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</si>
  <si>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</si>
  <si>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</si>
  <si>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</si>
  <si>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</si>
  <si>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</si>
  <si>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</si>
  <si>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</si>
  <si>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</si>
  <si>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</si>
  <si>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</si>
  <si>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</si>
  <si>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</si>
  <si>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</si>
  <si>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</si>
  <si>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</si>
  <si>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</si>
  <si>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</si>
  <si>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</si>
  <si>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</si>
  <si>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</si>
  <si>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</si>
  <si>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</si>
  <si>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</si>
  <si>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</si>
  <si>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</si>
  <si>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</si>
  <si>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</si>
  <si>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</si>
  <si>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</si>
  <si>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</si>
  <si>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</si>
  <si>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</si>
  <si>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</si>
  <si>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</si>
  <si>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</si>
  <si>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</si>
  <si>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</si>
  <si>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</si>
  <si>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</si>
  <si>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</si>
  <si>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</si>
  <si>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</si>
  <si>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</si>
  <si>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</si>
  <si>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</si>
  <si>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</si>
  <si>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</si>
  <si>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</si>
  <si>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</si>
  <si>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</si>
  <si>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</si>
  <si>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</si>
  <si>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</si>
  <si>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</si>
  <si>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</si>
  <si>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</si>
  <si>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</si>
  <si>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</si>
  <si>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</si>
  <si>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</si>
  <si>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</si>
  <si>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</si>
  <si>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</si>
  <si>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</si>
  <si>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</si>
  <si>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</si>
  <si>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</si>
  <si>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</si>
  <si>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</si>
  <si>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</si>
  <si>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</si>
  <si>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</si>
  <si>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</si>
  <si>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</si>
  <si>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</si>
  <si>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</si>
  <si>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</si>
  <si>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</si>
  <si>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</si>
  <si>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</si>
  <si>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</si>
  <si>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</si>
  <si>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</si>
  <si>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</si>
  <si>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</si>
  <si>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</si>
  <si>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</si>
  <si>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</si>
  <si>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</si>
  <si>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</si>
  <si>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</si>
  <si>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</si>
  <si>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</si>
  <si>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</si>
  <si>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</si>
  <si>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</si>
  <si>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</si>
  <si>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</si>
  <si>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</si>
  <si>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</si>
  <si>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</si>
  <si>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</si>
  <si>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</si>
  <si>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</si>
  <si>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</si>
  <si>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</si>
  <si>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</si>
  <si>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</si>
  <si>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</si>
  <si>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</si>
  <si>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</si>
  <si>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</si>
  <si>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</si>
  <si>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</si>
  <si>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</si>
  <si>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</si>
  <si>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</si>
  <si>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</si>
  <si>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</si>
  <si>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</si>
  <si>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</si>
  <si>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</si>
  <si>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</si>
  <si>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</si>
  <si>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</si>
  <si>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</si>
  <si>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</si>
  <si>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</si>
  <si>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</si>
  <si>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</si>
  <si>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</si>
  <si>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</si>
  <si>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</si>
  <si>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</si>
  <si>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</si>
  <si>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</si>
  <si>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</si>
  <si>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</si>
  <si>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</si>
  <si>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</si>
  <si>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</si>
  <si>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</si>
  <si>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</si>
  <si>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</si>
  <si>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</si>
  <si>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</si>
  <si>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</si>
  <si>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</si>
  <si>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</si>
  <si>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</si>
  <si>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</si>
  <si>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</si>
  <si>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</si>
  <si>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</si>
  <si>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</si>
  <si>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</si>
  <si>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</si>
  <si>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</si>
  <si>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</si>
  <si>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</si>
  <si>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</si>
  <si>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</si>
  <si>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</si>
  <si>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</si>
  <si>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</si>
  <si>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</si>
  <si>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</si>
  <si>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</si>
  <si>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</si>
  <si>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</si>
  <si>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</si>
  <si>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</si>
  <si>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</si>
  <si>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</si>
  <si>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</si>
  <si>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</si>
  <si>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</si>
  <si>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</si>
  <si>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</si>
  <si>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</si>
  <si>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</si>
  <si>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</si>
  <si>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</si>
  <si>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</si>
  <si>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</si>
  <si>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</si>
  <si>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</si>
  <si>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</si>
  <si>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</si>
  <si>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</si>
  <si>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</si>
  <si>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</si>
  <si>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</si>
  <si>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</si>
  <si>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</si>
  <si>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</si>
  <si>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</si>
  <si>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</si>
  <si>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</si>
  <si>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</si>
  <si>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</si>
  <si>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</si>
  <si>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</si>
  <si>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</si>
  <si>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</si>
  <si>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</si>
  <si>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</si>
  <si>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</si>
  <si>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</si>
  <si>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</si>
  <si>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</si>
  <si>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</si>
  <si>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</si>
  <si>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</si>
  <si>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</si>
  <si>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</si>
  <si>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</si>
  <si>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</si>
  <si>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</si>
  <si>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</si>
  <si>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</si>
  <si>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</si>
  <si>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</si>
  <si>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</si>
  <si>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</si>
  <si>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</si>
  <si>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</si>
  <si>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</si>
  <si>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</si>
  <si>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</si>
  <si>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</si>
  <si>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</si>
  <si>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</si>
  <si>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</si>
  <si>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</si>
  <si>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</si>
  <si>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</si>
  <si>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</si>
  <si>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</si>
  <si>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</si>
  <si>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</si>
  <si>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</si>
  <si>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</si>
  <si>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</si>
  <si>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</si>
  <si>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</si>
  <si>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</si>
  <si>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</si>
  <si>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</si>
  <si>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</si>
  <si>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</si>
  <si>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</si>
  <si>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</si>
  <si>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</si>
  <si>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</si>
  <si>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</si>
  <si>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</si>
  <si>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</si>
  <si>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</si>
  <si>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</si>
  <si>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</si>
  <si>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</si>
  <si>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</si>
  <si>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</si>
  <si>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</si>
  <si>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</si>
  <si>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</si>
  <si>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</si>
  <si>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</si>
  <si>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</si>
  <si>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</si>
  <si>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</si>
  <si>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</si>
  <si>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</si>
  <si>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</si>
  <si>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</si>
  <si>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</si>
  <si>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</si>
  <si>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</si>
  <si>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</si>
  <si>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</si>
  <si>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</si>
  <si>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</si>
  <si>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</si>
  <si>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</si>
  <si>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</si>
  <si>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</si>
  <si>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</si>
  <si>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</si>
  <si>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</si>
  <si>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</si>
  <si>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</si>
  <si>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</si>
  <si>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</si>
  <si>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</si>
  <si>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</si>
  <si>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</si>
  <si>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</si>
  <si>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</si>
  <si>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</si>
  <si>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</si>
  <si>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</si>
  <si>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</si>
  <si>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</si>
  <si>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</si>
  <si>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</si>
  <si>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</si>
  <si>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</si>
  <si>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</si>
  <si>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</si>
  <si>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</si>
  <si>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</si>
  <si>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</si>
  <si>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</si>
  <si>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</si>
  <si>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</si>
  <si>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</si>
  <si>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</si>
  <si>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</si>
  <si>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</si>
  <si>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</si>
  <si>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</si>
  <si>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</si>
  <si>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</si>
  <si>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</si>
  <si>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</si>
  <si>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</si>
  <si>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</si>
  <si>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</si>
  <si>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</si>
  <si>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</si>
  <si>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</si>
  <si>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</si>
  <si>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</si>
  <si>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</si>
  <si>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</si>
  <si>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</si>
  <si>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</si>
  <si>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</si>
  <si>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</si>
  <si>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</si>
  <si>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</si>
  <si>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</si>
  <si>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</si>
  <si>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</si>
  <si>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</si>
  <si>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</si>
  <si>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</si>
  <si>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</si>
  <si>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</si>
  <si>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</si>
  <si>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</si>
  <si>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</si>
  <si>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</si>
  <si>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</si>
  <si>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</si>
  <si>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</si>
  <si>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</si>
  <si>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</si>
  <si>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</si>
  <si>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</si>
  <si>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</si>
  <si>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</si>
  <si>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</si>
  <si>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</si>
  <si>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</si>
  <si>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</si>
  <si>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</si>
  <si>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</si>
  <si>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</si>
  <si>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</si>
  <si>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</si>
  <si>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</si>
  <si>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</si>
  <si>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</si>
  <si>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</si>
  <si>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</si>
  <si>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</si>
  <si>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</si>
  <si>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</si>
  <si>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</si>
  <si>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</si>
  <si>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</si>
  <si>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</si>
  <si>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</si>
  <si>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</si>
  <si>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</si>
  <si>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</si>
  <si>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</si>
  <si>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</si>
  <si>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</si>
  <si>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</si>
  <si>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</si>
  <si>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</si>
  <si>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</si>
  <si>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</si>
  <si>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</si>
  <si>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</si>
  <si>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</si>
  <si>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</si>
  <si>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</si>
  <si>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</si>
  <si>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</si>
  <si>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</si>
  <si>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</si>
  <si>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</si>
  <si>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</si>
  <si>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</si>
  <si>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</si>
  <si>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</si>
  <si>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</si>
  <si>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</si>
  <si>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</si>
  <si>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</si>
  <si>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</si>
  <si>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</si>
  <si>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</si>
  <si>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</si>
  <si>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</si>
  <si>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</si>
  <si>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</si>
  <si>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</si>
  <si>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</si>
  <si>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</si>
  <si>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</si>
  <si>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</si>
  <si>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</si>
  <si>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</si>
  <si>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</si>
  <si>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</si>
  <si>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</si>
  <si>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</si>
  <si>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</si>
  <si>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</si>
  <si>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</si>
  <si>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</si>
  <si>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</si>
  <si>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</si>
  <si>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</si>
  <si>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</si>
  <si>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</si>
  <si>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</si>
  <si>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</si>
  <si>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</si>
  <si>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</si>
  <si>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</si>
  <si>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</si>
  <si>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</si>
  <si>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</si>
  <si>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</si>
  <si>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</si>
  <si>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</si>
  <si>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</si>
  <si>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</si>
  <si>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</si>
  <si>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</si>
  <si>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</si>
  <si>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</si>
  <si>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</si>
  <si>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</si>
  <si>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</si>
  <si>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</si>
  <si>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</si>
  <si>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</si>
  <si>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</si>
  <si>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</si>
  <si>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</si>
  <si>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</si>
  <si>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</si>
  <si>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</si>
  <si>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</si>
  <si>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</si>
  <si>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</si>
  <si>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</si>
  <si>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</si>
  <si>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</si>
  <si>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</si>
  <si>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</si>
  <si>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</si>
  <si>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</si>
  <si>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</si>
  <si>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</si>
  <si>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</si>
  <si>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</si>
  <si>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</si>
  <si>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</si>
  <si>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</si>
  <si>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</si>
  <si>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</si>
  <si>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</si>
  <si>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</si>
  <si>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</si>
  <si>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</si>
  <si>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</si>
  <si>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</si>
  <si>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</si>
  <si>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</si>
  <si>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</si>
  <si>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</si>
  <si>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</si>
  <si>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</si>
  <si>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</si>
  <si>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</si>
  <si>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</si>
  <si>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</si>
  <si>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</si>
  <si>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</si>
  <si>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</si>
  <si>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</si>
  <si>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</si>
  <si>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</si>
  <si>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</si>
  <si>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</si>
  <si>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</si>
  <si>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</si>
  <si>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</si>
  <si>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</si>
  <si>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</si>
  <si>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</si>
  <si>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</si>
  <si>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</si>
  <si>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</si>
  <si>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</si>
  <si>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</si>
  <si>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</si>
  <si>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</si>
  <si>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</si>
  <si>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</si>
  <si>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</si>
  <si>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</si>
  <si>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</si>
  <si>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</si>
  <si>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</si>
  <si>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</si>
  <si>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</si>
  <si>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</si>
  <si>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</si>
  <si>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</si>
  <si>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</si>
  <si>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</si>
  <si>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</si>
  <si>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</si>
  <si>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</si>
  <si>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</si>
  <si>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</si>
  <si>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</si>
  <si>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</si>
  <si>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</si>
  <si>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</si>
  <si>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</si>
  <si>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</si>
  <si>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</si>
  <si>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</si>
  <si>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</si>
  <si>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</si>
  <si>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</si>
  <si>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</si>
  <si>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</si>
  <si>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</si>
  <si>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</si>
  <si>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</si>
  <si>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</si>
  <si>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</si>
  <si>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</si>
  <si>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</si>
  <si>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</si>
  <si>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</si>
  <si>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</si>
  <si>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</si>
  <si>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</si>
  <si>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</si>
  <si>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</si>
  <si>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</si>
  <si>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</si>
  <si>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</si>
  <si>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</si>
  <si>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</si>
  <si>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</si>
  <si>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</si>
  <si>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</si>
  <si>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</si>
  <si>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</si>
  <si>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</si>
  <si>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</si>
  <si>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</si>
  <si>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</si>
  <si>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</si>
  <si>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</si>
  <si>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</si>
  <si>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</si>
  <si>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</si>
  <si>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</si>
  <si>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</si>
  <si>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</si>
  <si>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</si>
  <si>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</si>
  <si>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</si>
  <si>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</si>
  <si>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</si>
  <si>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</si>
  <si>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</si>
  <si>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</si>
  <si>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</si>
  <si>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</si>
  <si>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</si>
  <si>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</si>
  <si>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</si>
  <si>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</si>
  <si>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</si>
  <si>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</si>
  <si>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</si>
  <si>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</si>
  <si>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</si>
  <si>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</si>
  <si>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</si>
  <si>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</si>
  <si>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</si>
  <si>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</si>
  <si>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</si>
  <si>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</si>
  <si>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</si>
  <si>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</si>
  <si>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</si>
  <si>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</si>
  <si>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</si>
  <si>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</si>
  <si>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</si>
  <si>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</si>
  <si>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</si>
  <si>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</si>
  <si>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</si>
  <si>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</si>
  <si>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</si>
  <si>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</si>
  <si>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</si>
  <si>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</si>
  <si>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</si>
  <si>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</si>
  <si>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</si>
  <si>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</si>
  <si>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</si>
  <si>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</si>
  <si>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</si>
  <si>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</si>
  <si>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</si>
  <si>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</si>
  <si>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</si>
  <si>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</si>
  <si>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</si>
  <si>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</si>
  <si>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</si>
  <si>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</si>
  <si>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</si>
  <si>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</si>
  <si>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</si>
  <si>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</si>
  <si>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</si>
  <si>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</si>
  <si>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</si>
  <si>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</si>
  <si>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</si>
  <si>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</si>
  <si>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</si>
  <si>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</si>
  <si>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</si>
  <si>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</si>
  <si>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</si>
  <si>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</si>
  <si>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</si>
  <si>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</si>
  <si>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</si>
  <si>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</si>
  <si>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</si>
  <si>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</si>
  <si>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</si>
  <si>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</si>
  <si>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</si>
  <si>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</si>
  <si>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</si>
  <si>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</si>
  <si>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</si>
  <si>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</si>
  <si>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</si>
  <si>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</si>
  <si>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</si>
  <si>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</si>
  <si>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</si>
  <si>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</si>
  <si>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</si>
  <si>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</si>
  <si>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</si>
  <si>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</si>
  <si>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</si>
  <si>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</si>
  <si>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</si>
  <si>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</si>
  <si>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</si>
  <si>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</si>
  <si>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</si>
  <si>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</si>
  <si>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</si>
  <si>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</si>
  <si>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</si>
  <si>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</si>
  <si>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</si>
  <si>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</si>
  <si>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</si>
  <si>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</si>
  <si>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</si>
  <si>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</si>
  <si>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</si>
  <si>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</si>
  <si>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</si>
  <si>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</si>
  <si>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</si>
  <si>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</si>
  <si>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</si>
  <si>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</si>
  <si>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</si>
  <si>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</si>
  <si>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</si>
  <si>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</si>
  <si>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</si>
  <si>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</si>
  <si>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</si>
  <si>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</si>
  <si>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</si>
  <si>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</si>
  <si>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</si>
  <si>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</si>
  <si>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</si>
  <si>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</si>
  <si>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</si>
  <si>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</si>
  <si>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</si>
  <si>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</si>
  <si>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</si>
  <si>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</si>
  <si>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</si>
  <si>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</si>
  <si>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</si>
  <si>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</si>
  <si>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</si>
  <si>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</si>
  <si>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</si>
  <si>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</si>
  <si>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</si>
  <si>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</si>
  <si>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</si>
  <si>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</si>
  <si>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</si>
  <si>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</si>
  <si>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</si>
  <si>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</si>
  <si>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</si>
  <si>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</si>
  <si>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</si>
  <si>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</si>
  <si>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</si>
  <si>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</si>
  <si>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</si>
  <si>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</si>
  <si>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</si>
  <si>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</si>
  <si>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</si>
  <si>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</si>
  <si>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</si>
  <si>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</si>
  <si>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</si>
  <si>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</si>
  <si>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</si>
  <si>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</si>
  <si>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</si>
  <si>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</si>
  <si>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</si>
  <si>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</si>
  <si>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</si>
  <si>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</si>
  <si>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</si>
  <si>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</si>
  <si>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</si>
  <si>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</si>
  <si>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</si>
  <si>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</si>
  <si>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</si>
  <si>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</si>
  <si>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</si>
  <si>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</si>
  <si>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</si>
  <si>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</si>
  <si>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</si>
  <si>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</si>
  <si>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</si>
  <si>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</si>
  <si>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</si>
  <si>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</si>
  <si>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</si>
  <si>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</si>
  <si>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</si>
  <si>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</si>
  <si>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</si>
  <si>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</si>
  <si>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</si>
  <si>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</si>
  <si>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</si>
  <si>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</si>
  <si>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</si>
  <si>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</si>
  <si>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</si>
  <si>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</si>
  <si>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</si>
  <si>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</si>
  <si>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</si>
  <si>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</si>
  <si>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</si>
  <si>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</si>
  <si>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</si>
  <si>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</si>
  <si>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</si>
  <si>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</si>
  <si>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</si>
  <si>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</si>
  <si>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</si>
  <si>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</si>
  <si>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</si>
  <si>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</si>
  <si>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</si>
  <si>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</si>
  <si>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</si>
  <si>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</si>
  <si>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</si>
  <si>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</si>
  <si>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</si>
  <si>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</si>
  <si>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</si>
  <si>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</si>
  <si>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</si>
  <si>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</si>
  <si>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</si>
  <si>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</si>
  <si>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</si>
  <si>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</si>
  <si>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</si>
  <si>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</si>
  <si>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</si>
  <si>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</si>
  <si>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</si>
  <si>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</si>
  <si>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</si>
  <si>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</si>
  <si>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</si>
  <si>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</si>
  <si>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</si>
  <si>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</si>
  <si>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</si>
  <si>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</si>
  <si>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</si>
  <si>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</si>
  <si>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</si>
  <si>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</si>
  <si>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</si>
  <si>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</si>
  <si>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</si>
  <si>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</si>
  <si>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</si>
  <si>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</si>
  <si>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</si>
  <si>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</si>
  <si>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</si>
  <si>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</si>
  <si>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</si>
  <si>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</si>
  <si>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</si>
  <si>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</si>
  <si>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</si>
  <si>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</si>
  <si>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</si>
  <si>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</si>
  <si>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</si>
  <si>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</si>
  <si>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</si>
  <si>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</si>
  <si>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</si>
  <si>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</si>
  <si>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</si>
  <si>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</si>
  <si>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</si>
  <si>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</si>
  <si>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</si>
  <si>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</si>
  <si>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</si>
  <si>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</si>
  <si>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</si>
  <si>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</si>
  <si>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</si>
  <si>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</si>
  <si>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</si>
  <si>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</si>
  <si>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</si>
  <si>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</si>
  <si>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</si>
  <si>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</si>
  <si>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</si>
  <si>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</si>
  <si>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</si>
  <si>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</si>
  <si>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</si>
  <si>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</si>
  <si>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</si>
  <si>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</si>
  <si>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</si>
  <si>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</si>
  <si>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</si>
  <si>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</si>
  <si>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</si>
  <si>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</si>
  <si>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</si>
  <si>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</si>
  <si>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</si>
  <si>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</si>
  <si>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</si>
  <si>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</si>
  <si>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</si>
  <si>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</si>
  <si>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</si>
  <si>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</si>
  <si>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</si>
  <si>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</si>
  <si>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</si>
  <si>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</si>
  <si>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</si>
  <si>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</si>
  <si>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</si>
  <si>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</si>
  <si>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</si>
  <si>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</si>
  <si>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</si>
  <si>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</si>
  <si>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</si>
  <si>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</si>
  <si>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</si>
  <si>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</si>
  <si>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</si>
  <si>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</si>
  <si>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</si>
  <si>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</si>
  <si>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</si>
  <si>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</si>
  <si>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</si>
  <si>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</si>
  <si>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</si>
  <si>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</si>
  <si>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</si>
  <si>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</si>
  <si>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</si>
  <si>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</si>
  <si>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</si>
  <si>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</si>
  <si>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</si>
  <si>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</si>
  <si>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</si>
  <si>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</si>
  <si>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</si>
  <si>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</si>
  <si>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</si>
  <si>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</si>
  <si>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</si>
  <si>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</si>
  <si>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</si>
  <si>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</si>
  <si>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</si>
  <si>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</si>
  <si>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</si>
  <si>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</si>
  <si>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</si>
  <si>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</si>
  <si>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</si>
  <si>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</si>
  <si>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</si>
  <si>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</si>
  <si>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</si>
  <si>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</si>
  <si>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</si>
  <si>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</si>
  <si>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</si>
  <si>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</si>
  <si>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</si>
  <si>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</si>
  <si>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</si>
  <si>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</si>
  <si>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</si>
  <si>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</si>
  <si>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</si>
  <si>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</si>
  <si>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</si>
  <si>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</si>
  <si>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</si>
  <si>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</si>
  <si>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</si>
  <si>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</si>
  <si>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</si>
  <si>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</si>
  <si>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</si>
  <si>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</si>
  <si>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</si>
  <si>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</si>
  <si>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</si>
  <si>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</si>
  <si>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</si>
  <si>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</si>
  <si>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</si>
  <si>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</si>
  <si>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</si>
  <si>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</si>
  <si>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</si>
  <si>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</si>
  <si>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</si>
  <si>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</si>
  <si>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</si>
  <si>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</si>
  <si>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</si>
  <si>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</si>
  <si>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</si>
  <si>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</si>
  <si>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</si>
  <si>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</si>
  <si>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</si>
  <si>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</si>
  <si>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</si>
  <si>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</si>
  <si>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</si>
  <si>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</si>
  <si>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</si>
  <si>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</si>
  <si>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</si>
  <si>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</si>
  <si>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</si>
  <si>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</si>
  <si>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</si>
  <si>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</si>
  <si>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</si>
  <si>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</si>
  <si>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</si>
  <si>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</si>
  <si>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</si>
  <si>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</si>
  <si>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</si>
  <si>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</si>
  <si>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</si>
  <si>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</si>
  <si>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</si>
  <si>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</si>
  <si>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</si>
  <si>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</si>
  <si>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</si>
  <si>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</si>
  <si>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</si>
  <si>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</si>
  <si>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</si>
  <si>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</si>
  <si>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</si>
  <si>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</si>
  <si>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</si>
  <si>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</si>
  <si>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</si>
  <si>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</si>
  <si>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</si>
  <si>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</si>
  <si>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</si>
  <si>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</si>
  <si>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</si>
  <si>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</si>
  <si>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</si>
  <si>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</si>
  <si>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</si>
  <si>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</si>
  <si>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</si>
  <si>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</si>
  <si>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</si>
  <si>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</si>
  <si>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</si>
  <si>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</si>
  <si>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</si>
  <si>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</si>
  <si>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</si>
  <si>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</si>
  <si>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</si>
  <si>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</si>
  <si>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</si>
  <si>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</si>
  <si>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</si>
  <si>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</si>
  <si>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</si>
  <si>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</si>
  <si>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</si>
  <si>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</si>
  <si>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</si>
  <si>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</si>
  <si>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</si>
  <si>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</si>
  <si>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</si>
  <si>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</si>
  <si>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</si>
  <si>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</si>
  <si>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</si>
  <si>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</si>
  <si>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</si>
  <si>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</si>
  <si>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</si>
  <si>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</si>
  <si>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</si>
  <si>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</si>
  <si>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</si>
  <si>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</si>
  <si>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</si>
  <si>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</si>
  <si>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</si>
  <si>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</si>
  <si>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</si>
  <si>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</si>
  <si>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</si>
  <si>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</si>
  <si>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</si>
  <si>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</si>
  <si>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</si>
  <si>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</si>
  <si>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</si>
  <si>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</si>
  <si>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</si>
  <si>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</si>
  <si>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</si>
  <si>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</si>
  <si>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</si>
  <si>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</si>
  <si>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</si>
  <si>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</si>
  <si>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</si>
  <si>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</si>
  <si>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</si>
  <si>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</si>
  <si>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</si>
  <si>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</si>
  <si>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</si>
  <si>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</si>
  <si>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</si>
  <si>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</si>
  <si>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</si>
  <si>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</si>
  <si>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</si>
  <si>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</si>
  <si>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</si>
  <si>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</si>
  <si>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</si>
  <si>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</si>
  <si>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</si>
  <si>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</si>
  <si>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</si>
  <si>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</si>
  <si>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</si>
  <si>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</si>
  <si>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</si>
  <si>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</si>
  <si>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</si>
  <si>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</si>
  <si>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</si>
  <si>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</si>
  <si>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</si>
  <si>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</si>
  <si>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</si>
  <si>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</si>
  <si>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</si>
  <si>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</si>
  <si>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</si>
  <si>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</si>
  <si>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</si>
  <si>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</si>
  <si>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</si>
  <si>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</si>
  <si>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</si>
  <si>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</si>
  <si>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</si>
  <si>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</si>
  <si>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</si>
  <si>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</si>
  <si>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</si>
  <si>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</si>
  <si>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</si>
  <si>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</si>
  <si>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</si>
  <si>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</si>
  <si>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</si>
  <si>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</si>
  <si>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</si>
  <si>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</si>
  <si>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</si>
  <si>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</si>
  <si>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</si>
  <si>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</si>
  <si>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</si>
  <si>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</si>
  <si>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</si>
  <si>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</si>
  <si>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</si>
  <si>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</si>
  <si>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</si>
  <si>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</si>
  <si>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</si>
  <si>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</si>
  <si>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</si>
  <si>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</si>
  <si>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</si>
  <si>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</si>
  <si>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</si>
  <si>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</si>
  <si>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</si>
  <si>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</si>
  <si>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</si>
  <si>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</si>
  <si>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</si>
  <si>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</si>
  <si>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</si>
  <si>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</si>
  <si>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</si>
  <si>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</si>
  <si>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</si>
  <si>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</si>
  <si>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</si>
  <si>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</si>
  <si>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</si>
  <si>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</si>
  <si>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</si>
  <si>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</si>
  <si>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</si>
  <si>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</si>
  <si>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</si>
  <si>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</si>
  <si>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</si>
  <si>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</si>
  <si>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</si>
  <si>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</si>
  <si>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</si>
  <si>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</si>
  <si>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</si>
  <si>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</si>
  <si>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</si>
  <si>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</si>
  <si>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</si>
  <si>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</si>
  <si>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</si>
  <si>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</si>
  <si>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</si>
  <si>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</si>
  <si>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</si>
  <si>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</si>
  <si>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</si>
  <si>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</si>
  <si>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</si>
  <si>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</si>
  <si>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</si>
  <si>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</si>
  <si>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</si>
  <si>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</si>
  <si>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</si>
  <si>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</si>
  <si>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</si>
  <si>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</si>
  <si>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</si>
  <si>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</si>
  <si>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</si>
  <si>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</si>
  <si>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</si>
  <si>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</si>
  <si>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</si>
  <si>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</si>
  <si>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</si>
  <si>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</si>
  <si>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</si>
  <si>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</si>
  <si>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</si>
  <si>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</si>
  <si>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</si>
  <si>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</si>
  <si>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</si>
  <si>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</si>
  <si>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</si>
  <si>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</si>
  <si>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</si>
  <si>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</si>
  <si>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</si>
  <si>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</si>
  <si>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</si>
  <si>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</si>
  <si>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</si>
  <si>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</si>
  <si>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</si>
  <si>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</si>
  <si>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</si>
  <si>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</si>
  <si>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</si>
  <si>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</si>
  <si>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</si>
  <si>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</si>
  <si>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</si>
  <si>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</si>
  <si>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</si>
  <si>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</si>
  <si>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</si>
  <si>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</si>
  <si>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</si>
  <si>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</si>
  <si>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</si>
  <si>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</si>
  <si>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</si>
  <si>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</si>
  <si>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</si>
  <si>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</si>
  <si>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</si>
  <si>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</si>
  <si>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</si>
  <si>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</si>
  <si>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</si>
  <si>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</si>
  <si>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</si>
  <si>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</si>
  <si>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</si>
  <si>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</si>
  <si>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</si>
  <si>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</si>
  <si>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</si>
  <si>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</si>
  <si>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</si>
  <si>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</si>
  <si>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</si>
  <si>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</si>
  <si>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</si>
  <si>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</si>
  <si>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</si>
  <si>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</si>
  <si>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</si>
  <si>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</si>
  <si>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</si>
  <si>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</si>
  <si>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</si>
  <si>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</si>
  <si>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</si>
  <si>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</si>
  <si>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</si>
  <si>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</si>
  <si>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</si>
  <si>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</si>
  <si>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</si>
  <si>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</si>
  <si>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</si>
  <si>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</si>
  <si>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</si>
  <si>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</si>
  <si>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</si>
  <si>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</si>
  <si>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</si>
  <si>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</si>
  <si>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</si>
  <si>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</si>
  <si>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</si>
  <si>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</si>
  <si>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</si>
  <si>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</si>
  <si>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</si>
  <si>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</si>
  <si>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</si>
  <si>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</si>
  <si>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</si>
  <si>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</si>
  <si>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</si>
  <si>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</si>
  <si>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</si>
  <si>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</si>
  <si>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</si>
  <si>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</si>
  <si>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</si>
  <si>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</si>
  <si>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</si>
  <si>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</si>
  <si>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</si>
  <si>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</si>
  <si>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</si>
  <si>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</si>
  <si>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</si>
  <si>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</si>
  <si>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</si>
  <si>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</si>
  <si>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</si>
  <si>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</si>
  <si>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</si>
  <si>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</si>
  <si>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</si>
  <si>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</si>
  <si>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</si>
  <si>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</si>
  <si>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</si>
  <si>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</si>
  <si>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</si>
  <si>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</si>
  <si>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</si>
  <si>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</si>
  <si>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</si>
  <si>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</si>
  <si>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</si>
  <si>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</si>
  <si>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</si>
  <si>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</si>
  <si>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</si>
  <si>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</si>
  <si>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</si>
  <si>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</si>
  <si>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</si>
  <si>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</si>
  <si>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</si>
  <si>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</si>
  <si>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</si>
  <si>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</si>
  <si>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</si>
  <si>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</si>
  <si>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</si>
  <si>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</si>
  <si>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</si>
  <si>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</si>
  <si>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</si>
  <si>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</si>
  <si>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</si>
  <si>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</si>
  <si>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</si>
  <si>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</si>
  <si>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</si>
  <si>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</si>
  <si>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</si>
  <si>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</si>
  <si>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</si>
  <si>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</si>
  <si>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</si>
  <si>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</si>
  <si>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</si>
  <si>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</si>
  <si>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</si>
  <si>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</si>
  <si>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</si>
  <si>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</si>
  <si>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</si>
  <si>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</si>
  <si>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</si>
  <si>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</si>
  <si>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</si>
  <si>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</si>
  <si>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</si>
  <si>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</si>
  <si>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</si>
  <si>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</si>
  <si>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</si>
  <si>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</si>
  <si>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</si>
  <si>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</si>
  <si>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</si>
  <si>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</si>
  <si>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</si>
  <si>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</si>
  <si>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</si>
  <si>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</si>
  <si>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</si>
  <si>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</si>
  <si>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</si>
  <si>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</si>
  <si>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</si>
  <si>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</si>
  <si>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</si>
  <si>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</si>
  <si>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</si>
  <si>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</si>
  <si>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</si>
  <si>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</si>
  <si>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</si>
  <si>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</si>
  <si>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</si>
  <si>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</si>
  <si>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</si>
  <si>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</si>
  <si>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</si>
  <si>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</si>
  <si>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</si>
  <si>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</si>
  <si>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</si>
  <si>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</si>
  <si>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</si>
  <si>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</si>
  <si>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</si>
  <si>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</si>
  <si>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</si>
  <si>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</si>
  <si>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</si>
  <si>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</si>
  <si>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</si>
  <si>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</si>
  <si>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</si>
  <si>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</si>
  <si>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</si>
  <si>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</si>
  <si>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</si>
  <si>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</si>
  <si>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</si>
  <si>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</si>
  <si>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</si>
  <si>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</si>
  <si>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</si>
  <si>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</si>
  <si>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</si>
  <si>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</si>
  <si>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</si>
  <si>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</si>
  <si>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</si>
  <si>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</si>
  <si>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</si>
  <si>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</si>
  <si>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</si>
  <si>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</si>
  <si>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</si>
  <si>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</si>
  <si>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</si>
  <si>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</si>
  <si>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</si>
  <si>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</si>
  <si>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</si>
  <si>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</si>
  <si>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</si>
  <si>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</si>
  <si>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</si>
  <si>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</si>
  <si>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</si>
  <si>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</si>
  <si>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</si>
  <si>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</si>
  <si>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</si>
  <si>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</si>
  <si>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</si>
  <si>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</si>
  <si>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</si>
  <si>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</si>
  <si>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</si>
  <si>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</si>
  <si>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</si>
  <si>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</si>
  <si>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</si>
  <si>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</si>
  <si>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</si>
  <si>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</si>
  <si>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</si>
  <si>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</si>
  <si>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</si>
  <si>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</si>
  <si>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</si>
  <si>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</si>
  <si>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</si>
  <si>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</si>
  <si>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</si>
  <si>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</si>
  <si>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</si>
  <si>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</si>
  <si>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</si>
  <si>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</si>
  <si>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</si>
  <si>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</si>
  <si>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</si>
  <si>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</si>
  <si>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</si>
  <si>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</si>
  <si>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</si>
  <si>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</si>
  <si>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</si>
  <si>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</si>
  <si>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</si>
  <si>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</si>
  <si>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</si>
  <si>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</si>
  <si>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</si>
  <si>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</si>
  <si>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</si>
  <si>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</si>
  <si>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</si>
  <si>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</si>
  <si>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</si>
  <si>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</si>
  <si>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</si>
  <si>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</si>
  <si>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</si>
  <si>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</si>
  <si>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</si>
  <si>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</si>
  <si>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</si>
  <si>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</si>
  <si>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</si>
  <si>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</si>
  <si>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</si>
  <si>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</si>
  <si>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</si>
  <si>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</si>
  <si>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</si>
  <si>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</si>
  <si>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</si>
  <si>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</si>
  <si>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</si>
  <si>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</si>
  <si>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</si>
  <si>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</si>
  <si>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</si>
  <si>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</si>
  <si>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</si>
  <si>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</si>
  <si>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</si>
  <si>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</si>
  <si>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</si>
  <si>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</si>
  <si>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</si>
  <si>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</si>
  <si>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</si>
  <si>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</si>
  <si>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</si>
  <si>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</si>
  <si>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</si>
  <si>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</si>
  <si>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</si>
  <si>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</si>
  <si>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</si>
  <si>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</si>
  <si>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</si>
  <si>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</si>
  <si>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</si>
  <si>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</si>
  <si>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</si>
  <si>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</si>
  <si>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</si>
  <si>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</si>
  <si>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</si>
  <si>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</si>
  <si>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</si>
  <si>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</si>
  <si>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</si>
  <si>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</si>
  <si>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</si>
  <si>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</si>
  <si>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</si>
  <si>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</si>
  <si>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</si>
  <si>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</si>
  <si>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</si>
  <si>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</si>
  <si>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</si>
  <si>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</si>
  <si>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</si>
  <si>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</si>
  <si>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</si>
  <si>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</si>
  <si>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</si>
  <si>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</si>
  <si>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</si>
  <si>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</si>
  <si>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</si>
  <si>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</si>
  <si>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</si>
  <si>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</si>
  <si>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</si>
  <si>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</si>
  <si>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</si>
  <si>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</si>
  <si>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</si>
  <si>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</si>
  <si>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</si>
  <si>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</si>
  <si>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</si>
  <si>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</si>
  <si>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</si>
  <si>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</si>
  <si>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</si>
  <si>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</si>
  <si>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</si>
  <si>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</si>
  <si>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</si>
  <si>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</si>
  <si>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</si>
  <si>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</si>
  <si>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</si>
  <si>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</si>
  <si>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</si>
  <si>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</si>
  <si>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</si>
  <si>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</si>
  <si>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</si>
  <si>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</si>
  <si>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</si>
  <si>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</si>
  <si>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</si>
  <si>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</si>
  <si>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</si>
  <si>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</si>
  <si>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</si>
  <si>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</si>
  <si>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</si>
  <si>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</si>
  <si>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</si>
  <si>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</si>
  <si>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</si>
  <si>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</si>
  <si>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</si>
  <si>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</si>
  <si>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</si>
  <si>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</si>
  <si>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</si>
  <si>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</si>
  <si>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</si>
  <si>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</si>
  <si>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</si>
  <si>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</si>
  <si>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</si>
  <si>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</si>
  <si>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</si>
  <si>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</si>
  <si>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</si>
  <si>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</si>
  <si>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</si>
  <si>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</si>
  <si>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</si>
  <si>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</si>
  <si>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</si>
  <si>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</si>
  <si>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</si>
  <si>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</si>
  <si>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</si>
  <si>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</si>
  <si>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</si>
  <si>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</si>
  <si>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</si>
  <si>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</si>
  <si>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</si>
  <si>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</si>
  <si>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</si>
  <si>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</si>
  <si>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</si>
  <si>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</si>
  <si>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</si>
  <si>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</si>
  <si>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</si>
  <si>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</si>
  <si>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</si>
  <si>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</si>
  <si>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</si>
  <si>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</si>
  <si>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</si>
  <si>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</si>
  <si>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</si>
  <si>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</si>
  <si>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</si>
  <si>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</si>
  <si>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</si>
  <si>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</si>
  <si>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</si>
  <si>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</si>
  <si>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</si>
  <si>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</si>
  <si>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</si>
  <si>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</si>
  <si>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</si>
  <si>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</si>
  <si>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</si>
  <si>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</si>
  <si>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</si>
  <si>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</si>
  <si>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</si>
  <si>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</si>
  <si>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</si>
  <si>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</si>
  <si>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</si>
  <si>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</si>
  <si>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</si>
  <si>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</si>
  <si>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</si>
  <si>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</si>
  <si>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</si>
  <si>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</si>
  <si>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</si>
  <si>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</si>
  <si>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</si>
  <si>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</si>
  <si>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</si>
  <si>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</si>
  <si>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</si>
  <si>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</si>
  <si>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</si>
  <si>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</si>
  <si>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</si>
  <si>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</si>
  <si>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</si>
  <si>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</si>
  <si>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</si>
  <si>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</si>
  <si>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</si>
  <si>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</si>
  <si>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</si>
  <si>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</si>
  <si>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</si>
  <si>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</si>
  <si>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</si>
  <si>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</si>
  <si>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</si>
  <si>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</si>
  <si>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</si>
  <si>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</si>
  <si>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</si>
  <si>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</si>
  <si>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</si>
  <si>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</si>
  <si>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</si>
  <si>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</si>
  <si>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</si>
  <si>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</si>
  <si>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</si>
  <si>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</si>
  <si>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</si>
  <si>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</si>
  <si>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</si>
  <si>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</si>
  <si>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</si>
  <si>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</si>
  <si>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</si>
  <si>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</si>
  <si>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</si>
  <si>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</si>
  <si>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</si>
  <si>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</si>
  <si>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</si>
  <si>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</si>
  <si>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</si>
  <si>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</si>
  <si>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</si>
  <si>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</si>
  <si>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</si>
  <si>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</si>
  <si>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</si>
  <si>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</si>
  <si>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</si>
  <si>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</si>
  <si>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</si>
  <si>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</si>
  <si>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</si>
  <si>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</si>
  <si>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</si>
  <si>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</si>
  <si>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</si>
  <si>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</si>
  <si>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</si>
  <si>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</si>
  <si>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</si>
  <si>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</si>
  <si>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</si>
  <si>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</si>
  <si>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</si>
  <si>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</si>
  <si>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</si>
  <si>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</si>
  <si>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</si>
  <si>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</si>
  <si>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</si>
  <si>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</si>
  <si>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</si>
  <si>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</si>
  <si>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</si>
  <si>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</si>
  <si>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</si>
  <si>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</si>
  <si>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</si>
  <si>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</si>
  <si>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</si>
  <si>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</si>
  <si>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</si>
  <si>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</si>
  <si>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</si>
  <si>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</si>
  <si>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</si>
  <si>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</si>
  <si>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</si>
  <si>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</si>
  <si>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</si>
  <si>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</si>
  <si>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</si>
  <si>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</si>
  <si>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</si>
  <si>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</si>
  <si>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</si>
  <si>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</si>
  <si>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</si>
  <si>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</si>
  <si>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</si>
  <si>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</si>
  <si>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</si>
  <si>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</si>
  <si>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</si>
  <si>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</si>
  <si>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</si>
  <si>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</si>
  <si>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</si>
  <si>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</si>
  <si>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</si>
  <si>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</si>
  <si>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</si>
  <si>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</si>
  <si>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</si>
  <si>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</si>
  <si>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</si>
  <si>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</si>
  <si>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</si>
  <si>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</si>
  <si>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</si>
  <si>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</si>
  <si>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</si>
  <si>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</si>
  <si>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</si>
  <si>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</si>
  <si>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</si>
  <si>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</si>
  <si>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</si>
  <si>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</si>
  <si>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</si>
  <si>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</si>
  <si>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</si>
  <si>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</si>
  <si>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</si>
  <si>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</si>
  <si>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</si>
  <si>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</si>
  <si>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</si>
  <si>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</si>
  <si>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</si>
  <si>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</si>
  <si>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</si>
  <si>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</si>
  <si>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</si>
  <si>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</si>
  <si>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</si>
  <si>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</si>
  <si>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</si>
  <si>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</si>
  <si>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</si>
  <si>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</si>
  <si>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</si>
  <si>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</si>
  <si>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</si>
  <si>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</si>
  <si>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</si>
  <si>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</si>
  <si>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</si>
  <si>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</si>
  <si>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</si>
  <si>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</si>
  <si>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</si>
  <si>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</si>
  <si>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</si>
  <si>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</si>
  <si>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</si>
  <si>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</si>
  <si>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</si>
  <si>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</si>
  <si>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</si>
  <si>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</si>
  <si>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</si>
  <si>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</si>
  <si>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</si>
  <si>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</si>
  <si>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</si>
  <si>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</si>
  <si>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</si>
  <si>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</si>
  <si>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</si>
  <si>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</si>
  <si>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</si>
  <si>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</si>
  <si>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</si>
  <si>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</si>
  <si>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</si>
  <si>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</si>
  <si>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</si>
  <si>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</si>
  <si>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</si>
  <si>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</si>
  <si>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</si>
  <si>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</si>
  <si>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</si>
  <si>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</si>
  <si>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</si>
  <si>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</si>
  <si>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</si>
  <si>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</si>
  <si>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</si>
  <si>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</si>
  <si>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</si>
  <si>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</si>
  <si>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</si>
  <si>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</si>
  <si>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</si>
  <si>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</si>
  <si>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</si>
  <si>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</si>
  <si>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</si>
  <si>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</si>
  <si>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</si>
  <si>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</si>
  <si>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</si>
  <si>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</si>
  <si>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</si>
  <si>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</si>
  <si>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</si>
  <si>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</si>
  <si>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</si>
  <si>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</si>
  <si>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</si>
  <si>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</si>
  <si>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</si>
  <si>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</si>
  <si>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</si>
  <si>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</si>
  <si>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</si>
  <si>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</si>
  <si>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</si>
  <si>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</si>
  <si>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</si>
  <si>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</si>
  <si>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</si>
  <si>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</si>
  <si>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</si>
  <si>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</si>
  <si>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</si>
  <si>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</si>
  <si>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</si>
  <si>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</si>
  <si>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</si>
  <si>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</si>
  <si>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</si>
  <si>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</si>
  <si>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</si>
  <si>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</si>
  <si>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</si>
  <si>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</si>
  <si>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</si>
  <si>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</si>
  <si>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</si>
  <si>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</si>
  <si>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</si>
  <si>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</si>
  <si>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</si>
  <si>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</si>
  <si>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</si>
  <si>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</si>
  <si>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</si>
  <si>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</si>
  <si>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</si>
  <si>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</si>
  <si>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</si>
  <si>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</si>
  <si>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</si>
  <si>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</si>
  <si>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</si>
  <si>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</si>
  <si>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</si>
  <si>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</si>
  <si>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</si>
  <si>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</si>
  <si>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</si>
  <si>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</si>
  <si>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</si>
  <si>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</si>
  <si>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</si>
  <si>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</si>
  <si>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</si>
  <si>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</si>
  <si>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</si>
  <si>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</si>
  <si>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</si>
  <si>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</si>
  <si>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</si>
  <si>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</si>
  <si>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</si>
  <si>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</si>
  <si>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</si>
  <si>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</si>
  <si>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</si>
  <si>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</si>
  <si>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</si>
  <si>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</si>
  <si>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</si>
  <si>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</si>
  <si>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</si>
  <si>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</si>
  <si>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</si>
  <si>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</si>
  <si>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</si>
  <si>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</si>
  <si>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</si>
  <si>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</si>
  <si>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</si>
  <si>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</si>
  <si>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</si>
  <si>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</si>
  <si>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</si>
  <si>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</si>
  <si>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</si>
  <si>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</si>
  <si>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</si>
  <si>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</si>
  <si>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</si>
  <si>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</si>
  <si>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</si>
  <si>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</si>
  <si>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</si>
  <si>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</si>
  <si>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</si>
  <si>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</si>
  <si>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</si>
  <si>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</si>
  <si>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</si>
  <si>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</si>
  <si>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</si>
  <si>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</si>
  <si>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</si>
  <si>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</si>
  <si>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</si>
  <si>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</si>
  <si>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</si>
  <si>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</si>
  <si>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</si>
  <si>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</si>
  <si>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</si>
  <si>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</si>
  <si>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</si>
  <si>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</si>
  <si>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</si>
  <si>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</si>
  <si>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</si>
  <si>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</si>
  <si>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</si>
  <si>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</si>
  <si>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</si>
  <si>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</si>
  <si>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</si>
  <si>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</si>
  <si>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</si>
  <si>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</si>
  <si>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</si>
  <si>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</si>
  <si>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</si>
  <si>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</si>
  <si>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</si>
  <si>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</si>
  <si>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</si>
  <si>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</si>
  <si>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</si>
  <si>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</si>
  <si>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</si>
  <si>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</si>
  <si>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</si>
  <si>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</si>
  <si>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</si>
  <si>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</si>
  <si>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</si>
  <si>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</si>
  <si>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</si>
  <si>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</si>
  <si>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</si>
  <si>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</si>
  <si>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</si>
  <si>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</si>
  <si>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</si>
  <si>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</si>
  <si>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</si>
  <si>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</si>
  <si>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</si>
  <si>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</si>
  <si>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</si>
  <si>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</si>
  <si>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</si>
  <si>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</si>
  <si>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</si>
  <si>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</si>
  <si>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</si>
  <si>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</si>
  <si>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</si>
  <si>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</si>
  <si>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</si>
  <si>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</si>
  <si>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</si>
  <si>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</si>
  <si>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</si>
  <si>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</si>
  <si>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</si>
  <si>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</si>
  <si>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</si>
  <si>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</si>
  <si>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</si>
  <si>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</si>
  <si>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</si>
  <si>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</si>
  <si>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</si>
  <si>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</si>
  <si>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</si>
  <si>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</si>
  <si>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</si>
  <si>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</si>
  <si>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</si>
  <si>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</si>
  <si>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</si>
  <si>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</si>
  <si>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</si>
  <si>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</si>
  <si>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</si>
  <si>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</si>
  <si>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</si>
  <si>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</si>
  <si>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</si>
  <si>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</si>
  <si>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</si>
  <si>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</si>
  <si>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</si>
  <si>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</si>
  <si>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</si>
  <si>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</si>
  <si>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</si>
  <si>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</si>
  <si>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</si>
  <si>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</si>
  <si>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</si>
  <si>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</si>
  <si>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</si>
  <si>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</si>
  <si>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</si>
  <si>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</si>
  <si>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</si>
  <si>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</si>
  <si>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</si>
  <si>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</si>
  <si>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</si>
  <si>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</si>
  <si>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</si>
  <si>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</si>
  <si>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</si>
  <si>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</si>
  <si>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</si>
  <si>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</si>
  <si>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</si>
  <si>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</si>
  <si>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</si>
  <si>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</si>
  <si>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</si>
  <si>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</si>
  <si>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</si>
  <si>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</si>
  <si>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</si>
  <si>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</si>
  <si>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</si>
  <si>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</si>
  <si>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</si>
  <si>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</si>
  <si>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</si>
  <si>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</si>
  <si>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</si>
  <si>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</si>
  <si>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</si>
  <si>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</si>
  <si>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</si>
  <si>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</si>
  <si>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</si>
  <si>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</si>
  <si>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</si>
  <si>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</si>
  <si>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</si>
  <si>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</si>
  <si>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</si>
  <si>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</si>
  <si>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</si>
  <si>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</si>
  <si>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</si>
  <si>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</si>
  <si>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</si>
  <si>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</si>
  <si>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</si>
  <si>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</si>
  <si>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</si>
  <si>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</si>
  <si>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</si>
  <si>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</si>
  <si>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</si>
  <si>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</si>
  <si>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</si>
  <si>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</si>
  <si>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</si>
  <si>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</si>
  <si>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</si>
  <si>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</si>
  <si>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</si>
  <si>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</si>
  <si>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</si>
  <si>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</si>
  <si>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</si>
  <si>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</si>
  <si>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</si>
  <si>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</si>
  <si>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</si>
  <si>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</si>
  <si>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</si>
  <si>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</si>
  <si>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</si>
  <si>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</si>
  <si>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</si>
  <si>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</si>
  <si>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</si>
  <si>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</si>
  <si>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</si>
  <si>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</si>
  <si>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</si>
  <si>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</si>
  <si>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</si>
  <si>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</si>
  <si>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</si>
  <si>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</si>
  <si>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</si>
  <si>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</si>
  <si>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</si>
  <si>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</si>
  <si>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</si>
  <si>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</si>
  <si>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</si>
  <si>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</si>
  <si>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</si>
  <si>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</si>
  <si>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</si>
  <si>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</si>
  <si>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</si>
  <si>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</si>
  <si>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</si>
  <si>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</si>
  <si>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</si>
  <si>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</si>
  <si>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</si>
  <si>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</si>
  <si>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</si>
  <si>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</si>
  <si>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</si>
  <si>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</si>
  <si>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</si>
  <si>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</si>
  <si>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</si>
  <si>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</si>
  <si>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</si>
  <si>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</si>
  <si>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</si>
  <si>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</si>
  <si>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</si>
  <si>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</si>
  <si>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</si>
  <si>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</si>
  <si>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</si>
  <si>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</si>
  <si>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</si>
  <si>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</si>
  <si>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</si>
  <si>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</si>
  <si>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</si>
  <si>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</si>
  <si>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</si>
  <si>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</si>
  <si>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</si>
  <si>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</si>
  <si>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</si>
  <si>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</si>
  <si>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</si>
  <si>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</si>
  <si>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</si>
  <si>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Supporting Students’ Social Emotional Learning, Behavioral &amp; Mental Health, and Wellness through Multi-Tiered Systems of Support (SEL &amp; Mental Health Grant)</t>
  </si>
  <si>
    <t>Category C</t>
  </si>
  <si>
    <t>613-311</t>
  </si>
  <si>
    <t>Category B</t>
  </si>
  <si>
    <t>Category A</t>
  </si>
  <si>
    <t>613-311-332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</si>
</sst>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5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38"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43" fillId="18" borderId="0" xfId="0" applyFont="1" applyFill="1" applyBorder="1" applyProtection="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9" fillId="22" borderId="23" xfId="0" applyFont="1" applyFill="1" applyBorder="1" applyAlignment="1" applyProtection="1">
      <alignment vertical="center" wrapText="1"/>
      <protection hidden="1"/>
    </xf>
    <xf numFmtId="0" fontId="9" fillId="22" borderId="30" xfId="0" applyFont="1" applyFill="1" applyBorder="1" applyAlignment="1" applyProtection="1">
      <alignment vertical="center" wrapText="1"/>
      <protection hidden="1"/>
    </xf>
    <xf numFmtId="0" fontId="9" fillId="22" borderId="25" xfId="0" applyFont="1" applyFill="1" applyBorder="1" applyAlignment="1" applyProtection="1">
      <alignment vertical="center" wrapText="1"/>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left" vertical="top" wrapText="1"/>
      <protection locked="0" hidden="1"/>
    </xf>
    <xf numFmtId="0" fontId="0" fillId="0" borderId="0" xfId="0" applyAlignment="1">
      <alignment horizontal="left" vertical="top"/>
    </xf>
    <xf numFmtId="0" fontId="3" fillId="21" borderId="0" xfId="0" applyFont="1"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21" borderId="0" xfId="0" applyFont="1" applyFill="1" applyBorder="1" applyAlignment="1" applyProtection="1">
      <alignment horizontal="center" vertical="center"/>
      <protection locked="0"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3" fillId="0" borderId="40" xfId="0" applyFont="1" applyBorder="1" applyAlignment="1" applyProtection="1">
      <protection hidden="1"/>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79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33.xml><?xml version="1.0" encoding="utf-8"?>
<formControlPr xmlns="http://schemas.microsoft.com/office/spreadsheetml/2009/9/main" objectType="CheckBox" fmlaLink="$L14" lockText="1" noThreeD="1"/>
</file>

<file path=xl/ctrlProps/ctrlProp34.xml><?xml version="1.0" encoding="utf-8"?>
<formControlPr xmlns="http://schemas.microsoft.com/office/spreadsheetml/2009/9/main" objectType="CheckBox" fmlaLink="$L29" lockText="1" noThreeD="1"/>
</file>

<file path=xl/ctrlProps/ctrlProp35.xml><?xml version="1.0" encoding="utf-8"?>
<formControlPr xmlns="http://schemas.microsoft.com/office/spreadsheetml/2009/9/main" objectType="CheckBox" fmlaLink="$L30" lockText="1" noThreeD="1"/>
</file>

<file path=xl/ctrlProps/ctrlProp36.xml><?xml version="1.0" encoding="utf-8"?>
<formControlPr xmlns="http://schemas.microsoft.com/office/spreadsheetml/2009/9/main" objectType="CheckBox" fmlaLink="$L31" lockText="1" noThreeD="1"/>
</file>

<file path=xl/ctrlProps/ctrlProp37.xml><?xml version="1.0" encoding="utf-8"?>
<formControlPr xmlns="http://schemas.microsoft.com/office/spreadsheetml/2009/9/main" objectType="CheckBox" fmlaLink="$L$35" lockText="1" noThreeD="1"/>
</file>

<file path=xl/ctrlProps/ctrlProp38.xml><?xml version="1.0" encoding="utf-8"?>
<formControlPr xmlns="http://schemas.microsoft.com/office/spreadsheetml/2009/9/main" objectType="CheckBox" fmlaLink="$L$36" lockText="1" noThreeD="1"/>
</file>

<file path=xl/ctrlProps/ctrlProp39.xml><?xml version="1.0" encoding="utf-8"?>
<formControlPr xmlns="http://schemas.microsoft.com/office/spreadsheetml/2009/9/main" objectType="CheckBox" fmlaLink="$L15" lockText="1" noThreeD="1"/>
</file>

<file path=xl/ctrlProps/ctrlProp4.xml><?xml version="1.0" encoding="utf-8"?>
<formControlPr xmlns="http://schemas.microsoft.com/office/spreadsheetml/2009/9/main" objectType="CheckBox" fmlaLink="$L31" lockText="1" noThreeD="1"/>
</file>

<file path=xl/ctrlProps/ctrlProp40.xml><?xml version="1.0" encoding="utf-8"?>
<formControlPr xmlns="http://schemas.microsoft.com/office/spreadsheetml/2009/9/main" objectType="CheckBox" fmlaLink="$L16" lockText="1" noThreeD="1"/>
</file>

<file path=xl/ctrlProps/ctrlProp41.xml><?xml version="1.0" encoding="utf-8"?>
<formControlPr xmlns="http://schemas.microsoft.com/office/spreadsheetml/2009/9/main" objectType="CheckBox" fmlaLink="$L20" lockText="1" noThreeD="1"/>
</file>

<file path=xl/ctrlProps/ctrlProp42.xml><?xml version="1.0" encoding="utf-8"?>
<formControlPr xmlns="http://schemas.microsoft.com/office/spreadsheetml/2009/9/main" objectType="CheckBox" fmlaLink="$L21" lockText="1" noThreeD="1"/>
</file>

<file path=xl/ctrlProps/ctrlProp43.xml><?xml version="1.0" encoding="utf-8"?>
<formControlPr xmlns="http://schemas.microsoft.com/office/spreadsheetml/2009/9/main" objectType="CheckBox" fmlaLink="$L22" lockText="1" noThreeD="1"/>
</file>

<file path=xl/ctrlProps/ctrlProp44.xml><?xml version="1.0" encoding="utf-8"?>
<formControlPr xmlns="http://schemas.microsoft.com/office/spreadsheetml/2009/9/main" objectType="CheckBox" fmlaLink="$L23" lockText="1" noThreeD="1"/>
</file>

<file path=xl/ctrlProps/ctrlProp45.xml><?xml version="1.0" encoding="utf-8"?>
<formControlPr xmlns="http://schemas.microsoft.com/office/spreadsheetml/2009/9/main" objectType="CheckBox" fmlaLink="$L24" lockText="1" noThreeD="1"/>
</file>

<file path=xl/ctrlProps/ctrlProp46.xml><?xml version="1.0" encoding="utf-8"?>
<formControlPr xmlns="http://schemas.microsoft.com/office/spreadsheetml/2009/9/main" objectType="CheckBox" fmlaLink="$L25" lockText="1" noThreeD="1"/>
</file>

<file path=xl/ctrlProps/ctrlProp47.xml><?xml version="1.0" encoding="utf-8"?>
<formControlPr xmlns="http://schemas.microsoft.com/office/spreadsheetml/2009/9/main" objectType="CheckBox" fmlaLink="$L37" lockText="1" noThreeD="1"/>
</file>

<file path=xl/ctrlProps/ctrlProp48.xml><?xml version="1.0" encoding="utf-8"?>
<formControlPr xmlns="http://schemas.microsoft.com/office/spreadsheetml/2009/9/main" objectType="CheckBox" fmlaLink="$L38"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9393" name="Check Box 1" descr="CheckBox" hidden="1">
              <a:extLst>
                <a:ext uri="{63B3BB69-23CF-44E3-9099-C40C66FF867C}">
                  <a14:compatExt spid="_x0000_s59393"/>
                </a:ext>
                <a:ext uri="{FF2B5EF4-FFF2-40B4-BE49-F238E27FC236}">
                  <a16:creationId xmlns:a16="http://schemas.microsoft.com/office/drawing/2014/main" id="{00000000-0008-0000-02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9394" name="Check Box 2" descr="CheckBox" hidden="1">
              <a:extLst>
                <a:ext uri="{63B3BB69-23CF-44E3-9099-C40C66FF867C}">
                  <a14:compatExt spid="_x0000_s59394"/>
                </a:ext>
                <a:ext uri="{FF2B5EF4-FFF2-40B4-BE49-F238E27FC236}">
                  <a16:creationId xmlns:a16="http://schemas.microsoft.com/office/drawing/2014/main" id="{00000000-0008-0000-02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9395" name="Check Box 3" descr="CheckBox" hidden="1">
              <a:extLst>
                <a:ext uri="{63B3BB69-23CF-44E3-9099-C40C66FF867C}">
                  <a14:compatExt spid="_x0000_s59395"/>
                </a:ext>
                <a:ext uri="{FF2B5EF4-FFF2-40B4-BE49-F238E27FC236}">
                  <a16:creationId xmlns:a16="http://schemas.microsoft.com/office/drawing/2014/main" id="{00000000-0008-0000-02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9396" name="Check Box 4" descr="CheckBox" hidden="1">
              <a:extLst>
                <a:ext uri="{63B3BB69-23CF-44E3-9099-C40C66FF867C}">
                  <a14:compatExt spid="_x0000_s59396"/>
                </a:ext>
                <a:ext uri="{FF2B5EF4-FFF2-40B4-BE49-F238E27FC236}">
                  <a16:creationId xmlns:a16="http://schemas.microsoft.com/office/drawing/2014/main" id="{00000000-0008-0000-02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9397" name="Check Box 5" descr="CheckBox" hidden="1">
              <a:extLst>
                <a:ext uri="{63B3BB69-23CF-44E3-9099-C40C66FF867C}">
                  <a14:compatExt spid="_x0000_s59397"/>
                </a:ext>
                <a:ext uri="{FF2B5EF4-FFF2-40B4-BE49-F238E27FC236}">
                  <a16:creationId xmlns:a16="http://schemas.microsoft.com/office/drawing/2014/main" id="{00000000-0008-0000-02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9398" name="Check Box 6" descr="CheckBox" hidden="1">
              <a:extLst>
                <a:ext uri="{63B3BB69-23CF-44E3-9099-C40C66FF867C}">
                  <a14:compatExt spid="_x0000_s59398"/>
                </a:ext>
                <a:ext uri="{FF2B5EF4-FFF2-40B4-BE49-F238E27FC236}">
                  <a16:creationId xmlns:a16="http://schemas.microsoft.com/office/drawing/2014/main" id="{00000000-0008-0000-02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9399" name="Check Box 7" descr="CheckBox" hidden="1">
              <a:extLst>
                <a:ext uri="{63B3BB69-23CF-44E3-9099-C40C66FF867C}">
                  <a14:compatExt spid="_x0000_s59399"/>
                </a:ext>
                <a:ext uri="{FF2B5EF4-FFF2-40B4-BE49-F238E27FC236}">
                  <a16:creationId xmlns:a16="http://schemas.microsoft.com/office/drawing/2014/main" id="{00000000-0008-0000-02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9400" name="Check Box 8" descr="CheckBox" hidden="1">
              <a:extLst>
                <a:ext uri="{63B3BB69-23CF-44E3-9099-C40C66FF867C}">
                  <a14:compatExt spid="_x0000_s59400"/>
                </a:ext>
                <a:ext uri="{FF2B5EF4-FFF2-40B4-BE49-F238E27FC236}">
                  <a16:creationId xmlns:a16="http://schemas.microsoft.com/office/drawing/2014/main" id="{00000000-0008-0000-02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9401" name="Check Box 9" descr="CheckBox" hidden="1">
              <a:extLst>
                <a:ext uri="{63B3BB69-23CF-44E3-9099-C40C66FF867C}">
                  <a14:compatExt spid="_x0000_s59401"/>
                </a:ext>
                <a:ext uri="{FF2B5EF4-FFF2-40B4-BE49-F238E27FC236}">
                  <a16:creationId xmlns:a16="http://schemas.microsoft.com/office/drawing/2014/main" id="{00000000-0008-0000-02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9402" name="Check Box 10" descr="CheckBox" hidden="1">
              <a:extLst>
                <a:ext uri="{63B3BB69-23CF-44E3-9099-C40C66FF867C}">
                  <a14:compatExt spid="_x0000_s59402"/>
                </a:ext>
                <a:ext uri="{FF2B5EF4-FFF2-40B4-BE49-F238E27FC236}">
                  <a16:creationId xmlns:a16="http://schemas.microsoft.com/office/drawing/2014/main" id="{00000000-0008-0000-02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9403" name="Check Box 11" descr="CheckBox" hidden="1">
              <a:extLst>
                <a:ext uri="{63B3BB69-23CF-44E3-9099-C40C66FF867C}">
                  <a14:compatExt spid="_x0000_s59403"/>
                </a:ext>
                <a:ext uri="{FF2B5EF4-FFF2-40B4-BE49-F238E27FC236}">
                  <a16:creationId xmlns:a16="http://schemas.microsoft.com/office/drawing/2014/main" id="{00000000-0008-0000-02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9404" name="Check Box 12" descr="CheckBox" hidden="1">
              <a:extLst>
                <a:ext uri="{63B3BB69-23CF-44E3-9099-C40C66FF867C}">
                  <a14:compatExt spid="_x0000_s59404"/>
                </a:ext>
                <a:ext uri="{FF2B5EF4-FFF2-40B4-BE49-F238E27FC236}">
                  <a16:creationId xmlns:a16="http://schemas.microsoft.com/office/drawing/2014/main" id="{00000000-0008-0000-02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9405" name="Check Box 13" descr="CheckBox" hidden="1">
              <a:extLst>
                <a:ext uri="{63B3BB69-23CF-44E3-9099-C40C66FF867C}">
                  <a14:compatExt spid="_x0000_s59405"/>
                </a:ext>
                <a:ext uri="{FF2B5EF4-FFF2-40B4-BE49-F238E27FC236}">
                  <a16:creationId xmlns:a16="http://schemas.microsoft.com/office/drawing/2014/main" id="{00000000-0008-0000-02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9406" name="Check Box 14" descr="CheckBox" hidden="1">
              <a:extLst>
                <a:ext uri="{63B3BB69-23CF-44E3-9099-C40C66FF867C}">
                  <a14:compatExt spid="_x0000_s59406"/>
                </a:ext>
                <a:ext uri="{FF2B5EF4-FFF2-40B4-BE49-F238E27FC236}">
                  <a16:creationId xmlns:a16="http://schemas.microsoft.com/office/drawing/2014/main" id="{00000000-0008-0000-02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9407" name="Check Box 15" descr="CheckBox" hidden="1">
              <a:extLst>
                <a:ext uri="{63B3BB69-23CF-44E3-9099-C40C66FF867C}">
                  <a14:compatExt spid="_x0000_s59407"/>
                </a:ext>
                <a:ext uri="{FF2B5EF4-FFF2-40B4-BE49-F238E27FC236}">
                  <a16:creationId xmlns:a16="http://schemas.microsoft.com/office/drawing/2014/main" id="{00000000-0008-0000-02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9408" name="Check Box 16" descr="CheckBox" hidden="1">
              <a:extLst>
                <a:ext uri="{63B3BB69-23CF-44E3-9099-C40C66FF867C}">
                  <a14:compatExt spid="_x0000_s59408"/>
                </a:ext>
                <a:ext uri="{FF2B5EF4-FFF2-40B4-BE49-F238E27FC236}">
                  <a16:creationId xmlns:a16="http://schemas.microsoft.com/office/drawing/2014/main" id="{00000000-0008-0000-0200-000010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3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omments" Target="../comments3.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6"/>
      <c r="T1" s="586"/>
      <c r="U1" s="586"/>
      <c r="V1" s="586"/>
      <c r="W1" s="586"/>
      <c r="X1" s="586"/>
      <c r="Y1" s="9"/>
    </row>
    <row r="2" spans="1:27" ht="8.25" customHeight="1" x14ac:dyDescent="0.25">
      <c r="A2" s="10"/>
      <c r="B2" s="10"/>
      <c r="C2" s="589"/>
      <c r="D2" s="589"/>
      <c r="E2" s="589"/>
      <c r="F2" s="589"/>
      <c r="G2" s="589"/>
      <c r="H2" s="589"/>
      <c r="I2" s="589"/>
      <c r="J2" s="589"/>
      <c r="K2" s="589"/>
      <c r="L2" s="589"/>
      <c r="M2" s="589"/>
      <c r="N2" s="589"/>
      <c r="O2" s="589"/>
      <c r="P2" s="589"/>
      <c r="Q2" s="589"/>
      <c r="R2" s="589"/>
      <c r="S2" s="589"/>
      <c r="T2" s="13"/>
      <c r="U2" s="13"/>
      <c r="V2" s="13"/>
      <c r="W2" s="13"/>
      <c r="X2" s="14"/>
      <c r="Y2" s="11"/>
    </row>
    <row r="3" spans="1:27" ht="26.25" customHeight="1" x14ac:dyDescent="0.25">
      <c r="A3" s="10"/>
      <c r="B3" s="604" t="s">
        <v>14</v>
      </c>
      <c r="C3" s="605"/>
      <c r="D3" s="605"/>
      <c r="E3" s="606"/>
      <c r="F3" s="603"/>
      <c r="G3" s="603"/>
      <c r="H3" s="534"/>
      <c r="I3" s="385" t="s">
        <v>6590</v>
      </c>
      <c r="J3" s="69"/>
      <c r="K3" s="603"/>
      <c r="L3" s="603"/>
      <c r="M3" s="603"/>
      <c r="N3" s="603"/>
      <c r="O3" s="603"/>
      <c r="P3" s="603"/>
      <c r="R3" s="594"/>
      <c r="S3" s="595"/>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604" t="s">
        <v>15</v>
      </c>
      <c r="C5" s="605"/>
      <c r="D5" s="605"/>
      <c r="E5" s="606"/>
      <c r="F5" s="535">
        <v>2022</v>
      </c>
      <c r="G5" s="41"/>
      <c r="H5" s="41"/>
      <c r="I5" s="68" t="s">
        <v>16</v>
      </c>
      <c r="J5" s="15"/>
      <c r="K5" s="613" t="s">
        <v>6597</v>
      </c>
      <c r="L5" s="613"/>
      <c r="M5" s="613"/>
      <c r="N5" s="613"/>
      <c r="O5" s="613"/>
      <c r="P5" s="613"/>
      <c r="R5" s="590"/>
      <c r="S5" s="591"/>
      <c r="T5" s="13"/>
      <c r="U5" s="13"/>
      <c r="V5" s="13"/>
      <c r="W5" s="13"/>
      <c r="X5" s="14"/>
      <c r="Y5" s="13"/>
      <c r="Z5" s="1"/>
      <c r="AA5" s="546" t="s">
        <v>6596</v>
      </c>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46.35" customHeight="1" x14ac:dyDescent="0.25">
      <c r="A7" s="10"/>
      <c r="B7" s="604"/>
      <c r="C7" s="606"/>
      <c r="D7" s="606"/>
      <c r="E7" s="606"/>
      <c r="F7" s="12"/>
      <c r="G7" s="12"/>
      <c r="H7" s="12"/>
      <c r="I7" s="374" t="s">
        <v>6587</v>
      </c>
      <c r="J7" s="69"/>
      <c r="K7" s="601" t="s">
        <v>6592</v>
      </c>
      <c r="L7" s="601"/>
      <c r="M7" s="601"/>
      <c r="N7" s="601"/>
      <c r="O7" s="601"/>
      <c r="P7" s="601"/>
      <c r="Q7" s="602"/>
      <c r="R7" s="602"/>
      <c r="S7" s="602"/>
      <c r="T7" s="602"/>
      <c r="U7" s="602"/>
      <c r="V7" s="602"/>
      <c r="W7" s="602"/>
      <c r="X7" s="602"/>
      <c r="Y7" s="602"/>
      <c r="Z7" s="602"/>
      <c r="AA7" s="602"/>
    </row>
    <row r="8" spans="1:27" ht="12" customHeight="1" thickBot="1" x14ac:dyDescent="0.3">
      <c r="A8" s="10"/>
      <c r="B8" s="335"/>
      <c r="C8" s="336"/>
      <c r="D8" s="336"/>
      <c r="E8" s="83"/>
      <c r="F8" s="12"/>
      <c r="G8" s="12"/>
      <c r="H8" s="12"/>
      <c r="I8" s="335"/>
      <c r="J8" s="334"/>
      <c r="K8" s="335"/>
      <c r="L8" s="335"/>
      <c r="M8" s="335"/>
      <c r="N8" s="335"/>
      <c r="O8" s="335"/>
      <c r="P8" s="335"/>
      <c r="R8" s="592"/>
      <c r="S8" s="593"/>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00"/>
      <c r="S9" s="600"/>
      <c r="T9" s="600"/>
      <c r="U9" s="600"/>
      <c r="V9" s="600"/>
      <c r="W9" s="600"/>
      <c r="X9" s="455"/>
      <c r="Y9" s="456"/>
      <c r="Z9" s="456"/>
      <c r="AA9" s="583"/>
    </row>
    <row r="10" spans="1:27" ht="11.1" customHeight="1" x14ac:dyDescent="0.25">
      <c r="A10" s="16"/>
      <c r="B10" s="457"/>
      <c r="C10" s="607" t="s">
        <v>6588</v>
      </c>
      <c r="D10" s="608"/>
      <c r="E10" s="608"/>
      <c r="F10" s="608"/>
      <c r="G10" s="608"/>
      <c r="H10" s="608"/>
      <c r="I10" s="608"/>
      <c r="J10" s="608"/>
      <c r="K10" s="609"/>
      <c r="L10" s="179"/>
      <c r="M10" s="179"/>
      <c r="N10" s="179"/>
      <c r="O10" s="179"/>
      <c r="P10" s="598" t="s">
        <v>1</v>
      </c>
      <c r="Q10" s="403"/>
      <c r="R10" s="13"/>
      <c r="S10" s="13"/>
      <c r="T10" s="13"/>
      <c r="U10" s="13"/>
      <c r="V10" s="596"/>
      <c r="W10" s="180"/>
      <c r="X10" s="1"/>
      <c r="Y10" s="1"/>
      <c r="Z10" s="1"/>
      <c r="AA10" s="584"/>
    </row>
    <row r="11" spans="1:27" ht="16.5" thickBot="1" x14ac:dyDescent="0.3">
      <c r="A11" s="16"/>
      <c r="B11" s="457"/>
      <c r="C11" s="610"/>
      <c r="D11" s="611"/>
      <c r="E11" s="611"/>
      <c r="F11" s="611"/>
      <c r="G11" s="611"/>
      <c r="H11" s="611"/>
      <c r="I11" s="611"/>
      <c r="J11" s="611"/>
      <c r="K11" s="612"/>
      <c r="L11" s="74"/>
      <c r="M11" s="74"/>
      <c r="N11" s="74"/>
      <c r="O11" s="181"/>
      <c r="P11" s="599"/>
      <c r="Q11" s="404"/>
      <c r="R11" s="13"/>
      <c r="S11" s="13"/>
      <c r="T11" s="13"/>
      <c r="U11" s="13"/>
      <c r="V11" s="597"/>
      <c r="W11" s="180"/>
      <c r="X11" s="1"/>
      <c r="Y11" s="1"/>
      <c r="Z11" s="1"/>
      <c r="AA11" s="584"/>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85"/>
    </row>
    <row r="13" spans="1:27" ht="30" customHeight="1" x14ac:dyDescent="0.25">
      <c r="A13" s="17"/>
      <c r="B13" s="458"/>
      <c r="C13" s="406">
        <v>1</v>
      </c>
      <c r="D13" s="587" t="s">
        <v>135</v>
      </c>
      <c r="E13" s="587"/>
      <c r="F13" s="587"/>
      <c r="G13" s="588"/>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2"/>
      <c r="E14" s="563"/>
      <c r="F14" s="563"/>
      <c r="G14" s="565"/>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2"/>
      <c r="E15" s="563"/>
      <c r="F15" s="563"/>
      <c r="G15" s="565"/>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2"/>
      <c r="E16" s="563"/>
      <c r="F16" s="563"/>
      <c r="G16" s="565"/>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7" t="s">
        <v>24</v>
      </c>
      <c r="D18" s="548"/>
      <c r="E18" s="548"/>
      <c r="F18" s="548"/>
      <c r="G18" s="548"/>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7"/>
      <c r="E20" s="558"/>
      <c r="F20" s="558"/>
      <c r="G20" s="55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7"/>
      <c r="E21" s="558"/>
      <c r="F21" s="558"/>
      <c r="G21" s="55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7"/>
      <c r="E22" s="558"/>
      <c r="F22" s="558"/>
      <c r="G22" s="55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7"/>
      <c r="E23" s="558"/>
      <c r="F23" s="558"/>
      <c r="G23" s="55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7"/>
      <c r="E24" s="558"/>
      <c r="F24" s="558"/>
      <c r="G24" s="55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7"/>
      <c r="E25" s="558"/>
      <c r="F25" s="558"/>
      <c r="G25" s="55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7" t="s">
        <v>24</v>
      </c>
      <c r="D27" s="615"/>
      <c r="E27" s="615"/>
      <c r="F27" s="615"/>
      <c r="G27" s="61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14" t="s">
        <v>130</v>
      </c>
      <c r="E28" s="614"/>
      <c r="F28" s="614"/>
      <c r="G28" s="61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7"/>
      <c r="E29" s="558"/>
      <c r="F29" s="558"/>
      <c r="G29" s="55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7"/>
      <c r="E30" s="558"/>
      <c r="F30" s="558"/>
      <c r="G30" s="55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82"/>
      <c r="E31" s="582"/>
      <c r="F31" s="582"/>
      <c r="G31" s="582"/>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70"/>
      <c r="E32" s="571"/>
      <c r="F32" s="571"/>
      <c r="G32" s="571"/>
      <c r="H32" s="571"/>
      <c r="I32" s="571"/>
      <c r="J32" s="571"/>
      <c r="K32" s="572"/>
      <c r="L32" s="73"/>
      <c r="M32" s="73"/>
      <c r="N32" s="6"/>
      <c r="O32" s="191"/>
      <c r="P32" s="372"/>
      <c r="Q32" s="412"/>
      <c r="R32" s="82"/>
      <c r="S32" s="14"/>
      <c r="T32" s="19"/>
      <c r="U32" s="19"/>
      <c r="V32" s="19"/>
      <c r="W32" s="189"/>
      <c r="X32" s="1"/>
      <c r="Y32" s="1"/>
      <c r="Z32" s="1"/>
      <c r="AA32" s="501"/>
    </row>
    <row r="33" spans="1:27" ht="12.75" customHeight="1" x14ac:dyDescent="0.25">
      <c r="A33" s="23"/>
      <c r="B33" s="467"/>
      <c r="C33" s="578" t="s">
        <v>24</v>
      </c>
      <c r="D33" s="579"/>
      <c r="E33" s="579"/>
      <c r="F33" s="579"/>
      <c r="G33" s="579"/>
      <c r="H33" s="580"/>
      <c r="I33" s="580"/>
      <c r="J33" s="580"/>
      <c r="K33" s="581"/>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9" t="s">
        <v>131</v>
      </c>
      <c r="E34" s="569"/>
      <c r="F34" s="569"/>
      <c r="G34" s="569"/>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7"/>
      <c r="E35" s="558"/>
      <c r="F35" s="558"/>
      <c r="G35" s="55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7"/>
      <c r="E36" s="558"/>
      <c r="F36" s="558"/>
      <c r="G36" s="55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7"/>
      <c r="E37" s="558"/>
      <c r="F37" s="558"/>
      <c r="G37" s="55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7"/>
      <c r="E38" s="558"/>
      <c r="F38" s="558"/>
      <c r="G38" s="55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7" t="s">
        <v>24</v>
      </c>
      <c r="D40" s="548"/>
      <c r="E40" s="548"/>
      <c r="F40" s="548"/>
      <c r="G40" s="548"/>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76" t="s">
        <v>25</v>
      </c>
      <c r="E41" s="576"/>
      <c r="F41" s="576"/>
      <c r="G41" s="576"/>
      <c r="H41" s="576"/>
      <c r="I41" s="576"/>
      <c r="J41" s="576"/>
      <c r="K41" s="577"/>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73" t="s">
        <v>4666</v>
      </c>
      <c r="E42" s="574"/>
      <c r="F42" s="574"/>
      <c r="G42" s="574"/>
      <c r="H42" s="574"/>
      <c r="I42" s="574"/>
      <c r="J42" s="574"/>
      <c r="K42" s="575"/>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6" t="s">
        <v>4667</v>
      </c>
      <c r="E43" s="567"/>
      <c r="F43" s="567"/>
      <c r="G43" s="567"/>
      <c r="H43" s="567"/>
      <c r="I43" s="567"/>
      <c r="J43" s="567"/>
      <c r="K43" s="56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51" t="s">
        <v>136</v>
      </c>
      <c r="E44" s="552"/>
      <c r="F44" s="552"/>
      <c r="G44" s="552"/>
      <c r="H44" s="552"/>
      <c r="I44" s="552"/>
      <c r="J44" s="552"/>
      <c r="K44" s="553"/>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51" t="s">
        <v>134</v>
      </c>
      <c r="E45" s="552"/>
      <c r="F45" s="552"/>
      <c r="G45" s="552"/>
      <c r="H45" s="552"/>
      <c r="I45" s="552"/>
      <c r="J45" s="552"/>
      <c r="K45" s="553"/>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51" t="s">
        <v>137</v>
      </c>
      <c r="E46" s="552"/>
      <c r="F46" s="552"/>
      <c r="G46" s="552"/>
      <c r="H46" s="552"/>
      <c r="I46" s="552"/>
      <c r="J46" s="552"/>
      <c r="K46" s="553"/>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4" t="s">
        <v>4100</v>
      </c>
      <c r="E47" s="555"/>
      <c r="F47" s="555"/>
      <c r="G47" s="555"/>
      <c r="H47" s="555"/>
      <c r="I47" s="555"/>
      <c r="J47" s="555"/>
      <c r="K47" s="556"/>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60" t="s">
        <v>24</v>
      </c>
      <c r="D49" s="561"/>
      <c r="E49" s="561"/>
      <c r="F49" s="561"/>
      <c r="G49" s="561"/>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7"/>
      <c r="E51" s="558"/>
      <c r="F51" s="558"/>
      <c r="G51" s="55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7"/>
      <c r="E52" s="558"/>
      <c r="F52" s="558"/>
      <c r="G52" s="55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7"/>
      <c r="E53" s="558"/>
      <c r="F53" s="558"/>
      <c r="G53" s="55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7"/>
      <c r="E54" s="558"/>
      <c r="F54" s="558"/>
      <c r="G54" s="55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7"/>
      <c r="E55" s="558"/>
      <c r="F55" s="558"/>
      <c r="G55" s="55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7"/>
      <c r="E56" s="558"/>
      <c r="F56" s="558"/>
      <c r="G56" s="55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7" t="s">
        <v>24</v>
      </c>
      <c r="D58" s="548"/>
      <c r="E58" s="548"/>
      <c r="F58" s="548"/>
      <c r="G58" s="548"/>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2"/>
      <c r="E60" s="563"/>
      <c r="F60" s="563"/>
      <c r="G60" s="563"/>
      <c r="H60" s="564"/>
      <c r="I60" s="564"/>
      <c r="J60" s="565"/>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2"/>
      <c r="E61" s="563"/>
      <c r="F61" s="563"/>
      <c r="G61" s="563"/>
      <c r="H61" s="564"/>
      <c r="I61" s="564"/>
      <c r="J61" s="565"/>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2"/>
      <c r="E62" s="563"/>
      <c r="F62" s="563"/>
      <c r="G62" s="563"/>
      <c r="H62" s="564"/>
      <c r="I62" s="564"/>
      <c r="J62" s="565"/>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2"/>
      <c r="E63" s="563"/>
      <c r="F63" s="563"/>
      <c r="G63" s="563"/>
      <c r="H63" s="564"/>
      <c r="I63" s="564"/>
      <c r="J63" s="565"/>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16"/>
      <c r="E64" s="616"/>
      <c r="F64" s="616"/>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7" t="s">
        <v>24</v>
      </c>
      <c r="D65" s="548"/>
      <c r="E65" s="548"/>
      <c r="F65" s="548"/>
      <c r="G65" s="548"/>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9"/>
      <c r="E67" s="550"/>
      <c r="F67" s="550"/>
      <c r="G67" s="550"/>
      <c r="H67" s="550"/>
      <c r="I67" s="550"/>
      <c r="J67" s="550"/>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9"/>
      <c r="E68" s="550"/>
      <c r="F68" s="550"/>
      <c r="G68" s="550"/>
      <c r="H68" s="550"/>
      <c r="I68" s="550"/>
      <c r="J68" s="550"/>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9"/>
      <c r="E69" s="550"/>
      <c r="F69" s="550"/>
      <c r="G69" s="550"/>
      <c r="H69" s="550"/>
      <c r="I69" s="550"/>
      <c r="J69" s="550"/>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9"/>
      <c r="E70" s="550"/>
      <c r="F70" s="550"/>
      <c r="G70" s="550"/>
      <c r="H70" s="550"/>
      <c r="I70" s="550"/>
      <c r="J70" s="550"/>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7" t="s">
        <v>24</v>
      </c>
      <c r="D72" s="548"/>
      <c r="E72" s="548"/>
      <c r="F72" s="548"/>
      <c r="G72" s="548"/>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9"/>
      <c r="E74" s="550"/>
      <c r="F74" s="550"/>
      <c r="G74" s="550"/>
      <c r="H74" s="550"/>
      <c r="I74" s="550"/>
      <c r="J74" s="550"/>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9"/>
      <c r="E75" s="550"/>
      <c r="F75" s="550"/>
      <c r="G75" s="550"/>
      <c r="H75" s="550"/>
      <c r="I75" s="550"/>
      <c r="J75" s="550"/>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9"/>
      <c r="E76" s="550"/>
      <c r="F76" s="550"/>
      <c r="G76" s="550"/>
      <c r="H76" s="550"/>
      <c r="I76" s="550"/>
      <c r="J76" s="550"/>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9"/>
      <c r="E77" s="550"/>
      <c r="F77" s="550"/>
      <c r="G77" s="550"/>
      <c r="H77" s="550"/>
      <c r="I77" s="550"/>
      <c r="J77" s="550"/>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7" t="s">
        <v>24</v>
      </c>
      <c r="D79" s="548"/>
      <c r="E79" s="548"/>
      <c r="F79" s="548"/>
      <c r="G79" s="548"/>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20"/>
      <c r="J81" s="621"/>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18" t="s">
        <v>6589</v>
      </c>
      <c r="E85" s="618"/>
      <c r="F85" s="618"/>
      <c r="G85" s="618"/>
      <c r="H85" s="618"/>
      <c r="I85" s="618"/>
      <c r="J85" s="618"/>
      <c r="K85" s="619"/>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9"/>
      <c r="E86" s="549"/>
      <c r="F86" s="549"/>
      <c r="G86" s="549"/>
      <c r="H86" s="550"/>
      <c r="I86" s="550"/>
      <c r="J86" s="550"/>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9"/>
      <c r="E87" s="549"/>
      <c r="F87" s="549"/>
      <c r="G87" s="549"/>
      <c r="H87" s="550"/>
      <c r="I87" s="550"/>
      <c r="J87" s="550"/>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60" t="s">
        <v>24</v>
      </c>
      <c r="D89" s="561"/>
      <c r="E89" s="561"/>
      <c r="F89" s="561"/>
      <c r="G89" s="561"/>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17" t="s">
        <v>35</v>
      </c>
      <c r="D91" s="569"/>
      <c r="E91" s="569"/>
      <c r="F91" s="569"/>
      <c r="G91" s="569"/>
      <c r="H91" s="569"/>
      <c r="I91" s="569"/>
      <c r="J91" s="569"/>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91:J91"/>
    <mergeCell ref="D74:J74"/>
    <mergeCell ref="D75:J75"/>
    <mergeCell ref="D76:J76"/>
    <mergeCell ref="D77:J77"/>
    <mergeCell ref="C79:G79"/>
    <mergeCell ref="C89:G89"/>
    <mergeCell ref="D87:J87"/>
    <mergeCell ref="D86:J86"/>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K5:P5"/>
    <mergeCell ref="AA9:AA1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D43:K43"/>
    <mergeCell ref="D56:G56"/>
    <mergeCell ref="D51:G51"/>
    <mergeCell ref="D30:G30"/>
    <mergeCell ref="D34:G34"/>
    <mergeCell ref="D35:G35"/>
    <mergeCell ref="D32:K32"/>
    <mergeCell ref="D54:G54"/>
    <mergeCell ref="D42:K42"/>
    <mergeCell ref="D37:G37"/>
    <mergeCell ref="D41:K41"/>
    <mergeCell ref="D38:G38"/>
    <mergeCell ref="C33:K33"/>
    <mergeCell ref="D31:G31"/>
    <mergeCell ref="D36:G36"/>
    <mergeCell ref="C40:G40"/>
    <mergeCell ref="C58:G58"/>
    <mergeCell ref="D67:J67"/>
    <mergeCell ref="D44:K44"/>
    <mergeCell ref="D45:K45"/>
    <mergeCell ref="D46:K46"/>
    <mergeCell ref="D47:K47"/>
    <mergeCell ref="D55:G55"/>
    <mergeCell ref="D52:G52"/>
    <mergeCell ref="D53:G53"/>
    <mergeCell ref="C49:G49"/>
    <mergeCell ref="D62:J62"/>
    <mergeCell ref="D60:J60"/>
    <mergeCell ref="D61:J61"/>
    <mergeCell ref="D63:J63"/>
    <mergeCell ref="C65:G65"/>
  </mergeCells>
  <conditionalFormatting sqref="J71">
    <cfRule type="expression" dxfId="791" priority="717" stopIfTrue="1">
      <formula>AND($P71&gt;0,$J71=0)</formula>
    </cfRule>
  </conditionalFormatting>
  <conditionalFormatting sqref="J74:J77">
    <cfRule type="expression" dxfId="790" priority="714" stopIfTrue="1">
      <formula>AND($P74&gt;0,$J74=0)</formula>
    </cfRule>
  </conditionalFormatting>
  <conditionalFormatting sqref="J75">
    <cfRule type="expression" dxfId="789" priority="713" stopIfTrue="1">
      <formula>AND($P75&gt;0,$J75=0)</formula>
    </cfRule>
  </conditionalFormatting>
  <conditionalFormatting sqref="I14">
    <cfRule type="expression" dxfId="788" priority="712" stopIfTrue="1">
      <formula>AND($P14&gt;0,$I14="")</formula>
    </cfRule>
  </conditionalFormatting>
  <conditionalFormatting sqref="I15">
    <cfRule type="expression" dxfId="787" priority="711" stopIfTrue="1">
      <formula>AND($P15&gt;0,$I15="")</formula>
    </cfRule>
  </conditionalFormatting>
  <conditionalFormatting sqref="I16">
    <cfRule type="expression" dxfId="786" priority="710" stopIfTrue="1">
      <formula>AND($P16&gt;0,$I16="")</formula>
    </cfRule>
  </conditionalFormatting>
  <conditionalFormatting sqref="I17">
    <cfRule type="expression" dxfId="785" priority="709" stopIfTrue="1">
      <formula>AND($P17&gt;0,$I17="")</formula>
    </cfRule>
  </conditionalFormatting>
  <conditionalFormatting sqref="I19">
    <cfRule type="expression" dxfId="784" priority="707" stopIfTrue="1">
      <formula>AND($P19&gt;0,$I19="")</formula>
    </cfRule>
  </conditionalFormatting>
  <conditionalFormatting sqref="I20">
    <cfRule type="expression" dxfId="783" priority="706" stopIfTrue="1">
      <formula>AND($P20&gt;0,$I20="")</formula>
    </cfRule>
  </conditionalFormatting>
  <conditionalFormatting sqref="I30">
    <cfRule type="expression" dxfId="782" priority="705" stopIfTrue="1">
      <formula>AND($P30&gt;0,$I30="")</formula>
    </cfRule>
  </conditionalFormatting>
  <conditionalFormatting sqref="I31">
    <cfRule type="expression" dxfId="781" priority="704" stopIfTrue="1">
      <formula>AND($P31&gt;0,$I31="")</formula>
    </cfRule>
  </conditionalFormatting>
  <conditionalFormatting sqref="I32">
    <cfRule type="expression" dxfId="780" priority="703" stopIfTrue="1">
      <formula>AND($P32&gt;0,$I32="")</formula>
    </cfRule>
  </conditionalFormatting>
  <conditionalFormatting sqref="I33">
    <cfRule type="expression" dxfId="779" priority="702" stopIfTrue="1">
      <formula>AND($P33&gt;0,$I33="")</formula>
    </cfRule>
  </conditionalFormatting>
  <conditionalFormatting sqref="I34">
    <cfRule type="expression" dxfId="778" priority="701" stopIfTrue="1">
      <formula>AND($P34&gt;0,$I34="")</formula>
    </cfRule>
  </conditionalFormatting>
  <conditionalFormatting sqref="I35">
    <cfRule type="expression" dxfId="777" priority="700" stopIfTrue="1">
      <formula>AND($P35&gt;0,$I35="")</formula>
    </cfRule>
  </conditionalFormatting>
  <conditionalFormatting sqref="I44:I45">
    <cfRule type="expression" dxfId="776" priority="699" stopIfTrue="1">
      <formula>AND($P44&gt;0,$I44="")</formula>
    </cfRule>
  </conditionalFormatting>
  <conditionalFormatting sqref="I46">
    <cfRule type="expression" dxfId="775" priority="697" stopIfTrue="1">
      <formula>AND($P46&gt;0,$I46="")</formula>
    </cfRule>
  </conditionalFormatting>
  <conditionalFormatting sqref="I47">
    <cfRule type="expression" dxfId="774" priority="696" stopIfTrue="1">
      <formula>AND($P47&gt;0,$I47="")</formula>
    </cfRule>
  </conditionalFormatting>
  <conditionalFormatting sqref="I48">
    <cfRule type="expression" dxfId="773" priority="695" stopIfTrue="1">
      <formula>AND($P48&gt;0,$I48="")</formula>
    </cfRule>
  </conditionalFormatting>
  <conditionalFormatting sqref="I71">
    <cfRule type="expression" dxfId="772" priority="604" stopIfTrue="1">
      <formula>AND($P71&gt;0,$I71="")</formula>
    </cfRule>
  </conditionalFormatting>
  <conditionalFormatting sqref="I74:I77">
    <cfRule type="expression" dxfId="771" priority="601" stopIfTrue="1">
      <formula>AND($P74&gt;0,$I74="")</formula>
    </cfRule>
  </conditionalFormatting>
  <conditionalFormatting sqref="I75">
    <cfRule type="expression" dxfId="770" priority="600" stopIfTrue="1">
      <formula>AND($P75&gt;0,$I75="")</formula>
    </cfRule>
  </conditionalFormatting>
  <conditionalFormatting sqref="D14:G14">
    <cfRule type="expression" dxfId="769" priority="598" stopIfTrue="1">
      <formula>AND($P14&gt;0,$D14="")</formula>
    </cfRule>
  </conditionalFormatting>
  <conditionalFormatting sqref="D15:G15">
    <cfRule type="expression" dxfId="768" priority="597" stopIfTrue="1">
      <formula>AND($P15&gt;0,$D15="")</formula>
    </cfRule>
  </conditionalFormatting>
  <conditionalFormatting sqref="D16:G16">
    <cfRule type="expression" dxfId="767" priority="596" stopIfTrue="1">
      <formula>AND($P16&gt;0,$D16="")</formula>
    </cfRule>
  </conditionalFormatting>
  <conditionalFormatting sqref="D17:G17">
    <cfRule type="expression" dxfId="766" priority="595" stopIfTrue="1">
      <formula>AND($P17&gt;0,$D17="")</formula>
    </cfRule>
  </conditionalFormatting>
  <conditionalFormatting sqref="D18:G18">
    <cfRule type="expression" dxfId="765" priority="594" stopIfTrue="1">
      <formula>AND($P18&gt;0,$D18="")</formula>
    </cfRule>
  </conditionalFormatting>
  <conditionalFormatting sqref="D19:G19">
    <cfRule type="expression" dxfId="764" priority="593" stopIfTrue="1">
      <formula>AND($P19&gt;0,$D19="")</formula>
    </cfRule>
  </conditionalFormatting>
  <conditionalFormatting sqref="D20:G20">
    <cfRule type="expression" dxfId="763" priority="592" stopIfTrue="1">
      <formula>AND($P20&gt;0,$D20="")</formula>
    </cfRule>
  </conditionalFormatting>
  <conditionalFormatting sqref="D30:G30">
    <cfRule type="expression" dxfId="762" priority="591" stopIfTrue="1">
      <formula>AND($P30&gt;0,$D30="")</formula>
    </cfRule>
  </conditionalFormatting>
  <conditionalFormatting sqref="D31:G31">
    <cfRule type="expression" dxfId="761" priority="590" stopIfTrue="1">
      <formula>AND($P31&gt;0,$D31="")</formula>
    </cfRule>
  </conditionalFormatting>
  <conditionalFormatting sqref="D32:G32">
    <cfRule type="expression" dxfId="760" priority="589" stopIfTrue="1">
      <formula>AND($P32&gt;0,$D32="")</formula>
    </cfRule>
  </conditionalFormatting>
  <conditionalFormatting sqref="D33:G33">
    <cfRule type="expression" dxfId="759" priority="588" stopIfTrue="1">
      <formula>AND($P33&gt;0,$D33="")</formula>
    </cfRule>
  </conditionalFormatting>
  <conditionalFormatting sqref="D34:G34">
    <cfRule type="expression" dxfId="758" priority="587" stopIfTrue="1">
      <formula>AND($P34&gt;0,$D34="")</formula>
    </cfRule>
  </conditionalFormatting>
  <conditionalFormatting sqref="D35:G38">
    <cfRule type="expression" dxfId="757" priority="586" stopIfTrue="1">
      <formula>AND($P35&gt;0,$D35="")</formula>
    </cfRule>
  </conditionalFormatting>
  <conditionalFormatting sqref="D44:G44">
    <cfRule type="expression" dxfId="756" priority="585" stopIfTrue="1">
      <formula>AND($P44&gt;0,$D44="")</formula>
    </cfRule>
  </conditionalFormatting>
  <conditionalFormatting sqref="D45:G45">
    <cfRule type="expression" dxfId="755" priority="584" stopIfTrue="1">
      <formula>AND($P45&gt;0,$D45="")</formula>
    </cfRule>
  </conditionalFormatting>
  <conditionalFormatting sqref="D46:G46">
    <cfRule type="expression" dxfId="754" priority="582" stopIfTrue="1">
      <formula>AND($P46&gt;0,$D46="")</formula>
    </cfRule>
  </conditionalFormatting>
  <conditionalFormatting sqref="D47:G47">
    <cfRule type="expression" dxfId="753" priority="581" stopIfTrue="1">
      <formula>AND($P47&gt;0,$D47="")</formula>
    </cfRule>
  </conditionalFormatting>
  <conditionalFormatting sqref="D48:G48">
    <cfRule type="expression" dxfId="752" priority="580" stopIfTrue="1">
      <formula>AND($P48&gt;0,$D48="")</formula>
    </cfRule>
  </conditionalFormatting>
  <conditionalFormatting sqref="D49:G49">
    <cfRule type="expression" dxfId="751" priority="579" stopIfTrue="1">
      <formula>AND($P49&gt;0,$D49="")</formula>
    </cfRule>
  </conditionalFormatting>
  <conditionalFormatting sqref="D71:G71">
    <cfRule type="expression" dxfId="750" priority="568" stopIfTrue="1">
      <formula>AND($P71&gt;0,$D71="")</formula>
    </cfRule>
  </conditionalFormatting>
  <conditionalFormatting sqref="D72:G72">
    <cfRule type="expression" dxfId="749" priority="567" stopIfTrue="1">
      <formula>AND($P72&gt;0,$D72="")</formula>
    </cfRule>
  </conditionalFormatting>
  <conditionalFormatting sqref="D73:G73">
    <cfRule type="expression" dxfId="748" priority="566" stopIfTrue="1">
      <formula>AND($P73&gt;0,$D73="")</formula>
    </cfRule>
  </conditionalFormatting>
  <conditionalFormatting sqref="D74:G77">
    <cfRule type="expression" dxfId="747" priority="565" stopIfTrue="1">
      <formula>AND($P74&gt;0,$D74="")</formula>
    </cfRule>
  </conditionalFormatting>
  <conditionalFormatting sqref="D75:G75">
    <cfRule type="expression" dxfId="746" priority="564" stopIfTrue="1">
      <formula>AND($P75&gt;0,$D75="")</formula>
    </cfRule>
  </conditionalFormatting>
  <conditionalFormatting sqref="D80:J80">
    <cfRule type="expression" dxfId="745" priority="562" stopIfTrue="1">
      <formula>AND($D80="",$P80&gt;0)</formula>
    </cfRule>
  </conditionalFormatting>
  <conditionalFormatting sqref="D81:J81">
    <cfRule type="expression" dxfId="744" priority="561" stopIfTrue="1">
      <formula>AND($D81="",$P81&gt;0)</formula>
    </cfRule>
  </conditionalFormatting>
  <conditionalFormatting sqref="D82:J84">
    <cfRule type="expression" dxfId="743" priority="560" stopIfTrue="1">
      <formula>AND($D82="",$P82&gt;0)</formula>
    </cfRule>
  </conditionalFormatting>
  <conditionalFormatting sqref="D85:J85">
    <cfRule type="expression" dxfId="742" priority="559" stopIfTrue="1">
      <formula>AND($D85="",$P85&gt;0)</formula>
    </cfRule>
  </conditionalFormatting>
  <conditionalFormatting sqref="D86:J87">
    <cfRule type="expression" dxfId="741" priority="558" stopIfTrue="1">
      <formula>AND($D86="",$P86&gt;0)</formula>
    </cfRule>
  </conditionalFormatting>
  <conditionalFormatting sqref="D87:J87">
    <cfRule type="expression" dxfId="740" priority="557" stopIfTrue="1">
      <formula>AND($D87="",$P87&gt;0)</formula>
    </cfRule>
  </conditionalFormatting>
  <conditionalFormatting sqref="P116">
    <cfRule type="expression" dxfId="739" priority="556" stopIfTrue="1">
      <formula>$P$116&gt;valTIAlloc</formula>
    </cfRule>
  </conditionalFormatting>
  <conditionalFormatting sqref="J17">
    <cfRule type="expression" dxfId="738" priority="514" stopIfTrue="1">
      <formula>AND($J17="",$P17&gt;0)</formula>
    </cfRule>
  </conditionalFormatting>
  <conditionalFormatting sqref="J19">
    <cfRule type="expression" dxfId="737" priority="512" stopIfTrue="1">
      <formula>AND($J19="",$P19&gt;0)</formula>
    </cfRule>
  </conditionalFormatting>
  <conditionalFormatting sqref="J32">
    <cfRule type="expression" dxfId="736" priority="508" stopIfTrue="1">
      <formula>AND($J32="",$P32&gt;0)</formula>
    </cfRule>
  </conditionalFormatting>
  <conditionalFormatting sqref="J33">
    <cfRule type="expression" dxfId="735" priority="507" stopIfTrue="1">
      <formula>AND($J33="",$P33&gt;0)</formula>
    </cfRule>
  </conditionalFormatting>
  <conditionalFormatting sqref="J34">
    <cfRule type="expression" dxfId="734" priority="506" stopIfTrue="1">
      <formula>AND($J34="",$P34&gt;0)</formula>
    </cfRule>
  </conditionalFormatting>
  <conditionalFormatting sqref="J35">
    <cfRule type="expression" dxfId="733" priority="505" stopIfTrue="1">
      <formula>AND($J35="",$P35&gt;0)</formula>
    </cfRule>
  </conditionalFormatting>
  <conditionalFormatting sqref="J44">
    <cfRule type="expression" dxfId="732" priority="504" stopIfTrue="1">
      <formula>AND($J44="",$P44&gt;0)</formula>
    </cfRule>
  </conditionalFormatting>
  <conditionalFormatting sqref="J45">
    <cfRule type="expression" dxfId="731" priority="503" stopIfTrue="1">
      <formula>AND($J45="",$P45&gt;0)</formula>
    </cfRule>
  </conditionalFormatting>
  <conditionalFormatting sqref="J46">
    <cfRule type="expression" dxfId="730" priority="501" stopIfTrue="1">
      <formula>AND($J46="",$P46&gt;0)</formula>
    </cfRule>
  </conditionalFormatting>
  <conditionalFormatting sqref="J47">
    <cfRule type="expression" dxfId="729" priority="500" stopIfTrue="1">
      <formula>AND($J47="",$P47&gt;0)</formula>
    </cfRule>
  </conditionalFormatting>
  <conditionalFormatting sqref="J48">
    <cfRule type="expression" dxfId="728" priority="499" stopIfTrue="1">
      <formula>AND($J48="",$P48&gt;0)</formula>
    </cfRule>
  </conditionalFormatting>
  <conditionalFormatting sqref="P108">
    <cfRule type="expression" dxfId="727" priority="497" stopIfTrue="1">
      <formula>AND($I$108&lt;&gt;"",$P$108="")</formula>
    </cfRule>
  </conditionalFormatting>
  <conditionalFormatting sqref="I108:J108">
    <cfRule type="expression" dxfId="726" priority="496" stopIfTrue="1">
      <formula>AND($P$108&lt;&gt;"",$I$108="")</formula>
    </cfRule>
  </conditionalFormatting>
  <conditionalFormatting sqref="J26">
    <cfRule type="expression" dxfId="725" priority="491" stopIfTrue="1">
      <formula>AND($P26&gt;0,$J26=0)</formula>
    </cfRule>
  </conditionalFormatting>
  <conditionalFormatting sqref="I22">
    <cfRule type="expression" dxfId="724" priority="490" stopIfTrue="1">
      <formula>AND($P22&gt;0,$I22="")</formula>
    </cfRule>
  </conditionalFormatting>
  <conditionalFormatting sqref="I23">
    <cfRule type="expression" dxfId="723" priority="489" stopIfTrue="1">
      <formula>AND($P23&gt;0,$I23="")</formula>
    </cfRule>
  </conditionalFormatting>
  <conditionalFormatting sqref="I24">
    <cfRule type="expression" dxfId="722" priority="488" stopIfTrue="1">
      <formula>AND($P24&gt;0,$I24="")</formula>
    </cfRule>
  </conditionalFormatting>
  <conditionalFormatting sqref="I25">
    <cfRule type="expression" dxfId="721" priority="487" stopIfTrue="1">
      <formula>AND($P25&gt;0,$I25="")</formula>
    </cfRule>
  </conditionalFormatting>
  <conditionalFormatting sqref="I26">
    <cfRule type="expression" dxfId="720" priority="486" stopIfTrue="1">
      <formula>AND($P26&gt;0,$I26="")</formula>
    </cfRule>
  </conditionalFormatting>
  <conditionalFormatting sqref="H26">
    <cfRule type="expression" dxfId="719" priority="481" stopIfTrue="1">
      <formula>AND(P26&gt;0,$H26="")</formula>
    </cfRule>
  </conditionalFormatting>
  <conditionalFormatting sqref="D22:G22">
    <cfRule type="expression" dxfId="718" priority="475" stopIfTrue="1">
      <formula>AND($P22&gt;0,$D22="")</formula>
    </cfRule>
  </conditionalFormatting>
  <conditionalFormatting sqref="D23:G23">
    <cfRule type="expression" dxfId="717" priority="474" stopIfTrue="1">
      <formula>AND($P23&gt;0,$D23="")</formula>
    </cfRule>
  </conditionalFormatting>
  <conditionalFormatting sqref="D24:G24">
    <cfRule type="expression" dxfId="716" priority="473" stopIfTrue="1">
      <formula>AND($P24&gt;0,$D24="")</formula>
    </cfRule>
  </conditionalFormatting>
  <conditionalFormatting sqref="D25:G25">
    <cfRule type="expression" dxfId="715" priority="472" stopIfTrue="1">
      <formula>AND($P25&gt;0,$D25="")</formula>
    </cfRule>
  </conditionalFormatting>
  <conditionalFormatting sqref="D26:G26">
    <cfRule type="expression" dxfId="714" priority="471" stopIfTrue="1">
      <formula>AND($P26&gt;0,$D26="")</formula>
    </cfRule>
  </conditionalFormatting>
  <conditionalFormatting sqref="D40:G40">
    <cfRule type="expression" dxfId="713" priority="451" stopIfTrue="1">
      <formula>AND($P40&gt;0,$D40="")</formula>
    </cfRule>
  </conditionalFormatting>
  <conditionalFormatting sqref="J37">
    <cfRule type="expression" dxfId="712" priority="470" stopIfTrue="1">
      <formula>AND($P37&gt;0,$J37=0)</formula>
    </cfRule>
  </conditionalFormatting>
  <conditionalFormatting sqref="J38">
    <cfRule type="expression" dxfId="711" priority="469" stopIfTrue="1">
      <formula>AND($P38&gt;0,$J38=0)</formula>
    </cfRule>
  </conditionalFormatting>
  <conditionalFormatting sqref="J39">
    <cfRule type="expression" dxfId="710" priority="468" stopIfTrue="1">
      <formula>AND($P39&gt;0,$J39=0)</formula>
    </cfRule>
  </conditionalFormatting>
  <conditionalFormatting sqref="I37">
    <cfRule type="expression" dxfId="709" priority="466" stopIfTrue="1">
      <formula>AND($P37&gt;0,$I37="")</formula>
    </cfRule>
  </conditionalFormatting>
  <conditionalFormatting sqref="I38">
    <cfRule type="expression" dxfId="708" priority="465" stopIfTrue="1">
      <formula>AND($P38&gt;0,$I38="")</formula>
    </cfRule>
  </conditionalFormatting>
  <conditionalFormatting sqref="I39">
    <cfRule type="expression" dxfId="707" priority="464" stopIfTrue="1">
      <formula>AND($P39&gt;0,$I39="")</formula>
    </cfRule>
  </conditionalFormatting>
  <conditionalFormatting sqref="H37">
    <cfRule type="expression" dxfId="706" priority="462" stopIfTrue="1">
      <formula>AND(P37&gt;0,$H37="")</formula>
    </cfRule>
  </conditionalFormatting>
  <conditionalFormatting sqref="H38">
    <cfRule type="expression" dxfId="705" priority="461" stopIfTrue="1">
      <formula>AND(P38&gt;0,$H38="")</formula>
    </cfRule>
  </conditionalFormatting>
  <conditionalFormatting sqref="H39">
    <cfRule type="expression" dxfId="704" priority="460" stopIfTrue="1">
      <formula>AND(P39&gt;0,$H39="")</formula>
    </cfRule>
  </conditionalFormatting>
  <conditionalFormatting sqref="D37:G37">
    <cfRule type="expression" dxfId="703" priority="454" stopIfTrue="1">
      <formula>AND($P37&gt;0,$D37="")</formula>
    </cfRule>
  </conditionalFormatting>
  <conditionalFormatting sqref="D38:G38">
    <cfRule type="expression" dxfId="702" priority="453" stopIfTrue="1">
      <formula>AND($P38&gt;0,$D38="")</formula>
    </cfRule>
  </conditionalFormatting>
  <conditionalFormatting sqref="D39:G39">
    <cfRule type="expression" dxfId="701" priority="452" stopIfTrue="1">
      <formula>AND($P39&gt;0,$D39="")</formula>
    </cfRule>
  </conditionalFormatting>
  <conditionalFormatting sqref="J51">
    <cfRule type="expression" dxfId="700" priority="450" stopIfTrue="1">
      <formula>AND($P51&gt;0,$J51=0)</formula>
    </cfRule>
  </conditionalFormatting>
  <conditionalFormatting sqref="J52">
    <cfRule type="expression" dxfId="699" priority="449" stopIfTrue="1">
      <formula>AND($P52&gt;0,$J52=0)</formula>
    </cfRule>
  </conditionalFormatting>
  <conditionalFormatting sqref="J53">
    <cfRule type="expression" dxfId="698" priority="448" stopIfTrue="1">
      <formula>AND($P53&gt;0,$J53=0)</formula>
    </cfRule>
  </conditionalFormatting>
  <conditionalFormatting sqref="J54">
    <cfRule type="expression" dxfId="697" priority="447" stopIfTrue="1">
      <formula>AND($P54&gt;0,$J54=0)</formula>
    </cfRule>
  </conditionalFormatting>
  <conditionalFormatting sqref="J55">
    <cfRule type="expression" dxfId="696" priority="446" stopIfTrue="1">
      <formula>AND($P55&gt;0,$J55=0)</formula>
    </cfRule>
  </conditionalFormatting>
  <conditionalFormatting sqref="I51">
    <cfRule type="expression" dxfId="695" priority="445" stopIfTrue="1">
      <formula>AND($P51&gt;0,$I51="")</formula>
    </cfRule>
  </conditionalFormatting>
  <conditionalFormatting sqref="I52">
    <cfRule type="expression" dxfId="694" priority="444" stopIfTrue="1">
      <formula>AND($P52&gt;0,$I52="")</formula>
    </cfRule>
  </conditionalFormatting>
  <conditionalFormatting sqref="I53">
    <cfRule type="expression" dxfId="693" priority="443" stopIfTrue="1">
      <formula>AND($P53&gt;0,$I53="")</formula>
    </cfRule>
  </conditionalFormatting>
  <conditionalFormatting sqref="I54">
    <cfRule type="expression" dxfId="692" priority="442" stopIfTrue="1">
      <formula>AND($P54&gt;0,$I54="")</formula>
    </cfRule>
  </conditionalFormatting>
  <conditionalFormatting sqref="I55">
    <cfRule type="expression" dxfId="691" priority="441" stopIfTrue="1">
      <formula>AND($P55&gt;0,$I55="")</formula>
    </cfRule>
  </conditionalFormatting>
  <conditionalFormatting sqref="D51:G51">
    <cfRule type="expression" dxfId="690" priority="430" stopIfTrue="1">
      <formula>AND($P51&gt;0,$D51="")</formula>
    </cfRule>
  </conditionalFormatting>
  <conditionalFormatting sqref="D52:G52">
    <cfRule type="expression" dxfId="689" priority="429" stopIfTrue="1">
      <formula>AND($P52&gt;0,$D52="")</formula>
    </cfRule>
  </conditionalFormatting>
  <conditionalFormatting sqref="D53:G53">
    <cfRule type="expression" dxfId="688" priority="428" stopIfTrue="1">
      <formula>AND($P53&gt;0,$D53="")</formula>
    </cfRule>
  </conditionalFormatting>
  <conditionalFormatting sqref="D54:G54">
    <cfRule type="expression" dxfId="687" priority="427" stopIfTrue="1">
      <formula>AND($P54&gt;0,$D54="")</formula>
    </cfRule>
  </conditionalFormatting>
  <conditionalFormatting sqref="D55:G55">
    <cfRule type="expression" dxfId="686" priority="426" stopIfTrue="1">
      <formula>AND($P55&gt;0,$D55="")</formula>
    </cfRule>
  </conditionalFormatting>
  <conditionalFormatting sqref="J51">
    <cfRule type="expression" dxfId="685" priority="424" stopIfTrue="1">
      <formula>AND($P51&gt;0,$J51=0)</formula>
    </cfRule>
  </conditionalFormatting>
  <conditionalFormatting sqref="J52">
    <cfRule type="expression" dxfId="684" priority="423" stopIfTrue="1">
      <formula>AND($P52&gt;0,$J52=0)</formula>
    </cfRule>
  </conditionalFormatting>
  <conditionalFormatting sqref="J53">
    <cfRule type="expression" dxfId="683" priority="422" stopIfTrue="1">
      <formula>AND($P53&gt;0,$J53=0)</formula>
    </cfRule>
  </conditionalFormatting>
  <conditionalFormatting sqref="J54">
    <cfRule type="expression" dxfId="682" priority="421" stopIfTrue="1">
      <formula>AND($P54&gt;0,$J54=0)</formula>
    </cfRule>
  </conditionalFormatting>
  <conditionalFormatting sqref="J55">
    <cfRule type="expression" dxfId="681" priority="420" stopIfTrue="1">
      <formula>AND($P55&gt;0,$J55=0)</formula>
    </cfRule>
  </conditionalFormatting>
  <conditionalFormatting sqref="J56">
    <cfRule type="expression" dxfId="680" priority="419" stopIfTrue="1">
      <formula>AND($P56&gt;0,$J56=0)</formula>
    </cfRule>
  </conditionalFormatting>
  <conditionalFormatting sqref="I14 I29">
    <cfRule type="expression" dxfId="679" priority="418" stopIfTrue="1">
      <formula>AND($P14&gt;0,$I14="")</formula>
    </cfRule>
  </conditionalFormatting>
  <conditionalFormatting sqref="I15">
    <cfRule type="expression" dxfId="678" priority="417" stopIfTrue="1">
      <formula>AND($P15&gt;0,$I15="")</formula>
    </cfRule>
  </conditionalFormatting>
  <conditionalFormatting sqref="I16">
    <cfRule type="expression" dxfId="677" priority="416" stopIfTrue="1">
      <formula>AND($P16&gt;0,$I16="")</formula>
    </cfRule>
  </conditionalFormatting>
  <conditionalFormatting sqref="I20">
    <cfRule type="expression" dxfId="676" priority="415" stopIfTrue="1">
      <formula>AND($P20&gt;0,$I20="")</formula>
    </cfRule>
  </conditionalFormatting>
  <conditionalFormatting sqref="I21">
    <cfRule type="expression" dxfId="675" priority="414" stopIfTrue="1">
      <formula>AND($P21&gt;0,$I21="")</formula>
    </cfRule>
  </conditionalFormatting>
  <conditionalFormatting sqref="I22">
    <cfRule type="expression" dxfId="674" priority="413" stopIfTrue="1">
      <formula>AND($P22&gt;0,$I22="")</formula>
    </cfRule>
  </conditionalFormatting>
  <conditionalFormatting sqref="I23">
    <cfRule type="expression" dxfId="673" priority="412" stopIfTrue="1">
      <formula>AND($P23&gt;0,$I23="")</formula>
    </cfRule>
  </conditionalFormatting>
  <conditionalFormatting sqref="I24">
    <cfRule type="expression" dxfId="672" priority="411" stopIfTrue="1">
      <formula>AND($P24&gt;0,$I24="")</formula>
    </cfRule>
  </conditionalFormatting>
  <conditionalFormatting sqref="I25">
    <cfRule type="expression" dxfId="671" priority="410" stopIfTrue="1">
      <formula>AND($P25&gt;0,$I25="")</formula>
    </cfRule>
  </conditionalFormatting>
  <conditionalFormatting sqref="I30">
    <cfRule type="expression" dxfId="670" priority="409" stopIfTrue="1">
      <formula>AND($P30&gt;0,$I30="")</formula>
    </cfRule>
  </conditionalFormatting>
  <conditionalFormatting sqref="I31">
    <cfRule type="expression" dxfId="669" priority="408" stopIfTrue="1">
      <formula>AND($P31&gt;0,$I31="")</formula>
    </cfRule>
  </conditionalFormatting>
  <conditionalFormatting sqref="I52">
    <cfRule type="expression" dxfId="668" priority="407" stopIfTrue="1">
      <formula>AND($P52&gt;0,$I52="")</formula>
    </cfRule>
  </conditionalFormatting>
  <conditionalFormatting sqref="I53">
    <cfRule type="expression" dxfId="667" priority="373" stopIfTrue="1">
      <formula>AND($P53&gt;0,$I53="")</formula>
    </cfRule>
  </conditionalFormatting>
  <conditionalFormatting sqref="I54">
    <cfRule type="expression" dxfId="666" priority="372" stopIfTrue="1">
      <formula>AND($P54&gt;0,$I54="")</formula>
    </cfRule>
  </conditionalFormatting>
  <conditionalFormatting sqref="I55">
    <cfRule type="expression" dxfId="665" priority="371" stopIfTrue="1">
      <formula>AND($P55&gt;0,$I55="")</formula>
    </cfRule>
  </conditionalFormatting>
  <conditionalFormatting sqref="I56">
    <cfRule type="expression" dxfId="664" priority="370" stopIfTrue="1">
      <formula>AND($P56&gt;0,$I56="")</formula>
    </cfRule>
  </conditionalFormatting>
  <conditionalFormatting sqref="I51">
    <cfRule type="expression" dxfId="663" priority="369" stopIfTrue="1">
      <formula>AND($P51&gt;0,$I51="")</formula>
    </cfRule>
  </conditionalFormatting>
  <conditionalFormatting sqref="D14:G14 D31:D32">
    <cfRule type="expression" dxfId="662" priority="368" stopIfTrue="1">
      <formula>AND($P14&gt;0,$D14="")</formula>
    </cfRule>
  </conditionalFormatting>
  <conditionalFormatting sqref="D15:G15">
    <cfRule type="expression" dxfId="661" priority="367" stopIfTrue="1">
      <formula>AND($P15&gt;0,$D15="")</formula>
    </cfRule>
  </conditionalFormatting>
  <conditionalFormatting sqref="D16:G16">
    <cfRule type="expression" dxfId="660" priority="366" stopIfTrue="1">
      <formula>AND($P16&gt;0,$D16="")</formula>
    </cfRule>
  </conditionalFormatting>
  <conditionalFormatting sqref="D20:G20">
    <cfRule type="expression" dxfId="659" priority="365" stopIfTrue="1">
      <formula>AND($P20&gt;0,$D20="")</formula>
    </cfRule>
  </conditionalFormatting>
  <conditionalFormatting sqref="D21:G21">
    <cfRule type="expression" dxfId="658" priority="364" stopIfTrue="1">
      <formula>AND($P21&gt;0,$D21="")</formula>
    </cfRule>
  </conditionalFormatting>
  <conditionalFormatting sqref="D22:G22">
    <cfRule type="expression" dxfId="657" priority="363" stopIfTrue="1">
      <formula>AND($P22&gt;0,$D22="")</formula>
    </cfRule>
  </conditionalFormatting>
  <conditionalFormatting sqref="D23:G23">
    <cfRule type="expression" dxfId="656" priority="362" stopIfTrue="1">
      <formula>AND($P23&gt;0,$D23="")</formula>
    </cfRule>
  </conditionalFormatting>
  <conditionalFormatting sqref="D24:G24">
    <cfRule type="expression" dxfId="655" priority="361" stopIfTrue="1">
      <formula>AND($P24&gt;0,$D24="")</formula>
    </cfRule>
  </conditionalFormatting>
  <conditionalFormatting sqref="D25:G25">
    <cfRule type="expression" dxfId="654" priority="360" stopIfTrue="1">
      <formula>AND($P25&gt;0,$D25="")</formula>
    </cfRule>
  </conditionalFormatting>
  <conditionalFormatting sqref="D29:G29">
    <cfRule type="expression" dxfId="653" priority="359" stopIfTrue="1">
      <formula>AND($P29&gt;0,$D29="")</formula>
    </cfRule>
  </conditionalFormatting>
  <conditionalFormatting sqref="D30:G30">
    <cfRule type="expression" dxfId="652" priority="358" stopIfTrue="1">
      <formula>AND($P30&gt;0,$D30="")</formula>
    </cfRule>
  </conditionalFormatting>
  <conditionalFormatting sqref="E31:G31">
    <cfRule type="expression" dxfId="651" priority="357" stopIfTrue="1">
      <formula>AND($P31&gt;0,$D31="")</formula>
    </cfRule>
  </conditionalFormatting>
  <conditionalFormatting sqref="D51:G51">
    <cfRule type="expression" dxfId="650" priority="356" stopIfTrue="1">
      <formula>AND($P51&gt;0,$D51="")</formula>
    </cfRule>
  </conditionalFormatting>
  <conditionalFormatting sqref="D52:G52">
    <cfRule type="expression" dxfId="649" priority="355" stopIfTrue="1">
      <formula>AND($P52&gt;0,$D52="")</formula>
    </cfRule>
  </conditionalFormatting>
  <conditionalFormatting sqref="D53:G53">
    <cfRule type="expression" dxfId="648" priority="354" stopIfTrue="1">
      <formula>AND($P53&gt;0,$D53="")</formula>
    </cfRule>
  </conditionalFormatting>
  <conditionalFormatting sqref="D54:G54">
    <cfRule type="expression" dxfId="647" priority="353" stopIfTrue="1">
      <formula>AND($P54&gt;0,$D54="")</formula>
    </cfRule>
  </conditionalFormatting>
  <conditionalFormatting sqref="D55:G55">
    <cfRule type="expression" dxfId="646" priority="352" stopIfTrue="1">
      <formula>AND($P55&gt;0,$D55="")</formula>
    </cfRule>
  </conditionalFormatting>
  <conditionalFormatting sqref="D56:G56">
    <cfRule type="expression" dxfId="645" priority="351" stopIfTrue="1">
      <formula>AND($P56&gt;0,$D56="")</formula>
    </cfRule>
  </conditionalFormatting>
  <conditionalFormatting sqref="D60:J60">
    <cfRule type="expression" dxfId="644" priority="350" stopIfTrue="1">
      <formula>AND($D60="",$P60&gt;0)</formula>
    </cfRule>
  </conditionalFormatting>
  <conditionalFormatting sqref="D61:J61">
    <cfRule type="expression" dxfId="643" priority="349" stopIfTrue="1">
      <formula>AND($D61="",$P61&gt;0)</formula>
    </cfRule>
  </conditionalFormatting>
  <conditionalFormatting sqref="D62:J62">
    <cfRule type="expression" dxfId="642" priority="348" stopIfTrue="1">
      <formula>AND($D62="",$P62&gt;0)</formula>
    </cfRule>
  </conditionalFormatting>
  <conditionalFormatting sqref="D63:J63">
    <cfRule type="expression" dxfId="641" priority="347" stopIfTrue="1">
      <formula>AND($D63="",$P63&gt;0)</formula>
    </cfRule>
  </conditionalFormatting>
  <conditionalFormatting sqref="P81">
    <cfRule type="expression" dxfId="640" priority="333" stopIfTrue="1">
      <formula>AND($I$81&lt;&gt;"",$P$81="")</formula>
    </cfRule>
  </conditionalFormatting>
  <conditionalFormatting sqref="I81:J81">
    <cfRule type="expression" dxfId="639" priority="332" stopIfTrue="1">
      <formula>AND($P$81&lt;&gt;"",$I$81="")</formula>
    </cfRule>
  </conditionalFormatting>
  <conditionalFormatting sqref="J35">
    <cfRule type="expression" dxfId="638" priority="331" stopIfTrue="1">
      <formula>AND($P35&gt;0,$J35=0)</formula>
    </cfRule>
  </conditionalFormatting>
  <conditionalFormatting sqref="J36">
    <cfRule type="expression" dxfId="637" priority="330" stopIfTrue="1">
      <formula>AND($P36&gt;0,$J36=0)</formula>
    </cfRule>
  </conditionalFormatting>
  <conditionalFormatting sqref="J37">
    <cfRule type="expression" dxfId="636" priority="329" stopIfTrue="1">
      <formula>AND($P37&gt;0,$J37=0)</formula>
    </cfRule>
  </conditionalFormatting>
  <conditionalFormatting sqref="J38">
    <cfRule type="expression" dxfId="635" priority="328" stopIfTrue="1">
      <formula>AND($P38&gt;0,$J38=0)</formula>
    </cfRule>
  </conditionalFormatting>
  <conditionalFormatting sqref="I35">
    <cfRule type="expression" dxfId="634" priority="327" stopIfTrue="1">
      <formula>AND($P35&gt;0,$I35="")</formula>
    </cfRule>
  </conditionalFormatting>
  <conditionalFormatting sqref="I36">
    <cfRule type="expression" dxfId="633" priority="326" stopIfTrue="1">
      <formula>AND($P36&gt;0,$I36="")</formula>
    </cfRule>
  </conditionalFormatting>
  <conditionalFormatting sqref="I37">
    <cfRule type="expression" dxfId="632" priority="325" stopIfTrue="1">
      <formula>AND($P37&gt;0,$I37="")</formula>
    </cfRule>
  </conditionalFormatting>
  <conditionalFormatting sqref="I38">
    <cfRule type="expression" dxfId="631" priority="324" stopIfTrue="1">
      <formula>AND($P38&gt;0,$I38="")</formula>
    </cfRule>
  </conditionalFormatting>
  <conditionalFormatting sqref="H35">
    <cfRule type="expression" dxfId="630" priority="323" stopIfTrue="1">
      <formula>AND(P35&gt;0,$H35="")</formula>
    </cfRule>
  </conditionalFormatting>
  <conditionalFormatting sqref="H36">
    <cfRule type="expression" dxfId="629" priority="322" stopIfTrue="1">
      <formula>AND(P36&gt;0,$H36="")</formula>
    </cfRule>
  </conditionalFormatting>
  <conditionalFormatting sqref="H37">
    <cfRule type="expression" dxfId="628" priority="321" stopIfTrue="1">
      <formula>AND(P37&gt;0,$H37="")</formula>
    </cfRule>
  </conditionalFormatting>
  <conditionalFormatting sqref="H38">
    <cfRule type="expression" dxfId="627" priority="320" stopIfTrue="1">
      <formula>AND(P38&gt;0,$H38="")</formula>
    </cfRule>
  </conditionalFormatting>
  <conditionalFormatting sqref="D35:G38">
    <cfRule type="expression" dxfId="626" priority="315" stopIfTrue="1">
      <formula>AND($P35&gt;0,$D35="")</formula>
    </cfRule>
  </conditionalFormatting>
  <conditionalFormatting sqref="D36:G36">
    <cfRule type="expression" dxfId="625" priority="314" stopIfTrue="1">
      <formula>AND($P36&gt;0,$D36="")</formula>
    </cfRule>
  </conditionalFormatting>
  <conditionalFormatting sqref="D37:G37">
    <cfRule type="expression" dxfId="624" priority="313" stopIfTrue="1">
      <formula>AND($P37&gt;0,$D37="")</formula>
    </cfRule>
  </conditionalFormatting>
  <conditionalFormatting sqref="D38:G38">
    <cfRule type="expression" dxfId="623" priority="312" stopIfTrue="1">
      <formula>AND($P38&gt;0,$D38="")</formula>
    </cfRule>
  </conditionalFormatting>
  <conditionalFormatting sqref="P91">
    <cfRule type="expression" dxfId="622" priority="306" stopIfTrue="1">
      <formula>$P$91&lt;&gt;valTIAlloc</formula>
    </cfRule>
  </conditionalFormatting>
  <conditionalFormatting sqref="J14">
    <cfRule type="expression" dxfId="621" priority="93">
      <formula>AND($P14&gt;0,$J14="")</formula>
    </cfRule>
    <cfRule type="expression" dxfId="620" priority="94">
      <formula>AND(J14="","P17&lt;&gt;")</formula>
    </cfRule>
  </conditionalFormatting>
  <conditionalFormatting sqref="J15:J16">
    <cfRule type="expression" dxfId="619" priority="91">
      <formula>AND($P15&gt;0,$J15="")</formula>
    </cfRule>
    <cfRule type="expression" dxfId="618" priority="92">
      <formula>AND(J15="","P17&lt;&gt;")</formula>
    </cfRule>
  </conditionalFormatting>
  <conditionalFormatting sqref="J20:J25">
    <cfRule type="expression" dxfId="617" priority="89">
      <formula>AND($P20&gt;0,$J20="")</formula>
    </cfRule>
    <cfRule type="expression" dxfId="616" priority="90">
      <formula>AND(J20="","P17&lt;&gt;")</formula>
    </cfRule>
  </conditionalFormatting>
  <conditionalFormatting sqref="J29:J31">
    <cfRule type="expression" dxfId="615" priority="87">
      <formula>AND($P29&gt;0,$J29="")</formula>
    </cfRule>
    <cfRule type="expression" dxfId="614" priority="88">
      <formula>AND(J29="","P17&lt;&gt;")</formula>
    </cfRule>
  </conditionalFormatting>
  <conditionalFormatting sqref="AA14">
    <cfRule type="expression" dxfId="613" priority="86" stopIfTrue="1">
      <formula>AND($P14&gt;0,$I14="")</formula>
    </cfRule>
  </conditionalFormatting>
  <conditionalFormatting sqref="AA14">
    <cfRule type="expression" dxfId="612" priority="85" stopIfTrue="1">
      <formula>AND($P14&gt;0,$I14="")</formula>
    </cfRule>
  </conditionalFormatting>
  <conditionalFormatting sqref="AA15">
    <cfRule type="expression" dxfId="611" priority="84" stopIfTrue="1">
      <formula>AND($P15&gt;0,$I15="")</formula>
    </cfRule>
  </conditionalFormatting>
  <conditionalFormatting sqref="AA15">
    <cfRule type="expression" dxfId="610" priority="83" stopIfTrue="1">
      <formula>AND($P15&gt;0,$I15="")</formula>
    </cfRule>
  </conditionalFormatting>
  <conditionalFormatting sqref="AA16">
    <cfRule type="expression" dxfId="609" priority="82" stopIfTrue="1">
      <formula>AND($P16&gt;0,$I16="")</formula>
    </cfRule>
  </conditionalFormatting>
  <conditionalFormatting sqref="AA16">
    <cfRule type="expression" dxfId="608" priority="81" stopIfTrue="1">
      <formula>AND($P16&gt;0,$I16="")</formula>
    </cfRule>
  </conditionalFormatting>
  <conditionalFormatting sqref="AA20">
    <cfRule type="expression" dxfId="607" priority="80" stopIfTrue="1">
      <formula>AND($P20&gt;0,$I20="")</formula>
    </cfRule>
  </conditionalFormatting>
  <conditionalFormatting sqref="AA20">
    <cfRule type="expression" dxfId="606" priority="79" stopIfTrue="1">
      <formula>AND($P20&gt;0,$I20="")</formula>
    </cfRule>
  </conditionalFormatting>
  <conditionalFormatting sqref="AA21">
    <cfRule type="expression" dxfId="605" priority="78" stopIfTrue="1">
      <formula>AND($P21&gt;0,$I21="")</formula>
    </cfRule>
  </conditionalFormatting>
  <conditionalFormatting sqref="AA21">
    <cfRule type="expression" dxfId="604" priority="77" stopIfTrue="1">
      <formula>AND($P21&gt;0,$I21="")</formula>
    </cfRule>
  </conditionalFormatting>
  <conditionalFormatting sqref="AA22">
    <cfRule type="expression" dxfId="603" priority="76" stopIfTrue="1">
      <formula>AND($P22&gt;0,$I22="")</formula>
    </cfRule>
  </conditionalFormatting>
  <conditionalFormatting sqref="AA22">
    <cfRule type="expression" dxfId="602" priority="75" stopIfTrue="1">
      <formula>AND($P22&gt;0,$I22="")</formula>
    </cfRule>
  </conditionalFormatting>
  <conditionalFormatting sqref="AA22">
    <cfRule type="expression" dxfId="601" priority="74" stopIfTrue="1">
      <formula>AND($P22&gt;0,$I22="")</formula>
    </cfRule>
  </conditionalFormatting>
  <conditionalFormatting sqref="AA22">
    <cfRule type="expression" dxfId="600" priority="73" stopIfTrue="1">
      <formula>AND($P22&gt;0,$I22="")</formula>
    </cfRule>
  </conditionalFormatting>
  <conditionalFormatting sqref="AA23">
    <cfRule type="expression" dxfId="599" priority="72" stopIfTrue="1">
      <formula>AND($P23&gt;0,$I23="")</formula>
    </cfRule>
  </conditionalFormatting>
  <conditionalFormatting sqref="AA23">
    <cfRule type="expression" dxfId="598" priority="71" stopIfTrue="1">
      <formula>AND($P23&gt;0,$I23="")</formula>
    </cfRule>
  </conditionalFormatting>
  <conditionalFormatting sqref="AA24">
    <cfRule type="expression" dxfId="597" priority="70" stopIfTrue="1">
      <formula>AND($P24&gt;0,$I24="")</formula>
    </cfRule>
  </conditionalFormatting>
  <conditionalFormatting sqref="AA24">
    <cfRule type="expression" dxfId="596" priority="69" stopIfTrue="1">
      <formula>AND($P24&gt;0,$I24="")</formula>
    </cfRule>
  </conditionalFormatting>
  <conditionalFormatting sqref="AA25">
    <cfRule type="expression" dxfId="595" priority="68" stopIfTrue="1">
      <formula>AND($P25&gt;0,$I25="")</formula>
    </cfRule>
  </conditionalFormatting>
  <conditionalFormatting sqref="AA25">
    <cfRule type="expression" dxfId="594" priority="67" stopIfTrue="1">
      <formula>AND($P25&gt;0,$I25="")</formula>
    </cfRule>
  </conditionalFormatting>
  <conditionalFormatting sqref="AA29">
    <cfRule type="expression" dxfId="593" priority="66" stopIfTrue="1">
      <formula>AND($P29&gt;0,$I29="")</formula>
    </cfRule>
  </conditionalFormatting>
  <conditionalFormatting sqref="AA29">
    <cfRule type="expression" dxfId="592" priority="65" stopIfTrue="1">
      <formula>AND($P29&gt;0,$I29="")</formula>
    </cfRule>
  </conditionalFormatting>
  <conditionalFormatting sqref="AA30">
    <cfRule type="expression" dxfId="591" priority="64" stopIfTrue="1">
      <formula>AND($P30&gt;0,$I30="")</formula>
    </cfRule>
  </conditionalFormatting>
  <conditionalFormatting sqref="AA30">
    <cfRule type="expression" dxfId="590" priority="63" stopIfTrue="1">
      <formula>AND($P30&gt;0,$I30="")</formula>
    </cfRule>
  </conditionalFormatting>
  <conditionalFormatting sqref="AA31">
    <cfRule type="expression" dxfId="589" priority="62" stopIfTrue="1">
      <formula>AND($P31&gt;0,$I31="")</formula>
    </cfRule>
  </conditionalFormatting>
  <conditionalFormatting sqref="AA31">
    <cfRule type="expression" dxfId="588" priority="61" stopIfTrue="1">
      <formula>AND($P31&gt;0,$I31="")</formula>
    </cfRule>
  </conditionalFormatting>
  <conditionalFormatting sqref="AA35">
    <cfRule type="expression" dxfId="587" priority="60" stopIfTrue="1">
      <formula>AND($P35&gt;0,$I35="")</formula>
    </cfRule>
  </conditionalFormatting>
  <conditionalFormatting sqref="AA35">
    <cfRule type="expression" dxfId="586" priority="59" stopIfTrue="1">
      <formula>AND($P35&gt;0,$I35="")</formula>
    </cfRule>
  </conditionalFormatting>
  <conditionalFormatting sqref="AA36">
    <cfRule type="expression" dxfId="585" priority="58" stopIfTrue="1">
      <formula>AND($P36&gt;0,$I36="")</formula>
    </cfRule>
  </conditionalFormatting>
  <conditionalFormatting sqref="AA36">
    <cfRule type="expression" dxfId="584" priority="57" stopIfTrue="1">
      <formula>AND($P36&gt;0,$I36="")</formula>
    </cfRule>
  </conditionalFormatting>
  <conditionalFormatting sqref="AA37">
    <cfRule type="expression" dxfId="583" priority="56" stopIfTrue="1">
      <formula>AND($P37&gt;0,$I37="")</formula>
    </cfRule>
  </conditionalFormatting>
  <conditionalFormatting sqref="AA37">
    <cfRule type="expression" dxfId="582" priority="55" stopIfTrue="1">
      <formula>AND($P37&gt;0,$I37="")</formula>
    </cfRule>
  </conditionalFormatting>
  <conditionalFormatting sqref="AA38">
    <cfRule type="expression" dxfId="581" priority="54" stopIfTrue="1">
      <formula>AND($P38&gt;0,$I38="")</formula>
    </cfRule>
  </conditionalFormatting>
  <conditionalFormatting sqref="AA38">
    <cfRule type="expression" dxfId="580" priority="53" stopIfTrue="1">
      <formula>AND($P38&gt;0,$I38="")</formula>
    </cfRule>
  </conditionalFormatting>
  <conditionalFormatting sqref="AA42">
    <cfRule type="expression" dxfId="579" priority="52" stopIfTrue="1">
      <formula>AND($P42&gt;0,$I42="")</formula>
    </cfRule>
  </conditionalFormatting>
  <conditionalFormatting sqref="AA42">
    <cfRule type="expression" dxfId="578" priority="51" stopIfTrue="1">
      <formula>AND($P42&gt;0,$I42="")</formula>
    </cfRule>
  </conditionalFormatting>
  <conditionalFormatting sqref="AA43">
    <cfRule type="expression" dxfId="577" priority="50" stopIfTrue="1">
      <formula>AND($P43&gt;0,$I43="")</formula>
    </cfRule>
  </conditionalFormatting>
  <conditionalFormatting sqref="AA43">
    <cfRule type="expression" dxfId="576" priority="49" stopIfTrue="1">
      <formula>AND($P43&gt;0,$I43="")</formula>
    </cfRule>
  </conditionalFormatting>
  <conditionalFormatting sqref="AA44">
    <cfRule type="expression" dxfId="575" priority="48" stopIfTrue="1">
      <formula>AND($P44&gt;0,$I44="")</formula>
    </cfRule>
  </conditionalFormatting>
  <conditionalFormatting sqref="AA44">
    <cfRule type="expression" dxfId="574" priority="47" stopIfTrue="1">
      <formula>AND($P44&gt;0,$I44="")</formula>
    </cfRule>
  </conditionalFormatting>
  <conditionalFormatting sqref="AA45">
    <cfRule type="expression" dxfId="573" priority="46" stopIfTrue="1">
      <formula>AND($P45&gt;0,$I45="")</formula>
    </cfRule>
  </conditionalFormatting>
  <conditionalFormatting sqref="AA45">
    <cfRule type="expression" dxfId="572" priority="45" stopIfTrue="1">
      <formula>AND($P45&gt;0,$I45="")</formula>
    </cfRule>
  </conditionalFormatting>
  <conditionalFormatting sqref="AA46">
    <cfRule type="expression" dxfId="571" priority="44" stopIfTrue="1">
      <formula>AND($P46&gt;0,$I46="")</formula>
    </cfRule>
  </conditionalFormatting>
  <conditionalFormatting sqref="AA46">
    <cfRule type="expression" dxfId="570" priority="43" stopIfTrue="1">
      <formula>AND($P46&gt;0,$I46="")</formula>
    </cfRule>
  </conditionalFormatting>
  <conditionalFormatting sqref="AA51">
    <cfRule type="expression" dxfId="569" priority="42" stopIfTrue="1">
      <formula>AND($P51&gt;0,$I51="")</formula>
    </cfRule>
  </conditionalFormatting>
  <conditionalFormatting sqref="AA51">
    <cfRule type="expression" dxfId="568" priority="41" stopIfTrue="1">
      <formula>AND($P51&gt;0,$I51="")</formula>
    </cfRule>
  </conditionalFormatting>
  <conditionalFormatting sqref="AA52">
    <cfRule type="expression" dxfId="567" priority="40" stopIfTrue="1">
      <formula>AND($P52&gt;0,$I52="")</formula>
    </cfRule>
  </conditionalFormatting>
  <conditionalFormatting sqref="AA52">
    <cfRule type="expression" dxfId="566" priority="39" stopIfTrue="1">
      <formula>AND($P52&gt;0,$I52="")</formula>
    </cfRule>
  </conditionalFormatting>
  <conditionalFormatting sqref="AA53">
    <cfRule type="expression" dxfId="565" priority="38" stopIfTrue="1">
      <formula>AND($P53&gt;0,$I53="")</formula>
    </cfRule>
  </conditionalFormatting>
  <conditionalFormatting sqref="AA53">
    <cfRule type="expression" dxfId="564" priority="37" stopIfTrue="1">
      <formula>AND($P53&gt;0,$I53="")</formula>
    </cfRule>
  </conditionalFormatting>
  <conditionalFormatting sqref="AA54">
    <cfRule type="expression" dxfId="563" priority="36" stopIfTrue="1">
      <formula>AND($P54&gt;0,$I54="")</formula>
    </cfRule>
  </conditionalFormatting>
  <conditionalFormatting sqref="AA54">
    <cfRule type="expression" dxfId="562" priority="35" stopIfTrue="1">
      <formula>AND($P54&gt;0,$I54="")</formula>
    </cfRule>
  </conditionalFormatting>
  <conditionalFormatting sqref="AA55">
    <cfRule type="expression" dxfId="561" priority="34" stopIfTrue="1">
      <formula>AND($P55&gt;0,$I55="")</formula>
    </cfRule>
  </conditionalFormatting>
  <conditionalFormatting sqref="AA55">
    <cfRule type="expression" dxfId="560" priority="33" stopIfTrue="1">
      <formula>AND($P55&gt;0,$I55="")</formula>
    </cfRule>
  </conditionalFormatting>
  <conditionalFormatting sqref="AA56">
    <cfRule type="expression" dxfId="559" priority="32" stopIfTrue="1">
      <formula>AND($P56&gt;0,$I56="")</formula>
    </cfRule>
  </conditionalFormatting>
  <conditionalFormatting sqref="AA56">
    <cfRule type="expression" dxfId="558" priority="31" stopIfTrue="1">
      <formula>AND($P56&gt;0,$I56="")</formula>
    </cfRule>
  </conditionalFormatting>
  <conditionalFormatting sqref="AA60">
    <cfRule type="expression" dxfId="557" priority="30" stopIfTrue="1">
      <formula>AND($P60&gt;0,$I60="")</formula>
    </cfRule>
  </conditionalFormatting>
  <conditionalFormatting sqref="AA60">
    <cfRule type="expression" dxfId="556" priority="29" stopIfTrue="1">
      <formula>AND($P60&gt;0,$I60="")</formula>
    </cfRule>
  </conditionalFormatting>
  <conditionalFormatting sqref="AA61">
    <cfRule type="expression" dxfId="555" priority="28" stopIfTrue="1">
      <formula>AND($P61&gt;0,$I61="")</formula>
    </cfRule>
  </conditionalFormatting>
  <conditionalFormatting sqref="AA61">
    <cfRule type="expression" dxfId="554" priority="27" stopIfTrue="1">
      <formula>AND($P61&gt;0,$I61="")</formula>
    </cfRule>
  </conditionalFormatting>
  <conditionalFormatting sqref="AA62">
    <cfRule type="expression" dxfId="553" priority="26" stopIfTrue="1">
      <formula>AND($P62&gt;0,$I62="")</formula>
    </cfRule>
  </conditionalFormatting>
  <conditionalFormatting sqref="AA62">
    <cfRule type="expression" dxfId="552" priority="25" stopIfTrue="1">
      <formula>AND($P62&gt;0,$I62="")</formula>
    </cfRule>
  </conditionalFormatting>
  <conditionalFormatting sqref="AA63">
    <cfRule type="expression" dxfId="551" priority="24" stopIfTrue="1">
      <formula>AND($P63&gt;0,$I63="")</formula>
    </cfRule>
  </conditionalFormatting>
  <conditionalFormatting sqref="AA63">
    <cfRule type="expression" dxfId="550" priority="23" stopIfTrue="1">
      <formula>AND($P63&gt;0,$I63="")</formula>
    </cfRule>
  </conditionalFormatting>
  <conditionalFormatting sqref="AA67">
    <cfRule type="expression" dxfId="549" priority="22" stopIfTrue="1">
      <formula>AND($P67&gt;0,$I67="")</formula>
    </cfRule>
  </conditionalFormatting>
  <conditionalFormatting sqref="AA67">
    <cfRule type="expression" dxfId="548" priority="21" stopIfTrue="1">
      <formula>AND($P67&gt;0,$I67="")</formula>
    </cfRule>
  </conditionalFormatting>
  <conditionalFormatting sqref="AA68">
    <cfRule type="expression" dxfId="547" priority="20" stopIfTrue="1">
      <formula>AND($P68&gt;0,$I68="")</formula>
    </cfRule>
  </conditionalFormatting>
  <conditionalFormatting sqref="AA68">
    <cfRule type="expression" dxfId="546" priority="19" stopIfTrue="1">
      <formula>AND($P68&gt;0,$I68="")</formula>
    </cfRule>
  </conditionalFormatting>
  <conditionalFormatting sqref="AA69">
    <cfRule type="expression" dxfId="545" priority="18" stopIfTrue="1">
      <formula>AND($P69&gt;0,$I69="")</formula>
    </cfRule>
  </conditionalFormatting>
  <conditionalFormatting sqref="AA69">
    <cfRule type="expression" dxfId="544" priority="17" stopIfTrue="1">
      <formula>AND($P69&gt;0,$I69="")</formula>
    </cfRule>
  </conditionalFormatting>
  <conditionalFormatting sqref="AA70">
    <cfRule type="expression" dxfId="543" priority="16" stopIfTrue="1">
      <formula>AND($P70&gt;0,$I70="")</formula>
    </cfRule>
  </conditionalFormatting>
  <conditionalFormatting sqref="AA70">
    <cfRule type="expression" dxfId="542" priority="15" stopIfTrue="1">
      <formula>AND($P70&gt;0,$I70="")</formula>
    </cfRule>
  </conditionalFormatting>
  <conditionalFormatting sqref="AA74">
    <cfRule type="expression" dxfId="541" priority="14" stopIfTrue="1">
      <formula>AND($P74&gt;0,$I74="")</formula>
    </cfRule>
  </conditionalFormatting>
  <conditionalFormatting sqref="AA74">
    <cfRule type="expression" dxfId="540" priority="13" stopIfTrue="1">
      <formula>AND($P74&gt;0,$I74="")</formula>
    </cfRule>
  </conditionalFormatting>
  <conditionalFormatting sqref="AA75">
    <cfRule type="expression" dxfId="539" priority="12" stopIfTrue="1">
      <formula>AND($P75&gt;0,$I75="")</formula>
    </cfRule>
  </conditionalFormatting>
  <conditionalFormatting sqref="AA75">
    <cfRule type="expression" dxfId="538" priority="11" stopIfTrue="1">
      <formula>AND($P75&gt;0,$I75="")</formula>
    </cfRule>
  </conditionalFormatting>
  <conditionalFormatting sqref="AA76">
    <cfRule type="expression" dxfId="537" priority="10" stopIfTrue="1">
      <formula>AND($P76&gt;0,$I76="")</formula>
    </cfRule>
  </conditionalFormatting>
  <conditionalFormatting sqref="AA76">
    <cfRule type="expression" dxfId="536" priority="9" stopIfTrue="1">
      <formula>AND($P76&gt;0,$I76="")</formula>
    </cfRule>
  </conditionalFormatting>
  <conditionalFormatting sqref="AA77">
    <cfRule type="expression" dxfId="535" priority="8" stopIfTrue="1">
      <formula>AND($P77&gt;0,$I77="")</formula>
    </cfRule>
  </conditionalFormatting>
  <conditionalFormatting sqref="AA77">
    <cfRule type="expression" dxfId="534" priority="7" stopIfTrue="1">
      <formula>AND($P77&gt;0,$I77="")</formula>
    </cfRule>
  </conditionalFormatting>
  <conditionalFormatting sqref="AA81">
    <cfRule type="expression" dxfId="533" priority="6" stopIfTrue="1">
      <formula>AND($P81&gt;0,$I81="")</formula>
    </cfRule>
  </conditionalFormatting>
  <conditionalFormatting sqref="AA81">
    <cfRule type="expression" dxfId="532" priority="5" stopIfTrue="1">
      <formula>AND($P81&gt;0,$I81="")</formula>
    </cfRule>
  </conditionalFormatting>
  <conditionalFormatting sqref="AA86">
    <cfRule type="expression" dxfId="531" priority="4" stopIfTrue="1">
      <formula>AND($P86&gt;0,$I86="")</formula>
    </cfRule>
  </conditionalFormatting>
  <conditionalFormatting sqref="AA86">
    <cfRule type="expression" dxfId="530" priority="3" stopIfTrue="1">
      <formula>AND($P86&gt;0,$I86="")</formula>
    </cfRule>
  </conditionalFormatting>
  <conditionalFormatting sqref="AA87">
    <cfRule type="expression" dxfId="529" priority="2" stopIfTrue="1">
      <formula>AND($P87&gt;0,$I87="")</formula>
    </cfRule>
  </conditionalFormatting>
  <conditionalFormatting sqref="AA87">
    <cfRule type="expression" dxfId="528" priority="1" stopIfTrue="1">
      <formula>AND($P87&gt;0,$I87="")</formula>
    </cfRule>
  </conditionalFormatting>
  <dataValidations xWindow="657" yWindow="466" count="16">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 allowBlank="1" showInputMessage="1" showErrorMessage="1" prompt="MTRS is not an allowable expenditure on state grants." sqref="K14:K16 K20:K25 K29:K31 K35:K38 D42:K42" xr:uid="{A4B41223-FDD0-4973-8EDD-1B471BE2194B}"/>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9FE2-3D1C-4B33-B6B4-30341F5C6567}">
  <sheetPr>
    <tabColor theme="0" tint="-0.249977111117893"/>
  </sheetPr>
  <dimension ref="A1:AA104"/>
  <sheetViews>
    <sheetView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6"/>
      <c r="T1" s="586"/>
      <c r="U1" s="586"/>
      <c r="V1" s="586"/>
      <c r="W1" s="586"/>
      <c r="X1" s="586"/>
      <c r="Y1" s="9"/>
    </row>
    <row r="2" spans="1:27" ht="8.25" customHeight="1" x14ac:dyDescent="0.25">
      <c r="A2" s="10"/>
      <c r="B2" s="10"/>
      <c r="C2" s="589"/>
      <c r="D2" s="589"/>
      <c r="E2" s="589"/>
      <c r="F2" s="589"/>
      <c r="G2" s="589"/>
      <c r="H2" s="589"/>
      <c r="I2" s="589"/>
      <c r="J2" s="589"/>
      <c r="K2" s="589"/>
      <c r="L2" s="589"/>
      <c r="M2" s="589"/>
      <c r="N2" s="589"/>
      <c r="O2" s="589"/>
      <c r="P2" s="589"/>
      <c r="Q2" s="589"/>
      <c r="R2" s="589"/>
      <c r="S2" s="589"/>
      <c r="T2" s="13"/>
      <c r="U2" s="13"/>
      <c r="V2" s="13"/>
      <c r="W2" s="13"/>
      <c r="X2" s="14"/>
      <c r="Y2" s="11"/>
    </row>
    <row r="3" spans="1:27" ht="26.25" customHeight="1" x14ac:dyDescent="0.25">
      <c r="A3" s="10"/>
      <c r="B3" s="604" t="s">
        <v>14</v>
      </c>
      <c r="C3" s="605"/>
      <c r="D3" s="605"/>
      <c r="E3" s="606"/>
      <c r="F3" s="603"/>
      <c r="G3" s="603"/>
      <c r="H3" s="534"/>
      <c r="I3" s="541" t="s">
        <v>6590</v>
      </c>
      <c r="J3" s="540"/>
      <c r="K3" s="603"/>
      <c r="L3" s="603"/>
      <c r="M3" s="603"/>
      <c r="N3" s="603"/>
      <c r="O3" s="603"/>
      <c r="P3" s="603"/>
      <c r="R3" s="594"/>
      <c r="S3" s="595"/>
      <c r="T3" s="13"/>
      <c r="U3" s="13"/>
      <c r="V3" s="13"/>
      <c r="W3" s="13"/>
      <c r="X3" s="14"/>
      <c r="Y3" s="13"/>
      <c r="Z3" s="1"/>
      <c r="AA3" s="1"/>
    </row>
    <row r="4" spans="1:27" ht="7.35" customHeight="1" x14ac:dyDescent="0.25">
      <c r="A4" s="10"/>
      <c r="B4" s="10"/>
      <c r="C4" s="40"/>
      <c r="D4" s="40"/>
      <c r="E4" s="40"/>
      <c r="F4" s="41"/>
      <c r="G4" s="41"/>
      <c r="H4" s="41"/>
      <c r="I4" s="541"/>
      <c r="J4" s="540"/>
      <c r="K4" s="41"/>
      <c r="L4" s="41"/>
      <c r="M4" s="41"/>
      <c r="N4" s="41"/>
      <c r="O4" s="12"/>
      <c r="R4" s="1"/>
      <c r="S4" s="540"/>
      <c r="T4" s="13"/>
      <c r="U4" s="13"/>
      <c r="V4" s="13"/>
      <c r="W4" s="13"/>
      <c r="X4" s="14"/>
      <c r="Y4" s="13"/>
      <c r="Z4" s="1"/>
      <c r="AA4" s="1"/>
    </row>
    <row r="5" spans="1:27" ht="28.5" customHeight="1" x14ac:dyDescent="0.25">
      <c r="A5" s="10"/>
      <c r="B5" s="604" t="s">
        <v>15</v>
      </c>
      <c r="C5" s="605"/>
      <c r="D5" s="605"/>
      <c r="E5" s="606"/>
      <c r="F5" s="535">
        <v>2022</v>
      </c>
      <c r="G5" s="41"/>
      <c r="H5" s="41"/>
      <c r="I5" s="541" t="s">
        <v>16</v>
      </c>
      <c r="J5" s="15"/>
      <c r="K5" s="613" t="s">
        <v>6594</v>
      </c>
      <c r="L5" s="613"/>
      <c r="M5" s="613"/>
      <c r="N5" s="613"/>
      <c r="O5" s="613"/>
      <c r="P5" s="613"/>
      <c r="R5" s="590"/>
      <c r="S5" s="591"/>
      <c r="T5" s="13"/>
      <c r="U5" s="13"/>
      <c r="V5" s="13"/>
      <c r="W5" s="13"/>
      <c r="X5" s="14"/>
      <c r="Y5" s="13"/>
      <c r="Z5" s="1"/>
      <c r="AA5" s="546" t="s">
        <v>6595</v>
      </c>
    </row>
    <row r="6" spans="1:27" s="1" customFormat="1" ht="6.75" customHeight="1" x14ac:dyDescent="0.25">
      <c r="A6" s="538"/>
      <c r="B6" s="538"/>
      <c r="C6" s="12"/>
      <c r="D6" s="12"/>
      <c r="E6" s="12"/>
      <c r="F6" s="12"/>
      <c r="G6" s="12"/>
      <c r="H6" s="12"/>
      <c r="I6" s="541"/>
      <c r="J6" s="15"/>
      <c r="K6" s="42"/>
      <c r="L6" s="12"/>
      <c r="M6" s="12"/>
      <c r="N6" s="12"/>
      <c r="O6" s="12"/>
      <c r="S6" s="540"/>
      <c r="T6" s="13"/>
      <c r="U6" s="13"/>
      <c r="V6" s="13"/>
      <c r="W6" s="13"/>
      <c r="X6" s="14"/>
      <c r="Y6" s="13"/>
    </row>
    <row r="7" spans="1:27" ht="46.35" customHeight="1" x14ac:dyDescent="0.25">
      <c r="A7" s="10"/>
      <c r="B7" s="604"/>
      <c r="C7" s="606"/>
      <c r="D7" s="606"/>
      <c r="E7" s="606"/>
      <c r="F7" s="12"/>
      <c r="G7" s="12"/>
      <c r="H7" s="12"/>
      <c r="I7" s="541" t="s">
        <v>6587</v>
      </c>
      <c r="J7" s="540"/>
      <c r="K7" s="601" t="s">
        <v>6592</v>
      </c>
      <c r="L7" s="601"/>
      <c r="M7" s="601"/>
      <c r="N7" s="601"/>
      <c r="O7" s="601"/>
      <c r="P7" s="601"/>
      <c r="Q7" s="602"/>
      <c r="R7" s="602"/>
      <c r="S7" s="602"/>
      <c r="T7" s="602"/>
      <c r="U7" s="602"/>
      <c r="V7" s="602"/>
      <c r="W7" s="602"/>
      <c r="X7" s="602"/>
      <c r="Y7" s="602"/>
      <c r="Z7" s="602"/>
      <c r="AA7" s="602"/>
    </row>
    <row r="8" spans="1:27" ht="12" customHeight="1" thickBot="1" x14ac:dyDescent="0.3">
      <c r="A8" s="10"/>
      <c r="B8" s="541"/>
      <c r="C8" s="542"/>
      <c r="D8" s="542"/>
      <c r="E8" s="543"/>
      <c r="F8" s="12"/>
      <c r="G8" s="12"/>
      <c r="H8" s="12"/>
      <c r="I8" s="541"/>
      <c r="J8" s="540"/>
      <c r="K8" s="541"/>
      <c r="L8" s="541"/>
      <c r="M8" s="541"/>
      <c r="N8" s="541"/>
      <c r="O8" s="541"/>
      <c r="P8" s="541"/>
      <c r="R8" s="592"/>
      <c r="S8" s="593"/>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00"/>
      <c r="S9" s="600"/>
      <c r="T9" s="600"/>
      <c r="U9" s="600"/>
      <c r="V9" s="600"/>
      <c r="W9" s="600"/>
      <c r="X9" s="455"/>
      <c r="Y9" s="456"/>
      <c r="Z9" s="456"/>
      <c r="AA9" s="583"/>
    </row>
    <row r="10" spans="1:27" ht="11.1" customHeight="1" x14ac:dyDescent="0.25">
      <c r="A10" s="16"/>
      <c r="B10" s="457"/>
      <c r="C10" s="607" t="s">
        <v>6588</v>
      </c>
      <c r="D10" s="608"/>
      <c r="E10" s="608"/>
      <c r="F10" s="608"/>
      <c r="G10" s="608"/>
      <c r="H10" s="608"/>
      <c r="I10" s="608"/>
      <c r="J10" s="608"/>
      <c r="K10" s="609"/>
      <c r="L10" s="179"/>
      <c r="M10" s="179"/>
      <c r="N10" s="179"/>
      <c r="O10" s="179"/>
      <c r="P10" s="598" t="s">
        <v>1</v>
      </c>
      <c r="Q10" s="403"/>
      <c r="R10" s="13"/>
      <c r="S10" s="13"/>
      <c r="T10" s="13"/>
      <c r="U10" s="13"/>
      <c r="V10" s="596"/>
      <c r="W10" s="180"/>
      <c r="X10" s="1"/>
      <c r="Y10" s="1"/>
      <c r="Z10" s="1"/>
      <c r="AA10" s="584"/>
    </row>
    <row r="11" spans="1:27" ht="16.5" thickBot="1" x14ac:dyDescent="0.3">
      <c r="A11" s="16"/>
      <c r="B11" s="457"/>
      <c r="C11" s="610"/>
      <c r="D11" s="611"/>
      <c r="E11" s="611"/>
      <c r="F11" s="611"/>
      <c r="G11" s="611"/>
      <c r="H11" s="611"/>
      <c r="I11" s="611"/>
      <c r="J11" s="611"/>
      <c r="K11" s="612"/>
      <c r="L11" s="74"/>
      <c r="M11" s="74"/>
      <c r="N11" s="74"/>
      <c r="O11" s="181"/>
      <c r="P11" s="599"/>
      <c r="Q11" s="404"/>
      <c r="R11" s="13"/>
      <c r="S11" s="13"/>
      <c r="T11" s="13"/>
      <c r="U11" s="13"/>
      <c r="V11" s="597"/>
      <c r="W11" s="180"/>
      <c r="X11" s="1"/>
      <c r="Y11" s="1"/>
      <c r="Z11" s="1"/>
      <c r="AA11" s="584"/>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85"/>
    </row>
    <row r="13" spans="1:27" ht="30" customHeight="1" x14ac:dyDescent="0.25">
      <c r="A13" s="17"/>
      <c r="B13" s="458"/>
      <c r="C13" s="406">
        <v>1</v>
      </c>
      <c r="D13" s="587" t="s">
        <v>135</v>
      </c>
      <c r="E13" s="587"/>
      <c r="F13" s="587"/>
      <c r="G13" s="588"/>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2"/>
      <c r="E14" s="563"/>
      <c r="F14" s="563"/>
      <c r="G14" s="565"/>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2"/>
      <c r="E15" s="563"/>
      <c r="F15" s="563"/>
      <c r="G15" s="565"/>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2"/>
      <c r="E16" s="563"/>
      <c r="F16" s="563"/>
      <c r="G16" s="565"/>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7" t="s">
        <v>24</v>
      </c>
      <c r="D18" s="548"/>
      <c r="E18" s="548"/>
      <c r="F18" s="548"/>
      <c r="G18" s="548"/>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7"/>
      <c r="E20" s="558"/>
      <c r="F20" s="558"/>
      <c r="G20" s="55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7"/>
      <c r="E21" s="558"/>
      <c r="F21" s="558"/>
      <c r="G21" s="55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7"/>
      <c r="E22" s="558"/>
      <c r="F22" s="558"/>
      <c r="G22" s="55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7"/>
      <c r="E23" s="558"/>
      <c r="F23" s="558"/>
      <c r="G23" s="55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7"/>
      <c r="E24" s="558"/>
      <c r="F24" s="558"/>
      <c r="G24" s="55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7"/>
      <c r="E25" s="558"/>
      <c r="F25" s="558"/>
      <c r="G25" s="55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7" t="s">
        <v>24</v>
      </c>
      <c r="D27" s="615"/>
      <c r="E27" s="615"/>
      <c r="F27" s="615"/>
      <c r="G27" s="61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14" t="s">
        <v>130</v>
      </c>
      <c r="E28" s="614"/>
      <c r="F28" s="614"/>
      <c r="G28" s="61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7"/>
      <c r="E29" s="558"/>
      <c r="F29" s="558"/>
      <c r="G29" s="55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7"/>
      <c r="E30" s="558"/>
      <c r="F30" s="558"/>
      <c r="G30" s="55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82"/>
      <c r="E31" s="582"/>
      <c r="F31" s="582"/>
      <c r="G31" s="582"/>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70"/>
      <c r="E32" s="571"/>
      <c r="F32" s="571"/>
      <c r="G32" s="571"/>
      <c r="H32" s="571"/>
      <c r="I32" s="571"/>
      <c r="J32" s="571"/>
      <c r="K32" s="572"/>
      <c r="L32" s="73"/>
      <c r="M32" s="73"/>
      <c r="N32" s="6"/>
      <c r="O32" s="191"/>
      <c r="P32" s="372"/>
      <c r="Q32" s="412"/>
      <c r="R32" s="82"/>
      <c r="S32" s="14"/>
      <c r="T32" s="19"/>
      <c r="U32" s="19"/>
      <c r="V32" s="19"/>
      <c r="W32" s="189"/>
      <c r="X32" s="1"/>
      <c r="Y32" s="1"/>
      <c r="Z32" s="1"/>
      <c r="AA32" s="501"/>
    </row>
    <row r="33" spans="1:27" ht="12.75" customHeight="1" x14ac:dyDescent="0.25">
      <c r="A33" s="23"/>
      <c r="B33" s="467"/>
      <c r="C33" s="578" t="s">
        <v>24</v>
      </c>
      <c r="D33" s="579"/>
      <c r="E33" s="579"/>
      <c r="F33" s="579"/>
      <c r="G33" s="579"/>
      <c r="H33" s="580"/>
      <c r="I33" s="580"/>
      <c r="J33" s="580"/>
      <c r="K33" s="581"/>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9" t="s">
        <v>131</v>
      </c>
      <c r="E34" s="569"/>
      <c r="F34" s="569"/>
      <c r="G34" s="569"/>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7"/>
      <c r="E35" s="558"/>
      <c r="F35" s="558"/>
      <c r="G35" s="55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7"/>
      <c r="E36" s="558"/>
      <c r="F36" s="558"/>
      <c r="G36" s="55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7"/>
      <c r="E37" s="558"/>
      <c r="F37" s="558"/>
      <c r="G37" s="55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7"/>
      <c r="E38" s="558"/>
      <c r="F38" s="558"/>
      <c r="G38" s="55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7" t="s">
        <v>24</v>
      </c>
      <c r="D40" s="548"/>
      <c r="E40" s="548"/>
      <c r="F40" s="548"/>
      <c r="G40" s="548"/>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76" t="s">
        <v>25</v>
      </c>
      <c r="E41" s="576"/>
      <c r="F41" s="576"/>
      <c r="G41" s="576"/>
      <c r="H41" s="576"/>
      <c r="I41" s="576"/>
      <c r="J41" s="576"/>
      <c r="K41" s="577"/>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73" t="s">
        <v>4666</v>
      </c>
      <c r="E42" s="574"/>
      <c r="F42" s="574"/>
      <c r="G42" s="574"/>
      <c r="H42" s="574"/>
      <c r="I42" s="574"/>
      <c r="J42" s="574"/>
      <c r="K42" s="575"/>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6" t="s">
        <v>4667</v>
      </c>
      <c r="E43" s="567"/>
      <c r="F43" s="567"/>
      <c r="G43" s="567"/>
      <c r="H43" s="567"/>
      <c r="I43" s="567"/>
      <c r="J43" s="567"/>
      <c r="K43" s="568"/>
      <c r="L43" s="543"/>
      <c r="M43" s="543"/>
      <c r="N43" s="543"/>
      <c r="O43" s="195"/>
      <c r="P43" s="98">
        <f>SUM(P44:P46)</f>
        <v>0</v>
      </c>
      <c r="Q43" s="424"/>
      <c r="R43" s="8"/>
      <c r="S43" s="8"/>
      <c r="T43" s="8"/>
      <c r="U43" s="8"/>
      <c r="V43" s="8"/>
      <c r="W43" s="189"/>
      <c r="X43" s="1"/>
      <c r="Y43" s="1"/>
      <c r="Z43" s="1"/>
      <c r="AA43" s="464"/>
    </row>
    <row r="44" spans="1:27" ht="12.6" customHeight="1" x14ac:dyDescent="0.25">
      <c r="A44" s="3"/>
      <c r="B44" s="463"/>
      <c r="C44" s="391"/>
      <c r="D44" s="551" t="s">
        <v>136</v>
      </c>
      <c r="E44" s="552"/>
      <c r="F44" s="552"/>
      <c r="G44" s="552"/>
      <c r="H44" s="552"/>
      <c r="I44" s="552"/>
      <c r="J44" s="552"/>
      <c r="K44" s="553"/>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51" t="s">
        <v>134</v>
      </c>
      <c r="E45" s="552"/>
      <c r="F45" s="552"/>
      <c r="G45" s="552"/>
      <c r="H45" s="552"/>
      <c r="I45" s="552"/>
      <c r="J45" s="552"/>
      <c r="K45" s="553"/>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51" t="s">
        <v>137</v>
      </c>
      <c r="E46" s="552"/>
      <c r="F46" s="552"/>
      <c r="G46" s="552"/>
      <c r="H46" s="552"/>
      <c r="I46" s="552"/>
      <c r="J46" s="552"/>
      <c r="K46" s="553"/>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4" t="s">
        <v>4100</v>
      </c>
      <c r="E47" s="555"/>
      <c r="F47" s="555"/>
      <c r="G47" s="555"/>
      <c r="H47" s="555"/>
      <c r="I47" s="555"/>
      <c r="J47" s="555"/>
      <c r="K47" s="556"/>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60" t="s">
        <v>24</v>
      </c>
      <c r="D49" s="561"/>
      <c r="E49" s="561"/>
      <c r="F49" s="561"/>
      <c r="G49" s="561"/>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7"/>
      <c r="E51" s="558"/>
      <c r="F51" s="558"/>
      <c r="G51" s="55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7"/>
      <c r="E52" s="558"/>
      <c r="F52" s="558"/>
      <c r="G52" s="55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7"/>
      <c r="E53" s="558"/>
      <c r="F53" s="558"/>
      <c r="G53" s="55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7"/>
      <c r="E54" s="558"/>
      <c r="F54" s="558"/>
      <c r="G54" s="55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7"/>
      <c r="E55" s="558"/>
      <c r="F55" s="558"/>
      <c r="G55" s="55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7"/>
      <c r="E56" s="558"/>
      <c r="F56" s="558"/>
      <c r="G56" s="55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7" t="s">
        <v>24</v>
      </c>
      <c r="D58" s="548"/>
      <c r="E58" s="548"/>
      <c r="F58" s="548"/>
      <c r="G58" s="548"/>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2"/>
      <c r="E60" s="563"/>
      <c r="F60" s="563"/>
      <c r="G60" s="563"/>
      <c r="H60" s="564"/>
      <c r="I60" s="564"/>
      <c r="J60" s="565"/>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2"/>
      <c r="E61" s="563"/>
      <c r="F61" s="563"/>
      <c r="G61" s="563"/>
      <c r="H61" s="564"/>
      <c r="I61" s="564"/>
      <c r="J61" s="565"/>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2"/>
      <c r="E62" s="563"/>
      <c r="F62" s="563"/>
      <c r="G62" s="563"/>
      <c r="H62" s="564"/>
      <c r="I62" s="564"/>
      <c r="J62" s="565"/>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2"/>
      <c r="E63" s="563"/>
      <c r="F63" s="563"/>
      <c r="G63" s="563"/>
      <c r="H63" s="564"/>
      <c r="I63" s="564"/>
      <c r="J63" s="565"/>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16"/>
      <c r="E64" s="616"/>
      <c r="F64" s="616"/>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7" t="s">
        <v>24</v>
      </c>
      <c r="D65" s="548"/>
      <c r="E65" s="548"/>
      <c r="F65" s="548"/>
      <c r="G65" s="548"/>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9"/>
      <c r="E67" s="550"/>
      <c r="F67" s="550"/>
      <c r="G67" s="550"/>
      <c r="H67" s="550"/>
      <c r="I67" s="550"/>
      <c r="J67" s="550"/>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9"/>
      <c r="E68" s="550"/>
      <c r="F68" s="550"/>
      <c r="G68" s="550"/>
      <c r="H68" s="550"/>
      <c r="I68" s="550"/>
      <c r="J68" s="550"/>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9"/>
      <c r="E69" s="550"/>
      <c r="F69" s="550"/>
      <c r="G69" s="550"/>
      <c r="H69" s="550"/>
      <c r="I69" s="550"/>
      <c r="J69" s="550"/>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9"/>
      <c r="E70" s="550"/>
      <c r="F70" s="550"/>
      <c r="G70" s="550"/>
      <c r="H70" s="550"/>
      <c r="I70" s="550"/>
      <c r="J70" s="550"/>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7" t="s">
        <v>24</v>
      </c>
      <c r="D72" s="548"/>
      <c r="E72" s="548"/>
      <c r="F72" s="548"/>
      <c r="G72" s="548"/>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44"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9"/>
      <c r="E74" s="550"/>
      <c r="F74" s="550"/>
      <c r="G74" s="550"/>
      <c r="H74" s="550"/>
      <c r="I74" s="550"/>
      <c r="J74" s="550"/>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9"/>
      <c r="E75" s="550"/>
      <c r="F75" s="550"/>
      <c r="G75" s="550"/>
      <c r="H75" s="550"/>
      <c r="I75" s="550"/>
      <c r="J75" s="550"/>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9"/>
      <c r="E76" s="550"/>
      <c r="F76" s="550"/>
      <c r="G76" s="550"/>
      <c r="H76" s="550"/>
      <c r="I76" s="550"/>
      <c r="J76" s="550"/>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9"/>
      <c r="E77" s="550"/>
      <c r="F77" s="550"/>
      <c r="G77" s="550"/>
      <c r="H77" s="550"/>
      <c r="I77" s="550"/>
      <c r="J77" s="550"/>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7" t="s">
        <v>24</v>
      </c>
      <c r="D79" s="548"/>
      <c r="E79" s="548"/>
      <c r="F79" s="548"/>
      <c r="G79" s="548"/>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20"/>
      <c r="J81" s="621"/>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18" t="s">
        <v>6589</v>
      </c>
      <c r="E85" s="618"/>
      <c r="F85" s="618"/>
      <c r="G85" s="618"/>
      <c r="H85" s="618"/>
      <c r="I85" s="618"/>
      <c r="J85" s="618"/>
      <c r="K85" s="619"/>
      <c r="L85" s="545"/>
      <c r="M85" s="545"/>
      <c r="N85" s="545"/>
      <c r="O85" s="202"/>
      <c r="P85" s="420" t="s">
        <v>22</v>
      </c>
      <c r="Q85" s="411"/>
      <c r="R85" s="8"/>
      <c r="S85" s="8"/>
      <c r="T85" s="8"/>
      <c r="U85" s="8"/>
      <c r="V85" s="8"/>
      <c r="W85" s="189"/>
      <c r="X85" s="1"/>
      <c r="Y85" s="1"/>
      <c r="Z85" s="1"/>
      <c r="AA85" s="462" t="s">
        <v>6591</v>
      </c>
    </row>
    <row r="86" spans="1:27" ht="12.6" customHeight="1" x14ac:dyDescent="0.25">
      <c r="A86" s="3"/>
      <c r="B86" s="463"/>
      <c r="C86" s="387"/>
      <c r="D86" s="549"/>
      <c r="E86" s="549"/>
      <c r="F86" s="549"/>
      <c r="G86" s="549"/>
      <c r="H86" s="550"/>
      <c r="I86" s="550"/>
      <c r="J86" s="550"/>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9"/>
      <c r="E87" s="549"/>
      <c r="F87" s="549"/>
      <c r="G87" s="549"/>
      <c r="H87" s="550"/>
      <c r="I87" s="550"/>
      <c r="J87" s="550"/>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60" t="s">
        <v>24</v>
      </c>
      <c r="D89" s="561"/>
      <c r="E89" s="561"/>
      <c r="F89" s="561"/>
      <c r="G89" s="561"/>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17" t="s">
        <v>35</v>
      </c>
      <c r="D91" s="569"/>
      <c r="E91" s="569"/>
      <c r="F91" s="569"/>
      <c r="G91" s="569"/>
      <c r="H91" s="569"/>
      <c r="I91" s="569"/>
      <c r="J91" s="569"/>
      <c r="K91" s="539"/>
      <c r="L91" s="539"/>
      <c r="M91" s="539"/>
      <c r="N91" s="539"/>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527" priority="264" stopIfTrue="1">
      <formula>AND($P71&gt;0,$J71=0)</formula>
    </cfRule>
  </conditionalFormatting>
  <conditionalFormatting sqref="J74:J77">
    <cfRule type="expression" dxfId="526" priority="263" stopIfTrue="1">
      <formula>AND($P74&gt;0,$J74=0)</formula>
    </cfRule>
  </conditionalFormatting>
  <conditionalFormatting sqref="J75">
    <cfRule type="expression" dxfId="525" priority="262" stopIfTrue="1">
      <formula>AND($P75&gt;0,$J75=0)</formula>
    </cfRule>
  </conditionalFormatting>
  <conditionalFormatting sqref="I14">
    <cfRule type="expression" dxfId="524" priority="261" stopIfTrue="1">
      <formula>AND($P14&gt;0,$I14="")</formula>
    </cfRule>
  </conditionalFormatting>
  <conditionalFormatting sqref="I15">
    <cfRule type="expression" dxfId="523" priority="260" stopIfTrue="1">
      <formula>AND($P15&gt;0,$I15="")</formula>
    </cfRule>
  </conditionalFormatting>
  <conditionalFormatting sqref="I16">
    <cfRule type="expression" dxfId="522" priority="259" stopIfTrue="1">
      <formula>AND($P16&gt;0,$I16="")</formula>
    </cfRule>
  </conditionalFormatting>
  <conditionalFormatting sqref="I17">
    <cfRule type="expression" dxfId="521" priority="258" stopIfTrue="1">
      <formula>AND($P17&gt;0,$I17="")</formula>
    </cfRule>
  </conditionalFormatting>
  <conditionalFormatting sqref="I19">
    <cfRule type="expression" dxfId="520" priority="257" stopIfTrue="1">
      <formula>AND($P19&gt;0,$I19="")</formula>
    </cfRule>
  </conditionalFormatting>
  <conditionalFormatting sqref="I20">
    <cfRule type="expression" dxfId="519" priority="256" stopIfTrue="1">
      <formula>AND($P20&gt;0,$I20="")</formula>
    </cfRule>
  </conditionalFormatting>
  <conditionalFormatting sqref="I30">
    <cfRule type="expression" dxfId="518" priority="255" stopIfTrue="1">
      <formula>AND($P30&gt;0,$I30="")</formula>
    </cfRule>
  </conditionalFormatting>
  <conditionalFormatting sqref="I31">
    <cfRule type="expression" dxfId="517" priority="254" stopIfTrue="1">
      <formula>AND($P31&gt;0,$I31="")</formula>
    </cfRule>
  </conditionalFormatting>
  <conditionalFormatting sqref="I32">
    <cfRule type="expression" dxfId="516" priority="253" stopIfTrue="1">
      <formula>AND($P32&gt;0,$I32="")</formula>
    </cfRule>
  </conditionalFormatting>
  <conditionalFormatting sqref="I33">
    <cfRule type="expression" dxfId="515" priority="252" stopIfTrue="1">
      <formula>AND($P33&gt;0,$I33="")</formula>
    </cfRule>
  </conditionalFormatting>
  <conditionalFormatting sqref="I34">
    <cfRule type="expression" dxfId="514" priority="251" stopIfTrue="1">
      <formula>AND($P34&gt;0,$I34="")</formula>
    </cfRule>
  </conditionalFormatting>
  <conditionalFormatting sqref="I35">
    <cfRule type="expression" dxfId="513" priority="250" stopIfTrue="1">
      <formula>AND($P35&gt;0,$I35="")</formula>
    </cfRule>
  </conditionalFormatting>
  <conditionalFormatting sqref="I44:I45">
    <cfRule type="expression" dxfId="512" priority="249" stopIfTrue="1">
      <formula>AND($P44&gt;0,$I44="")</formula>
    </cfRule>
  </conditionalFormatting>
  <conditionalFormatting sqref="I46">
    <cfRule type="expression" dxfId="511" priority="248" stopIfTrue="1">
      <formula>AND($P46&gt;0,$I46="")</formula>
    </cfRule>
  </conditionalFormatting>
  <conditionalFormatting sqref="I47">
    <cfRule type="expression" dxfId="510" priority="247" stopIfTrue="1">
      <formula>AND($P47&gt;0,$I47="")</formula>
    </cfRule>
  </conditionalFormatting>
  <conditionalFormatting sqref="I48">
    <cfRule type="expression" dxfId="509" priority="246" stopIfTrue="1">
      <formula>AND($P48&gt;0,$I48="")</formula>
    </cfRule>
  </conditionalFormatting>
  <conditionalFormatting sqref="I71">
    <cfRule type="expression" dxfId="508" priority="245" stopIfTrue="1">
      <formula>AND($P71&gt;0,$I71="")</formula>
    </cfRule>
  </conditionalFormatting>
  <conditionalFormatting sqref="I74:I77">
    <cfRule type="expression" dxfId="507" priority="244" stopIfTrue="1">
      <formula>AND($P74&gt;0,$I74="")</formula>
    </cfRule>
  </conditionalFormatting>
  <conditionalFormatting sqref="I75">
    <cfRule type="expression" dxfId="506" priority="243" stopIfTrue="1">
      <formula>AND($P75&gt;0,$I75="")</formula>
    </cfRule>
  </conditionalFormatting>
  <conditionalFormatting sqref="D14:G14">
    <cfRule type="expression" dxfId="505" priority="242" stopIfTrue="1">
      <formula>AND($P14&gt;0,$D14="")</formula>
    </cfRule>
  </conditionalFormatting>
  <conditionalFormatting sqref="D15:G15">
    <cfRule type="expression" dxfId="504" priority="241" stopIfTrue="1">
      <formula>AND($P15&gt;0,$D15="")</formula>
    </cfRule>
  </conditionalFormatting>
  <conditionalFormatting sqref="D16:G16">
    <cfRule type="expression" dxfId="503" priority="240" stopIfTrue="1">
      <formula>AND($P16&gt;0,$D16="")</formula>
    </cfRule>
  </conditionalFormatting>
  <conditionalFormatting sqref="D17:G17">
    <cfRule type="expression" dxfId="502" priority="239" stopIfTrue="1">
      <formula>AND($P17&gt;0,$D17="")</formula>
    </cfRule>
  </conditionalFormatting>
  <conditionalFormatting sqref="D18:G18">
    <cfRule type="expression" dxfId="501" priority="238" stopIfTrue="1">
      <formula>AND($P18&gt;0,$D18="")</formula>
    </cfRule>
  </conditionalFormatting>
  <conditionalFormatting sqref="D19:G19">
    <cfRule type="expression" dxfId="500" priority="237" stopIfTrue="1">
      <formula>AND($P19&gt;0,$D19="")</formula>
    </cfRule>
  </conditionalFormatting>
  <conditionalFormatting sqref="D20:G20">
    <cfRule type="expression" dxfId="499" priority="236" stopIfTrue="1">
      <formula>AND($P20&gt;0,$D20="")</formula>
    </cfRule>
  </conditionalFormatting>
  <conditionalFormatting sqref="D30:G30">
    <cfRule type="expression" dxfId="498" priority="235" stopIfTrue="1">
      <formula>AND($P30&gt;0,$D30="")</formula>
    </cfRule>
  </conditionalFormatting>
  <conditionalFormatting sqref="D31:G31">
    <cfRule type="expression" dxfId="497" priority="234" stopIfTrue="1">
      <formula>AND($P31&gt;0,$D31="")</formula>
    </cfRule>
  </conditionalFormatting>
  <conditionalFormatting sqref="D32:G32">
    <cfRule type="expression" dxfId="496" priority="233" stopIfTrue="1">
      <formula>AND($P32&gt;0,$D32="")</formula>
    </cfRule>
  </conditionalFormatting>
  <conditionalFormatting sqref="D33:G33">
    <cfRule type="expression" dxfId="495" priority="232" stopIfTrue="1">
      <formula>AND($P33&gt;0,$D33="")</formula>
    </cfRule>
  </conditionalFormatting>
  <conditionalFormatting sqref="D34:G34">
    <cfRule type="expression" dxfId="494" priority="231" stopIfTrue="1">
      <formula>AND($P34&gt;0,$D34="")</formula>
    </cfRule>
  </conditionalFormatting>
  <conditionalFormatting sqref="D35:G38">
    <cfRule type="expression" dxfId="493" priority="230" stopIfTrue="1">
      <formula>AND($P35&gt;0,$D35="")</formula>
    </cfRule>
  </conditionalFormatting>
  <conditionalFormatting sqref="D44:G44">
    <cfRule type="expression" dxfId="492" priority="229" stopIfTrue="1">
      <formula>AND($P44&gt;0,$D44="")</formula>
    </cfRule>
  </conditionalFormatting>
  <conditionalFormatting sqref="D45:G45">
    <cfRule type="expression" dxfId="491" priority="228" stopIfTrue="1">
      <formula>AND($P45&gt;0,$D45="")</formula>
    </cfRule>
  </conditionalFormatting>
  <conditionalFormatting sqref="D46:G46">
    <cfRule type="expression" dxfId="490" priority="227" stopIfTrue="1">
      <formula>AND($P46&gt;0,$D46="")</formula>
    </cfRule>
  </conditionalFormatting>
  <conditionalFormatting sqref="D47:G47">
    <cfRule type="expression" dxfId="489" priority="226" stopIfTrue="1">
      <formula>AND($P47&gt;0,$D47="")</formula>
    </cfRule>
  </conditionalFormatting>
  <conditionalFormatting sqref="D48:G48">
    <cfRule type="expression" dxfId="488" priority="225" stopIfTrue="1">
      <formula>AND($P48&gt;0,$D48="")</formula>
    </cfRule>
  </conditionalFormatting>
  <conditionalFormatting sqref="D49:G49">
    <cfRule type="expression" dxfId="487" priority="224" stopIfTrue="1">
      <formula>AND($P49&gt;0,$D49="")</formula>
    </cfRule>
  </conditionalFormatting>
  <conditionalFormatting sqref="D71:G71">
    <cfRule type="expression" dxfId="486" priority="223" stopIfTrue="1">
      <formula>AND($P71&gt;0,$D71="")</formula>
    </cfRule>
  </conditionalFormatting>
  <conditionalFormatting sqref="D72:G72">
    <cfRule type="expression" dxfId="485" priority="222" stopIfTrue="1">
      <formula>AND($P72&gt;0,$D72="")</formula>
    </cfRule>
  </conditionalFormatting>
  <conditionalFormatting sqref="D73:G73">
    <cfRule type="expression" dxfId="484" priority="221" stopIfTrue="1">
      <formula>AND($P73&gt;0,$D73="")</formula>
    </cfRule>
  </conditionalFormatting>
  <conditionalFormatting sqref="D74:G77">
    <cfRule type="expression" dxfId="483" priority="220" stopIfTrue="1">
      <formula>AND($P74&gt;0,$D74="")</formula>
    </cfRule>
  </conditionalFormatting>
  <conditionalFormatting sqref="D75:G75">
    <cfRule type="expression" dxfId="482" priority="219" stopIfTrue="1">
      <formula>AND($P75&gt;0,$D75="")</formula>
    </cfRule>
  </conditionalFormatting>
  <conditionalFormatting sqref="D80:J80">
    <cfRule type="expression" dxfId="481" priority="218" stopIfTrue="1">
      <formula>AND($D80="",$P80&gt;0)</formula>
    </cfRule>
  </conditionalFormatting>
  <conditionalFormatting sqref="D81:J81">
    <cfRule type="expression" dxfId="480" priority="217" stopIfTrue="1">
      <formula>AND($D81="",$P81&gt;0)</formula>
    </cfRule>
  </conditionalFormatting>
  <conditionalFormatting sqref="D82:J84">
    <cfRule type="expression" dxfId="479" priority="216" stopIfTrue="1">
      <formula>AND($D82="",$P82&gt;0)</formula>
    </cfRule>
  </conditionalFormatting>
  <conditionalFormatting sqref="D85:J85">
    <cfRule type="expression" dxfId="478" priority="215" stopIfTrue="1">
      <formula>AND($D85="",$P85&gt;0)</formula>
    </cfRule>
  </conditionalFormatting>
  <conditionalFormatting sqref="D86:J87">
    <cfRule type="expression" dxfId="477" priority="214" stopIfTrue="1">
      <formula>AND($D86="",$P86&gt;0)</formula>
    </cfRule>
  </conditionalFormatting>
  <conditionalFormatting sqref="D87:J87">
    <cfRule type="expression" dxfId="476" priority="213" stopIfTrue="1">
      <formula>AND($D87="",$P87&gt;0)</formula>
    </cfRule>
  </conditionalFormatting>
  <conditionalFormatting sqref="P116">
    <cfRule type="expression" dxfId="475" priority="212" stopIfTrue="1">
      <formula>$P$116&gt;valTIAlloc</formula>
    </cfRule>
  </conditionalFormatting>
  <conditionalFormatting sqref="J17">
    <cfRule type="expression" dxfId="474" priority="211" stopIfTrue="1">
      <formula>AND($J17="",$P17&gt;0)</formula>
    </cfRule>
  </conditionalFormatting>
  <conditionalFormatting sqref="J19">
    <cfRule type="expression" dxfId="473" priority="210" stopIfTrue="1">
      <formula>AND($J19="",$P19&gt;0)</formula>
    </cfRule>
  </conditionalFormatting>
  <conditionalFormatting sqref="J32">
    <cfRule type="expression" dxfId="472" priority="209" stopIfTrue="1">
      <formula>AND($J32="",$P32&gt;0)</formula>
    </cfRule>
  </conditionalFormatting>
  <conditionalFormatting sqref="J33">
    <cfRule type="expression" dxfId="471" priority="208" stopIfTrue="1">
      <formula>AND($J33="",$P33&gt;0)</formula>
    </cfRule>
  </conditionalFormatting>
  <conditionalFormatting sqref="J34">
    <cfRule type="expression" dxfId="470" priority="207" stopIfTrue="1">
      <formula>AND($J34="",$P34&gt;0)</formula>
    </cfRule>
  </conditionalFormatting>
  <conditionalFormatting sqref="J35">
    <cfRule type="expression" dxfId="469" priority="206" stopIfTrue="1">
      <formula>AND($J35="",$P35&gt;0)</formula>
    </cfRule>
  </conditionalFormatting>
  <conditionalFormatting sqref="J44">
    <cfRule type="expression" dxfId="468" priority="205" stopIfTrue="1">
      <formula>AND($J44="",$P44&gt;0)</formula>
    </cfRule>
  </conditionalFormatting>
  <conditionalFormatting sqref="J45">
    <cfRule type="expression" dxfId="467" priority="204" stopIfTrue="1">
      <formula>AND($J45="",$P45&gt;0)</formula>
    </cfRule>
  </conditionalFormatting>
  <conditionalFormatting sqref="J46">
    <cfRule type="expression" dxfId="466" priority="203" stopIfTrue="1">
      <formula>AND($J46="",$P46&gt;0)</formula>
    </cfRule>
  </conditionalFormatting>
  <conditionalFormatting sqref="J47">
    <cfRule type="expression" dxfId="465" priority="202" stopIfTrue="1">
      <formula>AND($J47="",$P47&gt;0)</formula>
    </cfRule>
  </conditionalFormatting>
  <conditionalFormatting sqref="J48">
    <cfRule type="expression" dxfId="464" priority="201" stopIfTrue="1">
      <formula>AND($J48="",$P48&gt;0)</formula>
    </cfRule>
  </conditionalFormatting>
  <conditionalFormatting sqref="P108">
    <cfRule type="expression" dxfId="463" priority="200" stopIfTrue="1">
      <formula>AND($I$108&lt;&gt;"",$P$108="")</formula>
    </cfRule>
  </conditionalFormatting>
  <conditionalFormatting sqref="I108:J108">
    <cfRule type="expression" dxfId="462" priority="199" stopIfTrue="1">
      <formula>AND($P$108&lt;&gt;"",$I$108="")</formula>
    </cfRule>
  </conditionalFormatting>
  <conditionalFormatting sqref="J26">
    <cfRule type="expression" dxfId="461" priority="198" stopIfTrue="1">
      <formula>AND($P26&gt;0,$J26=0)</formula>
    </cfRule>
  </conditionalFormatting>
  <conditionalFormatting sqref="I22">
    <cfRule type="expression" dxfId="460" priority="197" stopIfTrue="1">
      <formula>AND($P22&gt;0,$I22="")</formula>
    </cfRule>
  </conditionalFormatting>
  <conditionalFormatting sqref="I23">
    <cfRule type="expression" dxfId="459" priority="196" stopIfTrue="1">
      <formula>AND($P23&gt;0,$I23="")</formula>
    </cfRule>
  </conditionalFormatting>
  <conditionalFormatting sqref="I24">
    <cfRule type="expression" dxfId="458" priority="195" stopIfTrue="1">
      <formula>AND($P24&gt;0,$I24="")</formula>
    </cfRule>
  </conditionalFormatting>
  <conditionalFormatting sqref="I25">
    <cfRule type="expression" dxfId="457" priority="194" stopIfTrue="1">
      <formula>AND($P25&gt;0,$I25="")</formula>
    </cfRule>
  </conditionalFormatting>
  <conditionalFormatting sqref="I26">
    <cfRule type="expression" dxfId="456" priority="193" stopIfTrue="1">
      <formula>AND($P26&gt;0,$I26="")</formula>
    </cfRule>
  </conditionalFormatting>
  <conditionalFormatting sqref="H26">
    <cfRule type="expression" dxfId="455" priority="192" stopIfTrue="1">
      <formula>AND(P26&gt;0,$H26="")</formula>
    </cfRule>
  </conditionalFormatting>
  <conditionalFormatting sqref="D22:G22">
    <cfRule type="expression" dxfId="454" priority="191" stopIfTrue="1">
      <formula>AND($P22&gt;0,$D22="")</formula>
    </cfRule>
  </conditionalFormatting>
  <conditionalFormatting sqref="D23:G23">
    <cfRule type="expression" dxfId="453" priority="190" stopIfTrue="1">
      <formula>AND($P23&gt;0,$D23="")</formula>
    </cfRule>
  </conditionalFormatting>
  <conditionalFormatting sqref="D24:G24">
    <cfRule type="expression" dxfId="452" priority="189" stopIfTrue="1">
      <formula>AND($P24&gt;0,$D24="")</formula>
    </cfRule>
  </conditionalFormatting>
  <conditionalFormatting sqref="D25:G25">
    <cfRule type="expression" dxfId="451" priority="188" stopIfTrue="1">
      <formula>AND($P25&gt;0,$D25="")</formula>
    </cfRule>
  </conditionalFormatting>
  <conditionalFormatting sqref="D26:G26">
    <cfRule type="expression" dxfId="450" priority="187" stopIfTrue="1">
      <formula>AND($P26&gt;0,$D26="")</formula>
    </cfRule>
  </conditionalFormatting>
  <conditionalFormatting sqref="D40:G40">
    <cfRule type="expression" dxfId="449" priority="174" stopIfTrue="1">
      <formula>AND($P40&gt;0,$D40="")</formula>
    </cfRule>
  </conditionalFormatting>
  <conditionalFormatting sqref="J37">
    <cfRule type="expression" dxfId="448" priority="186" stopIfTrue="1">
      <formula>AND($P37&gt;0,$J37=0)</formula>
    </cfRule>
  </conditionalFormatting>
  <conditionalFormatting sqref="J38">
    <cfRule type="expression" dxfId="447" priority="185" stopIfTrue="1">
      <formula>AND($P38&gt;0,$J38=0)</formula>
    </cfRule>
  </conditionalFormatting>
  <conditionalFormatting sqref="J39">
    <cfRule type="expression" dxfId="446" priority="184" stopIfTrue="1">
      <formula>AND($P39&gt;0,$J39=0)</formula>
    </cfRule>
  </conditionalFormatting>
  <conditionalFormatting sqref="I37">
    <cfRule type="expression" dxfId="445" priority="183" stopIfTrue="1">
      <formula>AND($P37&gt;0,$I37="")</formula>
    </cfRule>
  </conditionalFormatting>
  <conditionalFormatting sqref="I38">
    <cfRule type="expression" dxfId="444" priority="182" stopIfTrue="1">
      <formula>AND($P38&gt;0,$I38="")</formula>
    </cfRule>
  </conditionalFormatting>
  <conditionalFormatting sqref="I39">
    <cfRule type="expression" dxfId="443" priority="181" stopIfTrue="1">
      <formula>AND($P39&gt;0,$I39="")</formula>
    </cfRule>
  </conditionalFormatting>
  <conditionalFormatting sqref="H37">
    <cfRule type="expression" dxfId="442" priority="180" stopIfTrue="1">
      <formula>AND(P37&gt;0,$H37="")</formula>
    </cfRule>
  </conditionalFormatting>
  <conditionalFormatting sqref="H38">
    <cfRule type="expression" dxfId="441" priority="179" stopIfTrue="1">
      <formula>AND(P38&gt;0,$H38="")</formula>
    </cfRule>
  </conditionalFormatting>
  <conditionalFormatting sqref="H39">
    <cfRule type="expression" dxfId="440" priority="178" stopIfTrue="1">
      <formula>AND(P39&gt;0,$H39="")</formula>
    </cfRule>
  </conditionalFormatting>
  <conditionalFormatting sqref="D37:G37">
    <cfRule type="expression" dxfId="439" priority="177" stopIfTrue="1">
      <formula>AND($P37&gt;0,$D37="")</formula>
    </cfRule>
  </conditionalFormatting>
  <conditionalFormatting sqref="D38:G38">
    <cfRule type="expression" dxfId="438" priority="176" stopIfTrue="1">
      <formula>AND($P38&gt;0,$D38="")</formula>
    </cfRule>
  </conditionalFormatting>
  <conditionalFormatting sqref="D39:G39">
    <cfRule type="expression" dxfId="437" priority="175" stopIfTrue="1">
      <formula>AND($P39&gt;0,$D39="")</formula>
    </cfRule>
  </conditionalFormatting>
  <conditionalFormatting sqref="J51">
    <cfRule type="expression" dxfId="436" priority="173" stopIfTrue="1">
      <formula>AND($P51&gt;0,$J51=0)</formula>
    </cfRule>
  </conditionalFormatting>
  <conditionalFormatting sqref="J52">
    <cfRule type="expression" dxfId="435" priority="172" stopIfTrue="1">
      <formula>AND($P52&gt;0,$J52=0)</formula>
    </cfRule>
  </conditionalFormatting>
  <conditionalFormatting sqref="J53">
    <cfRule type="expression" dxfId="434" priority="171" stopIfTrue="1">
      <formula>AND($P53&gt;0,$J53=0)</formula>
    </cfRule>
  </conditionalFormatting>
  <conditionalFormatting sqref="J54">
    <cfRule type="expression" dxfId="433" priority="170" stopIfTrue="1">
      <formula>AND($P54&gt;0,$J54=0)</formula>
    </cfRule>
  </conditionalFormatting>
  <conditionalFormatting sqref="J55">
    <cfRule type="expression" dxfId="432" priority="169" stopIfTrue="1">
      <formula>AND($P55&gt;0,$J55=0)</formula>
    </cfRule>
  </conditionalFormatting>
  <conditionalFormatting sqref="I51">
    <cfRule type="expression" dxfId="431" priority="168" stopIfTrue="1">
      <formula>AND($P51&gt;0,$I51="")</formula>
    </cfRule>
  </conditionalFormatting>
  <conditionalFormatting sqref="I52">
    <cfRule type="expression" dxfId="430" priority="167" stopIfTrue="1">
      <formula>AND($P52&gt;0,$I52="")</formula>
    </cfRule>
  </conditionalFormatting>
  <conditionalFormatting sqref="I53">
    <cfRule type="expression" dxfId="429" priority="166" stopIfTrue="1">
      <formula>AND($P53&gt;0,$I53="")</formula>
    </cfRule>
  </conditionalFormatting>
  <conditionalFormatting sqref="I54">
    <cfRule type="expression" dxfId="428" priority="165" stopIfTrue="1">
      <formula>AND($P54&gt;0,$I54="")</formula>
    </cfRule>
  </conditionalFormatting>
  <conditionalFormatting sqref="I55">
    <cfRule type="expression" dxfId="427" priority="164" stopIfTrue="1">
      <formula>AND($P55&gt;0,$I55="")</formula>
    </cfRule>
  </conditionalFormatting>
  <conditionalFormatting sqref="D51:G51">
    <cfRule type="expression" dxfId="426" priority="163" stopIfTrue="1">
      <formula>AND($P51&gt;0,$D51="")</formula>
    </cfRule>
  </conditionalFormatting>
  <conditionalFormatting sqref="D52:G52">
    <cfRule type="expression" dxfId="425" priority="162" stopIfTrue="1">
      <formula>AND($P52&gt;0,$D52="")</formula>
    </cfRule>
  </conditionalFormatting>
  <conditionalFormatting sqref="D53:G53">
    <cfRule type="expression" dxfId="424" priority="161" stopIfTrue="1">
      <formula>AND($P53&gt;0,$D53="")</formula>
    </cfRule>
  </conditionalFormatting>
  <conditionalFormatting sqref="D54:G54">
    <cfRule type="expression" dxfId="423" priority="160" stopIfTrue="1">
      <formula>AND($P54&gt;0,$D54="")</formula>
    </cfRule>
  </conditionalFormatting>
  <conditionalFormatting sqref="D55:G55">
    <cfRule type="expression" dxfId="422" priority="159" stopIfTrue="1">
      <formula>AND($P55&gt;0,$D55="")</formula>
    </cfRule>
  </conditionalFormatting>
  <conditionalFormatting sqref="J51">
    <cfRule type="expression" dxfId="421" priority="158" stopIfTrue="1">
      <formula>AND($P51&gt;0,$J51=0)</formula>
    </cfRule>
  </conditionalFormatting>
  <conditionalFormatting sqref="J52">
    <cfRule type="expression" dxfId="420" priority="157" stopIfTrue="1">
      <formula>AND($P52&gt;0,$J52=0)</formula>
    </cfRule>
  </conditionalFormatting>
  <conditionalFormatting sqref="J53">
    <cfRule type="expression" dxfId="419" priority="156" stopIfTrue="1">
      <formula>AND($P53&gt;0,$J53=0)</formula>
    </cfRule>
  </conditionalFormatting>
  <conditionalFormatting sqref="J54">
    <cfRule type="expression" dxfId="418" priority="155" stopIfTrue="1">
      <formula>AND($P54&gt;0,$J54=0)</formula>
    </cfRule>
  </conditionalFormatting>
  <conditionalFormatting sqref="J55">
    <cfRule type="expression" dxfId="417" priority="154" stopIfTrue="1">
      <formula>AND($P55&gt;0,$J55=0)</formula>
    </cfRule>
  </conditionalFormatting>
  <conditionalFormatting sqref="J56">
    <cfRule type="expression" dxfId="416" priority="153" stopIfTrue="1">
      <formula>AND($P56&gt;0,$J56=0)</formula>
    </cfRule>
  </conditionalFormatting>
  <conditionalFormatting sqref="I14 I29">
    <cfRule type="expression" dxfId="415" priority="152" stopIfTrue="1">
      <formula>AND($P14&gt;0,$I14="")</formula>
    </cfRule>
  </conditionalFormatting>
  <conditionalFormatting sqref="I15">
    <cfRule type="expression" dxfId="414" priority="151" stopIfTrue="1">
      <formula>AND($P15&gt;0,$I15="")</formula>
    </cfRule>
  </conditionalFormatting>
  <conditionalFormatting sqref="I16">
    <cfRule type="expression" dxfId="413" priority="150" stopIfTrue="1">
      <formula>AND($P16&gt;0,$I16="")</formula>
    </cfRule>
  </conditionalFormatting>
  <conditionalFormatting sqref="I20">
    <cfRule type="expression" dxfId="412" priority="149" stopIfTrue="1">
      <formula>AND($P20&gt;0,$I20="")</formula>
    </cfRule>
  </conditionalFormatting>
  <conditionalFormatting sqref="I21">
    <cfRule type="expression" dxfId="411" priority="148" stopIfTrue="1">
      <formula>AND($P21&gt;0,$I21="")</formula>
    </cfRule>
  </conditionalFormatting>
  <conditionalFormatting sqref="I22">
    <cfRule type="expression" dxfId="410" priority="147" stopIfTrue="1">
      <formula>AND($P22&gt;0,$I22="")</formula>
    </cfRule>
  </conditionalFormatting>
  <conditionalFormatting sqref="I23">
    <cfRule type="expression" dxfId="409" priority="146" stopIfTrue="1">
      <formula>AND($P23&gt;0,$I23="")</formula>
    </cfRule>
  </conditionalFormatting>
  <conditionalFormatting sqref="I24">
    <cfRule type="expression" dxfId="408" priority="145" stopIfTrue="1">
      <formula>AND($P24&gt;0,$I24="")</formula>
    </cfRule>
  </conditionalFormatting>
  <conditionalFormatting sqref="I25">
    <cfRule type="expression" dxfId="407" priority="144" stopIfTrue="1">
      <formula>AND($P25&gt;0,$I25="")</formula>
    </cfRule>
  </conditionalFormatting>
  <conditionalFormatting sqref="I30">
    <cfRule type="expression" dxfId="406" priority="143" stopIfTrue="1">
      <formula>AND($P30&gt;0,$I30="")</formula>
    </cfRule>
  </conditionalFormatting>
  <conditionalFormatting sqref="I31">
    <cfRule type="expression" dxfId="405" priority="142" stopIfTrue="1">
      <formula>AND($P31&gt;0,$I31="")</formula>
    </cfRule>
  </conditionalFormatting>
  <conditionalFormatting sqref="I52">
    <cfRule type="expression" dxfId="404" priority="141" stopIfTrue="1">
      <formula>AND($P52&gt;0,$I52="")</formula>
    </cfRule>
  </conditionalFormatting>
  <conditionalFormatting sqref="I53">
    <cfRule type="expression" dxfId="403" priority="140" stopIfTrue="1">
      <formula>AND($P53&gt;0,$I53="")</formula>
    </cfRule>
  </conditionalFormatting>
  <conditionalFormatting sqref="I54">
    <cfRule type="expression" dxfId="402" priority="139" stopIfTrue="1">
      <formula>AND($P54&gt;0,$I54="")</formula>
    </cfRule>
  </conditionalFormatting>
  <conditionalFormatting sqref="I55">
    <cfRule type="expression" dxfId="401" priority="138" stopIfTrue="1">
      <formula>AND($P55&gt;0,$I55="")</formula>
    </cfRule>
  </conditionalFormatting>
  <conditionalFormatting sqref="I56">
    <cfRule type="expression" dxfId="400" priority="137" stopIfTrue="1">
      <formula>AND($P56&gt;0,$I56="")</formula>
    </cfRule>
  </conditionalFormatting>
  <conditionalFormatting sqref="I51">
    <cfRule type="expression" dxfId="399" priority="136" stopIfTrue="1">
      <formula>AND($P51&gt;0,$I51="")</formula>
    </cfRule>
  </conditionalFormatting>
  <conditionalFormatting sqref="D14:G14 D31:D32">
    <cfRule type="expression" dxfId="398" priority="135" stopIfTrue="1">
      <formula>AND($P14&gt;0,$D14="")</formula>
    </cfRule>
  </conditionalFormatting>
  <conditionalFormatting sqref="D15:G15">
    <cfRule type="expression" dxfId="397" priority="134" stopIfTrue="1">
      <formula>AND($P15&gt;0,$D15="")</formula>
    </cfRule>
  </conditionalFormatting>
  <conditionalFormatting sqref="D16:G16">
    <cfRule type="expression" dxfId="396" priority="133" stopIfTrue="1">
      <formula>AND($P16&gt;0,$D16="")</formula>
    </cfRule>
  </conditionalFormatting>
  <conditionalFormatting sqref="D20:G20">
    <cfRule type="expression" dxfId="395" priority="132" stopIfTrue="1">
      <formula>AND($P20&gt;0,$D20="")</formula>
    </cfRule>
  </conditionalFormatting>
  <conditionalFormatting sqref="D21:G21">
    <cfRule type="expression" dxfId="394" priority="131" stopIfTrue="1">
      <formula>AND($P21&gt;0,$D21="")</formula>
    </cfRule>
  </conditionalFormatting>
  <conditionalFormatting sqref="D22:G22">
    <cfRule type="expression" dxfId="393" priority="130" stopIfTrue="1">
      <formula>AND($P22&gt;0,$D22="")</formula>
    </cfRule>
  </conditionalFormatting>
  <conditionalFormatting sqref="D23:G23">
    <cfRule type="expression" dxfId="392" priority="129" stopIfTrue="1">
      <formula>AND($P23&gt;0,$D23="")</formula>
    </cfRule>
  </conditionalFormatting>
  <conditionalFormatting sqref="D24:G24">
    <cfRule type="expression" dxfId="391" priority="128" stopIfTrue="1">
      <formula>AND($P24&gt;0,$D24="")</formula>
    </cfRule>
  </conditionalFormatting>
  <conditionalFormatting sqref="D25:G25">
    <cfRule type="expression" dxfId="390" priority="127" stopIfTrue="1">
      <formula>AND($P25&gt;0,$D25="")</formula>
    </cfRule>
  </conditionalFormatting>
  <conditionalFormatting sqref="D29:G29">
    <cfRule type="expression" dxfId="389" priority="126" stopIfTrue="1">
      <formula>AND($P29&gt;0,$D29="")</formula>
    </cfRule>
  </conditionalFormatting>
  <conditionalFormatting sqref="D30:G30">
    <cfRule type="expression" dxfId="388" priority="125" stopIfTrue="1">
      <formula>AND($P30&gt;0,$D30="")</formula>
    </cfRule>
  </conditionalFormatting>
  <conditionalFormatting sqref="E31:G31">
    <cfRule type="expression" dxfId="387" priority="124" stopIfTrue="1">
      <formula>AND($P31&gt;0,$D31="")</formula>
    </cfRule>
  </conditionalFormatting>
  <conditionalFormatting sqref="D51:G51">
    <cfRule type="expression" dxfId="386" priority="123" stopIfTrue="1">
      <formula>AND($P51&gt;0,$D51="")</formula>
    </cfRule>
  </conditionalFormatting>
  <conditionalFormatting sqref="D52:G52">
    <cfRule type="expression" dxfId="385" priority="122" stopIfTrue="1">
      <formula>AND($P52&gt;0,$D52="")</formula>
    </cfRule>
  </conditionalFormatting>
  <conditionalFormatting sqref="D53:G53">
    <cfRule type="expression" dxfId="384" priority="121" stopIfTrue="1">
      <formula>AND($P53&gt;0,$D53="")</formula>
    </cfRule>
  </conditionalFormatting>
  <conditionalFormatting sqref="D54:G54">
    <cfRule type="expression" dxfId="383" priority="120" stopIfTrue="1">
      <formula>AND($P54&gt;0,$D54="")</formula>
    </cfRule>
  </conditionalFormatting>
  <conditionalFormatting sqref="D55:G55">
    <cfRule type="expression" dxfId="382" priority="119" stopIfTrue="1">
      <formula>AND($P55&gt;0,$D55="")</formula>
    </cfRule>
  </conditionalFormatting>
  <conditionalFormatting sqref="D56:G56">
    <cfRule type="expression" dxfId="381" priority="118" stopIfTrue="1">
      <formula>AND($P56&gt;0,$D56="")</formula>
    </cfRule>
  </conditionalFormatting>
  <conditionalFormatting sqref="D60:J60">
    <cfRule type="expression" dxfId="380" priority="117" stopIfTrue="1">
      <formula>AND($D60="",$P60&gt;0)</formula>
    </cfRule>
  </conditionalFormatting>
  <conditionalFormatting sqref="D61:J61">
    <cfRule type="expression" dxfId="379" priority="116" stopIfTrue="1">
      <formula>AND($D61="",$P61&gt;0)</formula>
    </cfRule>
  </conditionalFormatting>
  <conditionalFormatting sqref="D62:J62">
    <cfRule type="expression" dxfId="378" priority="115" stopIfTrue="1">
      <formula>AND($D62="",$P62&gt;0)</formula>
    </cfRule>
  </conditionalFormatting>
  <conditionalFormatting sqref="D63:J63">
    <cfRule type="expression" dxfId="377" priority="114" stopIfTrue="1">
      <formula>AND($D63="",$P63&gt;0)</formula>
    </cfRule>
  </conditionalFormatting>
  <conditionalFormatting sqref="P81">
    <cfRule type="expression" dxfId="376" priority="113" stopIfTrue="1">
      <formula>AND($I$81&lt;&gt;"",$P$81="")</formula>
    </cfRule>
  </conditionalFormatting>
  <conditionalFormatting sqref="I81:J81">
    <cfRule type="expression" dxfId="375" priority="112" stopIfTrue="1">
      <formula>AND($P$81&lt;&gt;"",$I$81="")</formula>
    </cfRule>
  </conditionalFormatting>
  <conditionalFormatting sqref="J35">
    <cfRule type="expression" dxfId="374" priority="111" stopIfTrue="1">
      <formula>AND($P35&gt;0,$J35=0)</formula>
    </cfRule>
  </conditionalFormatting>
  <conditionalFormatting sqref="J36">
    <cfRule type="expression" dxfId="373" priority="110" stopIfTrue="1">
      <formula>AND($P36&gt;0,$J36=0)</formula>
    </cfRule>
  </conditionalFormatting>
  <conditionalFormatting sqref="J37">
    <cfRule type="expression" dxfId="372" priority="109" stopIfTrue="1">
      <formula>AND($P37&gt;0,$J37=0)</formula>
    </cfRule>
  </conditionalFormatting>
  <conditionalFormatting sqref="J38">
    <cfRule type="expression" dxfId="371" priority="108" stopIfTrue="1">
      <formula>AND($P38&gt;0,$J38=0)</formula>
    </cfRule>
  </conditionalFormatting>
  <conditionalFormatting sqref="I35">
    <cfRule type="expression" dxfId="370" priority="107" stopIfTrue="1">
      <formula>AND($P35&gt;0,$I35="")</formula>
    </cfRule>
  </conditionalFormatting>
  <conditionalFormatting sqref="I36">
    <cfRule type="expression" dxfId="369" priority="106" stopIfTrue="1">
      <formula>AND($P36&gt;0,$I36="")</formula>
    </cfRule>
  </conditionalFormatting>
  <conditionalFormatting sqref="I37">
    <cfRule type="expression" dxfId="368" priority="105" stopIfTrue="1">
      <formula>AND($P37&gt;0,$I37="")</formula>
    </cfRule>
  </conditionalFormatting>
  <conditionalFormatting sqref="I38">
    <cfRule type="expression" dxfId="367" priority="104" stopIfTrue="1">
      <formula>AND($P38&gt;0,$I38="")</formula>
    </cfRule>
  </conditionalFormatting>
  <conditionalFormatting sqref="H35">
    <cfRule type="expression" dxfId="366" priority="103" stopIfTrue="1">
      <formula>AND(P35&gt;0,$H35="")</formula>
    </cfRule>
  </conditionalFormatting>
  <conditionalFormatting sqref="H36">
    <cfRule type="expression" dxfId="365" priority="102" stopIfTrue="1">
      <formula>AND(P36&gt;0,$H36="")</formula>
    </cfRule>
  </conditionalFormatting>
  <conditionalFormatting sqref="H37">
    <cfRule type="expression" dxfId="364" priority="101" stopIfTrue="1">
      <formula>AND(P37&gt;0,$H37="")</formula>
    </cfRule>
  </conditionalFormatting>
  <conditionalFormatting sqref="H38">
    <cfRule type="expression" dxfId="363" priority="100" stopIfTrue="1">
      <formula>AND(P38&gt;0,$H38="")</formula>
    </cfRule>
  </conditionalFormatting>
  <conditionalFormatting sqref="D35:G38">
    <cfRule type="expression" dxfId="362" priority="99" stopIfTrue="1">
      <formula>AND($P35&gt;0,$D35="")</formula>
    </cfRule>
  </conditionalFormatting>
  <conditionalFormatting sqref="D36:G36">
    <cfRule type="expression" dxfId="361" priority="98" stopIfTrue="1">
      <formula>AND($P36&gt;0,$D36="")</formula>
    </cfRule>
  </conditionalFormatting>
  <conditionalFormatting sqref="D37:G37">
    <cfRule type="expression" dxfId="360" priority="97" stopIfTrue="1">
      <formula>AND($P37&gt;0,$D37="")</formula>
    </cfRule>
  </conditionalFormatting>
  <conditionalFormatting sqref="D38:G38">
    <cfRule type="expression" dxfId="359" priority="96" stopIfTrue="1">
      <formula>AND($P38&gt;0,$D38="")</formula>
    </cfRule>
  </conditionalFormatting>
  <conditionalFormatting sqref="P91">
    <cfRule type="expression" dxfId="358" priority="95"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count="16">
    <dataValidation allowBlank="1" showInputMessage="1" showErrorMessage="1" prompt="MTRS is not an allowable expenditure on state grants." sqref="K14:K16 K20:K25 K29:K31 K35:K38 D42:K42" xr:uid="{A9DA9425-B0FD-45AD-AD21-87A8EF20ED28}"/>
    <dataValidation type="list" allowBlank="1" showInputMessage="1" showErrorMessage="1" sqref="R8:S8" xr:uid="{9C47F764-DECF-43BD-91FD-4730E1BEB3F6}">
      <formula1>"Yes"</formula1>
    </dataValidation>
    <dataValidation type="list" allowBlank="1" showInputMessage="1" showErrorMessage="1" sqref="D35:G38" xr:uid="{41581BF3-D209-40F2-859B-DFEE241DA97E}">
      <formula1>lstLn4</formula1>
    </dataValidation>
    <dataValidation allowBlank="1" showErrorMessage="1" error="Please enter a numeric value." prompt="IMPORTANT - if you are contributing to MTRS you must click the MTRS box - 9% will be calculated automatically_x000a_" sqref="P26" xr:uid="{81659BAB-4245-4BCD-8525-C78B6FDBCB3C}"/>
    <dataValidation type="list" allowBlank="1" showInputMessage="1" showErrorMessage="1" sqref="D29:G31" xr:uid="{2A0C24CE-4E9E-4D72-B100-100728878945}">
      <formula1>lstLn3</formula1>
    </dataValidation>
    <dataValidation type="list" allowBlank="1" showInputMessage="1" showErrorMessage="1" sqref="D20:G25" xr:uid="{7711B4A9-2981-49C1-847F-7344BCAA6CD0}">
      <formula1>lstLn2</formula1>
    </dataValidation>
    <dataValidation type="list" allowBlank="1" showInputMessage="1" showErrorMessage="1" sqref="D14:G16" xr:uid="{4FFD30A4-6DF8-4C45-83C1-9B4928B6C02D}">
      <formula1>lstLn1</formula1>
    </dataValidation>
    <dataValidation type="list" allowBlank="1" showInputMessage="1" showErrorMessage="1" sqref="D86:J87" xr:uid="{3BB947FD-A53B-456F-83C6-63CFF452DFCF}">
      <formula1>Line_11</formula1>
    </dataValidation>
    <dataValidation type="list" allowBlank="1" showInputMessage="1" showErrorMessage="1" sqref="D67:J70" xr:uid="{B34FAD2F-0FCC-4C59-9EA1-EAAC90905B9B}">
      <formula1>Line8Travel</formula1>
    </dataValidation>
    <dataValidation type="list" allowBlank="1" showInputMessage="1" showErrorMessage="1" sqref="D74:J77" xr:uid="{DFAA42BD-58C2-439F-A775-45CD34706085}">
      <formula1>Line9OtherCosts</formula1>
    </dataValidation>
    <dataValidation type="list" allowBlank="1" showInputMessage="1" showErrorMessage="1" sqref="J51:J56 J35:J38" xr:uid="{27397834-30D9-4F4D-AB9E-C7261FEBAB97}">
      <formula1>",per hour, per day, flat"</formula1>
    </dataValidation>
    <dataValidation type="list" allowBlank="1" showInputMessage="1" showErrorMessage="1" sqref="D60:J63" xr:uid="{82EA2271-7A20-4C63-BDF2-57E2D3A6CFB9}">
      <formula1>lstLn7</formula1>
    </dataValidation>
    <dataValidation type="list" allowBlank="1" showInputMessage="1" showErrorMessage="1" sqref="D51:G56" xr:uid="{D34532D6-0679-41D0-BBC0-513087C60E9A}">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129E0AE7-5030-4648-8E72-70FA7EED506A}">
      <formula1>0</formula1>
      <formula2>10000000</formula2>
    </dataValidation>
    <dataValidation type="whole" allowBlank="1" showInputMessage="1" showErrorMessage="1" error="Please enter a numeric value." sqref="P35:Q39 P29:Q31" xr:uid="{2EF5E06C-3BD4-4F47-B0A2-FAB483AA5552}">
      <formula1>0</formula1>
      <formula2>10000000</formula2>
    </dataValidation>
    <dataValidation allowBlank="1" showErrorMessage="1" prompt="_x000a_" sqref="P43:P47 Q41:Q47" xr:uid="{04FF8CE4-1202-447C-88A9-0846349DAAB7}"/>
  </dataValidations>
  <hyperlinks>
    <hyperlink ref="S1:X1" location="'Table of Contents'!A1" tooltip="Back to Table of Contents" display="Back to Table of Contents" xr:uid="{AB3BB417-A84B-42B1-8E76-D5FC6DDE1D8C}"/>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8CE72-5FF7-4A0A-9FC1-98D12E3318EF}">
  <sheetPr>
    <tabColor theme="0" tint="-0.249977111117893"/>
  </sheetPr>
  <dimension ref="A1:AA104"/>
  <sheetViews>
    <sheetView zoomScaleNormal="100" workbookViewId="0">
      <selection activeCell="K6" sqref="K6"/>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6"/>
      <c r="T1" s="586"/>
      <c r="U1" s="586"/>
      <c r="V1" s="586"/>
      <c r="W1" s="586"/>
      <c r="X1" s="586"/>
      <c r="Y1" s="9"/>
    </row>
    <row r="2" spans="1:27" ht="8.25" customHeight="1" x14ac:dyDescent="0.25">
      <c r="A2" s="10"/>
      <c r="B2" s="10"/>
      <c r="C2" s="589"/>
      <c r="D2" s="589"/>
      <c r="E2" s="589"/>
      <c r="F2" s="589"/>
      <c r="G2" s="589"/>
      <c r="H2" s="589"/>
      <c r="I2" s="589"/>
      <c r="J2" s="589"/>
      <c r="K2" s="589"/>
      <c r="L2" s="589"/>
      <c r="M2" s="589"/>
      <c r="N2" s="589"/>
      <c r="O2" s="589"/>
      <c r="P2" s="589"/>
      <c r="Q2" s="589"/>
      <c r="R2" s="589"/>
      <c r="S2" s="589"/>
      <c r="T2" s="13"/>
      <c r="U2" s="13"/>
      <c r="V2" s="13"/>
      <c r="W2" s="13"/>
      <c r="X2" s="14"/>
      <c r="Y2" s="11"/>
    </row>
    <row r="3" spans="1:27" ht="26.25" customHeight="1" x14ac:dyDescent="0.25">
      <c r="A3" s="10"/>
      <c r="B3" s="604" t="s">
        <v>14</v>
      </c>
      <c r="C3" s="605"/>
      <c r="D3" s="605"/>
      <c r="E3" s="606"/>
      <c r="F3" s="603"/>
      <c r="G3" s="603"/>
      <c r="H3" s="534"/>
      <c r="I3" s="541" t="s">
        <v>6590</v>
      </c>
      <c r="J3" s="540"/>
      <c r="K3" s="603"/>
      <c r="L3" s="603"/>
      <c r="M3" s="603"/>
      <c r="N3" s="603"/>
      <c r="O3" s="603"/>
      <c r="P3" s="603"/>
      <c r="R3" s="594"/>
      <c r="S3" s="595"/>
      <c r="T3" s="13"/>
      <c r="U3" s="13"/>
      <c r="V3" s="13"/>
      <c r="W3" s="13"/>
      <c r="X3" s="14"/>
      <c r="Y3" s="13"/>
      <c r="Z3" s="1"/>
      <c r="AA3" s="1"/>
    </row>
    <row r="4" spans="1:27" ht="7.35" customHeight="1" x14ac:dyDescent="0.25">
      <c r="A4" s="10"/>
      <c r="B4" s="10"/>
      <c r="C4" s="40"/>
      <c r="D4" s="40"/>
      <c r="E4" s="40"/>
      <c r="F4" s="41"/>
      <c r="G4" s="41"/>
      <c r="H4" s="41"/>
      <c r="I4" s="541"/>
      <c r="J4" s="540"/>
      <c r="K4" s="41"/>
      <c r="L4" s="41"/>
      <c r="M4" s="41"/>
      <c r="N4" s="41"/>
      <c r="O4" s="12"/>
      <c r="R4" s="1"/>
      <c r="S4" s="540"/>
      <c r="T4" s="13"/>
      <c r="U4" s="13"/>
      <c r="V4" s="13"/>
      <c r="W4" s="13"/>
      <c r="X4" s="14"/>
      <c r="Y4" s="13"/>
      <c r="Z4" s="1"/>
      <c r="AA4" s="1"/>
    </row>
    <row r="5" spans="1:27" ht="28.5" customHeight="1" x14ac:dyDescent="0.25">
      <c r="A5" s="10"/>
      <c r="B5" s="604" t="s">
        <v>15</v>
      </c>
      <c r="C5" s="605"/>
      <c r="D5" s="605"/>
      <c r="E5" s="606"/>
      <c r="F5" s="535">
        <v>2022</v>
      </c>
      <c r="G5" s="41"/>
      <c r="H5" s="41"/>
      <c r="I5" s="541" t="s">
        <v>16</v>
      </c>
      <c r="J5" s="15"/>
      <c r="K5" s="613" t="s">
        <v>6594</v>
      </c>
      <c r="L5" s="613"/>
      <c r="M5" s="613"/>
      <c r="N5" s="613"/>
      <c r="O5" s="613"/>
      <c r="P5" s="613"/>
      <c r="R5" s="590"/>
      <c r="S5" s="591"/>
      <c r="T5" s="13"/>
      <c r="U5" s="13"/>
      <c r="V5" s="13"/>
      <c r="W5" s="13"/>
      <c r="X5" s="14"/>
      <c r="Y5" s="13"/>
      <c r="Z5" s="1"/>
      <c r="AA5" s="546" t="s">
        <v>6593</v>
      </c>
    </row>
    <row r="6" spans="1:27" s="1" customFormat="1" ht="6.75" customHeight="1" x14ac:dyDescent="0.25">
      <c r="A6" s="538"/>
      <c r="B6" s="538"/>
      <c r="C6" s="12"/>
      <c r="D6" s="12"/>
      <c r="E6" s="12"/>
      <c r="F6" s="12"/>
      <c r="G6" s="12"/>
      <c r="H6" s="12"/>
      <c r="I6" s="541"/>
      <c r="J6" s="15"/>
      <c r="K6" s="42"/>
      <c r="L6" s="12"/>
      <c r="M6" s="12"/>
      <c r="N6" s="12"/>
      <c r="O6" s="12"/>
      <c r="S6" s="540"/>
      <c r="T6" s="13"/>
      <c r="U6" s="13"/>
      <c r="V6" s="13"/>
      <c r="W6" s="13"/>
      <c r="X6" s="14"/>
      <c r="Y6" s="13"/>
    </row>
    <row r="7" spans="1:27" ht="46.35" customHeight="1" x14ac:dyDescent="0.25">
      <c r="A7" s="10"/>
      <c r="B7" s="604"/>
      <c r="C7" s="606"/>
      <c r="D7" s="606"/>
      <c r="E7" s="606"/>
      <c r="F7" s="12"/>
      <c r="G7" s="12"/>
      <c r="H7" s="12"/>
      <c r="I7" s="541" t="s">
        <v>6587</v>
      </c>
      <c r="J7" s="540"/>
      <c r="K7" s="601" t="s">
        <v>6592</v>
      </c>
      <c r="L7" s="601"/>
      <c r="M7" s="601"/>
      <c r="N7" s="601"/>
      <c r="O7" s="601"/>
      <c r="P7" s="601"/>
      <c r="Q7" s="602"/>
      <c r="R7" s="602"/>
      <c r="S7" s="602"/>
      <c r="T7" s="602"/>
      <c r="U7" s="602"/>
      <c r="V7" s="602"/>
      <c r="W7" s="602"/>
      <c r="X7" s="602"/>
      <c r="Y7" s="602"/>
      <c r="Z7" s="602"/>
      <c r="AA7" s="602"/>
    </row>
    <row r="8" spans="1:27" ht="12" customHeight="1" thickBot="1" x14ac:dyDescent="0.3">
      <c r="A8" s="10"/>
      <c r="B8" s="541"/>
      <c r="C8" s="542"/>
      <c r="D8" s="542"/>
      <c r="E8" s="543"/>
      <c r="F8" s="12"/>
      <c r="G8" s="12"/>
      <c r="H8" s="12"/>
      <c r="I8" s="541"/>
      <c r="J8" s="540"/>
      <c r="K8" s="541"/>
      <c r="L8" s="541"/>
      <c r="M8" s="541"/>
      <c r="N8" s="541"/>
      <c r="O8" s="541"/>
      <c r="P8" s="541"/>
      <c r="R8" s="592"/>
      <c r="S8" s="593"/>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00"/>
      <c r="S9" s="600"/>
      <c r="T9" s="600"/>
      <c r="U9" s="600"/>
      <c r="V9" s="600"/>
      <c r="W9" s="600"/>
      <c r="X9" s="455"/>
      <c r="Y9" s="456"/>
      <c r="Z9" s="456"/>
      <c r="AA9" s="583"/>
    </row>
    <row r="10" spans="1:27" ht="11.1" customHeight="1" x14ac:dyDescent="0.25">
      <c r="A10" s="16"/>
      <c r="B10" s="457"/>
      <c r="C10" s="607" t="s">
        <v>6588</v>
      </c>
      <c r="D10" s="608"/>
      <c r="E10" s="608"/>
      <c r="F10" s="608"/>
      <c r="G10" s="608"/>
      <c r="H10" s="608"/>
      <c r="I10" s="608"/>
      <c r="J10" s="608"/>
      <c r="K10" s="609"/>
      <c r="L10" s="179"/>
      <c r="M10" s="179"/>
      <c r="N10" s="179"/>
      <c r="O10" s="179"/>
      <c r="P10" s="598" t="s">
        <v>1</v>
      </c>
      <c r="Q10" s="403"/>
      <c r="R10" s="13"/>
      <c r="S10" s="13"/>
      <c r="T10" s="13"/>
      <c r="U10" s="13"/>
      <c r="V10" s="596"/>
      <c r="W10" s="180"/>
      <c r="X10" s="1"/>
      <c r="Y10" s="1"/>
      <c r="Z10" s="1"/>
      <c r="AA10" s="584"/>
    </row>
    <row r="11" spans="1:27" ht="16.5" thickBot="1" x14ac:dyDescent="0.3">
      <c r="A11" s="16"/>
      <c r="B11" s="457"/>
      <c r="C11" s="610"/>
      <c r="D11" s="611"/>
      <c r="E11" s="611"/>
      <c r="F11" s="611"/>
      <c r="G11" s="611"/>
      <c r="H11" s="611"/>
      <c r="I11" s="611"/>
      <c r="J11" s="611"/>
      <c r="K11" s="612"/>
      <c r="L11" s="74"/>
      <c r="M11" s="74"/>
      <c r="N11" s="74"/>
      <c r="O11" s="181"/>
      <c r="P11" s="599"/>
      <c r="Q11" s="404"/>
      <c r="R11" s="13"/>
      <c r="S11" s="13"/>
      <c r="T11" s="13"/>
      <c r="U11" s="13"/>
      <c r="V11" s="597"/>
      <c r="W11" s="180"/>
      <c r="X11" s="1"/>
      <c r="Y11" s="1"/>
      <c r="Z11" s="1"/>
      <c r="AA11" s="584"/>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85"/>
    </row>
    <row r="13" spans="1:27" ht="30" customHeight="1" x14ac:dyDescent="0.25">
      <c r="A13" s="17"/>
      <c r="B13" s="458"/>
      <c r="C13" s="406">
        <v>1</v>
      </c>
      <c r="D13" s="587" t="s">
        <v>135</v>
      </c>
      <c r="E13" s="587"/>
      <c r="F13" s="587"/>
      <c r="G13" s="588"/>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2"/>
      <c r="E14" s="563"/>
      <c r="F14" s="563"/>
      <c r="G14" s="565"/>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2"/>
      <c r="E15" s="563"/>
      <c r="F15" s="563"/>
      <c r="G15" s="565"/>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2"/>
      <c r="E16" s="563"/>
      <c r="F16" s="563"/>
      <c r="G16" s="565"/>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7" t="s">
        <v>24</v>
      </c>
      <c r="D18" s="548"/>
      <c r="E18" s="548"/>
      <c r="F18" s="548"/>
      <c r="G18" s="548"/>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7"/>
      <c r="E20" s="558"/>
      <c r="F20" s="558"/>
      <c r="G20" s="55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7"/>
      <c r="E21" s="558"/>
      <c r="F21" s="558"/>
      <c r="G21" s="55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7"/>
      <c r="E22" s="558"/>
      <c r="F22" s="558"/>
      <c r="G22" s="55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7"/>
      <c r="E23" s="558"/>
      <c r="F23" s="558"/>
      <c r="G23" s="55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7"/>
      <c r="E24" s="558"/>
      <c r="F24" s="558"/>
      <c r="G24" s="55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7"/>
      <c r="E25" s="558"/>
      <c r="F25" s="558"/>
      <c r="G25" s="55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7" t="s">
        <v>24</v>
      </c>
      <c r="D27" s="615"/>
      <c r="E27" s="615"/>
      <c r="F27" s="615"/>
      <c r="G27" s="615"/>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14" t="s">
        <v>130</v>
      </c>
      <c r="E28" s="614"/>
      <c r="F28" s="614"/>
      <c r="G28" s="61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7"/>
      <c r="E29" s="558"/>
      <c r="F29" s="558"/>
      <c r="G29" s="55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7"/>
      <c r="E30" s="558"/>
      <c r="F30" s="558"/>
      <c r="G30" s="55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82"/>
      <c r="E31" s="582"/>
      <c r="F31" s="582"/>
      <c r="G31" s="582"/>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70"/>
      <c r="E32" s="571"/>
      <c r="F32" s="571"/>
      <c r="G32" s="571"/>
      <c r="H32" s="571"/>
      <c r="I32" s="571"/>
      <c r="J32" s="571"/>
      <c r="K32" s="572"/>
      <c r="L32" s="73"/>
      <c r="M32" s="73"/>
      <c r="N32" s="6"/>
      <c r="O32" s="191"/>
      <c r="P32" s="372"/>
      <c r="Q32" s="412"/>
      <c r="R32" s="82"/>
      <c r="S32" s="14"/>
      <c r="T32" s="19"/>
      <c r="U32" s="19"/>
      <c r="V32" s="19"/>
      <c r="W32" s="189"/>
      <c r="X32" s="1"/>
      <c r="Y32" s="1"/>
      <c r="Z32" s="1"/>
      <c r="AA32" s="501"/>
    </row>
    <row r="33" spans="1:27" ht="12.75" customHeight="1" x14ac:dyDescent="0.25">
      <c r="A33" s="23"/>
      <c r="B33" s="467"/>
      <c r="C33" s="578" t="s">
        <v>24</v>
      </c>
      <c r="D33" s="579"/>
      <c r="E33" s="579"/>
      <c r="F33" s="579"/>
      <c r="G33" s="579"/>
      <c r="H33" s="580"/>
      <c r="I33" s="580"/>
      <c r="J33" s="580"/>
      <c r="K33" s="581"/>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9" t="s">
        <v>131</v>
      </c>
      <c r="E34" s="569"/>
      <c r="F34" s="569"/>
      <c r="G34" s="569"/>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7"/>
      <c r="E35" s="558"/>
      <c r="F35" s="558"/>
      <c r="G35" s="55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7"/>
      <c r="E36" s="558"/>
      <c r="F36" s="558"/>
      <c r="G36" s="55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7"/>
      <c r="E37" s="558"/>
      <c r="F37" s="558"/>
      <c r="G37" s="55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7"/>
      <c r="E38" s="558"/>
      <c r="F38" s="558"/>
      <c r="G38" s="55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7" t="s">
        <v>24</v>
      </c>
      <c r="D40" s="548"/>
      <c r="E40" s="548"/>
      <c r="F40" s="548"/>
      <c r="G40" s="548"/>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76" t="s">
        <v>25</v>
      </c>
      <c r="E41" s="576"/>
      <c r="F41" s="576"/>
      <c r="G41" s="576"/>
      <c r="H41" s="576"/>
      <c r="I41" s="576"/>
      <c r="J41" s="576"/>
      <c r="K41" s="577"/>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73" t="s">
        <v>4666</v>
      </c>
      <c r="E42" s="574"/>
      <c r="F42" s="574"/>
      <c r="G42" s="574"/>
      <c r="H42" s="574"/>
      <c r="I42" s="574"/>
      <c r="J42" s="574"/>
      <c r="K42" s="575"/>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6" t="s">
        <v>4667</v>
      </c>
      <c r="E43" s="567"/>
      <c r="F43" s="567"/>
      <c r="G43" s="567"/>
      <c r="H43" s="567"/>
      <c r="I43" s="567"/>
      <c r="J43" s="567"/>
      <c r="K43" s="568"/>
      <c r="L43" s="543"/>
      <c r="M43" s="543"/>
      <c r="N43" s="543"/>
      <c r="O43" s="195"/>
      <c r="P43" s="98">
        <f>SUM(P44:P46)</f>
        <v>0</v>
      </c>
      <c r="Q43" s="424"/>
      <c r="R43" s="8"/>
      <c r="S43" s="8"/>
      <c r="T43" s="8"/>
      <c r="U43" s="8"/>
      <c r="V43" s="8"/>
      <c r="W43" s="189"/>
      <c r="X43" s="1"/>
      <c r="Y43" s="1"/>
      <c r="Z43" s="1"/>
      <c r="AA43" s="464"/>
    </row>
    <row r="44" spans="1:27" ht="12.6" customHeight="1" x14ac:dyDescent="0.25">
      <c r="A44" s="3"/>
      <c r="B44" s="463"/>
      <c r="C44" s="391"/>
      <c r="D44" s="551" t="s">
        <v>136</v>
      </c>
      <c r="E44" s="552"/>
      <c r="F44" s="552"/>
      <c r="G44" s="552"/>
      <c r="H44" s="552"/>
      <c r="I44" s="552"/>
      <c r="J44" s="552"/>
      <c r="K44" s="553"/>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51" t="s">
        <v>134</v>
      </c>
      <c r="E45" s="552"/>
      <c r="F45" s="552"/>
      <c r="G45" s="552"/>
      <c r="H45" s="552"/>
      <c r="I45" s="552"/>
      <c r="J45" s="552"/>
      <c r="K45" s="553"/>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51" t="s">
        <v>137</v>
      </c>
      <c r="E46" s="552"/>
      <c r="F46" s="552"/>
      <c r="G46" s="552"/>
      <c r="H46" s="552"/>
      <c r="I46" s="552"/>
      <c r="J46" s="552"/>
      <c r="K46" s="553"/>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54" t="s">
        <v>4100</v>
      </c>
      <c r="E47" s="555"/>
      <c r="F47" s="555"/>
      <c r="G47" s="555"/>
      <c r="H47" s="555"/>
      <c r="I47" s="555"/>
      <c r="J47" s="555"/>
      <c r="K47" s="556"/>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60" t="s">
        <v>24</v>
      </c>
      <c r="D49" s="561"/>
      <c r="E49" s="561"/>
      <c r="F49" s="561"/>
      <c r="G49" s="561"/>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7"/>
      <c r="E51" s="558"/>
      <c r="F51" s="558"/>
      <c r="G51" s="55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7"/>
      <c r="E52" s="558"/>
      <c r="F52" s="558"/>
      <c r="G52" s="55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7"/>
      <c r="E53" s="558"/>
      <c r="F53" s="558"/>
      <c r="G53" s="55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7"/>
      <c r="E54" s="558"/>
      <c r="F54" s="558"/>
      <c r="G54" s="55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7"/>
      <c r="E55" s="558"/>
      <c r="F55" s="558"/>
      <c r="G55" s="55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7"/>
      <c r="E56" s="558"/>
      <c r="F56" s="558"/>
      <c r="G56" s="55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7" t="s">
        <v>24</v>
      </c>
      <c r="D58" s="548"/>
      <c r="E58" s="548"/>
      <c r="F58" s="548"/>
      <c r="G58" s="548"/>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2"/>
      <c r="E60" s="563"/>
      <c r="F60" s="563"/>
      <c r="G60" s="563"/>
      <c r="H60" s="564"/>
      <c r="I60" s="564"/>
      <c r="J60" s="565"/>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2"/>
      <c r="E61" s="563"/>
      <c r="F61" s="563"/>
      <c r="G61" s="563"/>
      <c r="H61" s="564"/>
      <c r="I61" s="564"/>
      <c r="J61" s="565"/>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2"/>
      <c r="E62" s="563"/>
      <c r="F62" s="563"/>
      <c r="G62" s="563"/>
      <c r="H62" s="564"/>
      <c r="I62" s="564"/>
      <c r="J62" s="565"/>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2"/>
      <c r="E63" s="563"/>
      <c r="F63" s="563"/>
      <c r="G63" s="563"/>
      <c r="H63" s="564"/>
      <c r="I63" s="564"/>
      <c r="J63" s="565"/>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616"/>
      <c r="E64" s="616"/>
      <c r="F64" s="616"/>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7" t="s">
        <v>24</v>
      </c>
      <c r="D65" s="548"/>
      <c r="E65" s="548"/>
      <c r="F65" s="548"/>
      <c r="G65" s="548"/>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9"/>
      <c r="E67" s="550"/>
      <c r="F67" s="550"/>
      <c r="G67" s="550"/>
      <c r="H67" s="550"/>
      <c r="I67" s="550"/>
      <c r="J67" s="550"/>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9"/>
      <c r="E68" s="550"/>
      <c r="F68" s="550"/>
      <c r="G68" s="550"/>
      <c r="H68" s="550"/>
      <c r="I68" s="550"/>
      <c r="J68" s="550"/>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9"/>
      <c r="E69" s="550"/>
      <c r="F69" s="550"/>
      <c r="G69" s="550"/>
      <c r="H69" s="550"/>
      <c r="I69" s="550"/>
      <c r="J69" s="550"/>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9"/>
      <c r="E70" s="550"/>
      <c r="F70" s="550"/>
      <c r="G70" s="550"/>
      <c r="H70" s="550"/>
      <c r="I70" s="550"/>
      <c r="J70" s="550"/>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7" t="s">
        <v>24</v>
      </c>
      <c r="D72" s="548"/>
      <c r="E72" s="548"/>
      <c r="F72" s="548"/>
      <c r="G72" s="548"/>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44"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9"/>
      <c r="E74" s="550"/>
      <c r="F74" s="550"/>
      <c r="G74" s="550"/>
      <c r="H74" s="550"/>
      <c r="I74" s="550"/>
      <c r="J74" s="550"/>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9"/>
      <c r="E75" s="550"/>
      <c r="F75" s="550"/>
      <c r="G75" s="550"/>
      <c r="H75" s="550"/>
      <c r="I75" s="550"/>
      <c r="J75" s="550"/>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9"/>
      <c r="E76" s="550"/>
      <c r="F76" s="550"/>
      <c r="G76" s="550"/>
      <c r="H76" s="550"/>
      <c r="I76" s="550"/>
      <c r="J76" s="550"/>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9"/>
      <c r="E77" s="550"/>
      <c r="F77" s="550"/>
      <c r="G77" s="550"/>
      <c r="H77" s="550"/>
      <c r="I77" s="550"/>
      <c r="J77" s="550"/>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7" t="s">
        <v>24</v>
      </c>
      <c r="D79" s="548"/>
      <c r="E79" s="548"/>
      <c r="F79" s="548"/>
      <c r="G79" s="548"/>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620"/>
      <c r="J81" s="621"/>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618" t="s">
        <v>6589</v>
      </c>
      <c r="E85" s="618"/>
      <c r="F85" s="618"/>
      <c r="G85" s="618"/>
      <c r="H85" s="618"/>
      <c r="I85" s="618"/>
      <c r="J85" s="618"/>
      <c r="K85" s="619"/>
      <c r="L85" s="545"/>
      <c r="M85" s="545"/>
      <c r="N85" s="545"/>
      <c r="O85" s="202"/>
      <c r="P85" s="420" t="s">
        <v>22</v>
      </c>
      <c r="Q85" s="411"/>
      <c r="R85" s="8"/>
      <c r="S85" s="8"/>
      <c r="T85" s="8"/>
      <c r="U85" s="8"/>
      <c r="V85" s="8"/>
      <c r="W85" s="189"/>
      <c r="X85" s="1"/>
      <c r="Y85" s="1"/>
      <c r="Z85" s="1"/>
      <c r="AA85" s="462" t="s">
        <v>6591</v>
      </c>
    </row>
    <row r="86" spans="1:27" ht="12.6" customHeight="1" x14ac:dyDescent="0.25">
      <c r="A86" s="3"/>
      <c r="B86" s="463"/>
      <c r="C86" s="387"/>
      <c r="D86" s="549"/>
      <c r="E86" s="549"/>
      <c r="F86" s="549"/>
      <c r="G86" s="549"/>
      <c r="H86" s="550"/>
      <c r="I86" s="550"/>
      <c r="J86" s="550"/>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9"/>
      <c r="E87" s="549"/>
      <c r="F87" s="549"/>
      <c r="G87" s="549"/>
      <c r="H87" s="550"/>
      <c r="I87" s="550"/>
      <c r="J87" s="550"/>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60" t="s">
        <v>24</v>
      </c>
      <c r="D89" s="561"/>
      <c r="E89" s="561"/>
      <c r="F89" s="561"/>
      <c r="G89" s="561"/>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17" t="s">
        <v>35</v>
      </c>
      <c r="D91" s="569"/>
      <c r="E91" s="569"/>
      <c r="F91" s="569"/>
      <c r="G91" s="569"/>
      <c r="H91" s="569"/>
      <c r="I91" s="569"/>
      <c r="J91" s="569"/>
      <c r="K91" s="539"/>
      <c r="L91" s="539"/>
      <c r="M91" s="539"/>
      <c r="N91" s="539"/>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6">
    <dataValidation allowBlank="1" showErrorMessage="1" prompt="_x000a_" sqref="P43:P47 Q41:Q47" xr:uid="{24D688E6-ED38-412A-9252-A7B7C5D5056D}"/>
    <dataValidation type="whole" allowBlank="1" showInputMessage="1" showErrorMessage="1" error="Please enter a numeric value." sqref="P35:Q39 P29:Q31" xr:uid="{2B4BE12B-A421-4896-BEEC-6C9B51B0693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A739760-38BA-413E-85CF-C3E1CFA2978B}">
      <formula1>0</formula1>
      <formula2>10000000</formula2>
    </dataValidation>
    <dataValidation type="list" allowBlank="1" showInputMessage="1" showErrorMessage="1" sqref="D51:G56" xr:uid="{EF7D1882-DD13-484A-904B-491839959D26}">
      <formula1>lstLn6</formula1>
    </dataValidation>
    <dataValidation type="list" allowBlank="1" showInputMessage="1" showErrorMessage="1" sqref="D60:J63" xr:uid="{FFAD7793-23FF-4049-981D-979FA504A844}">
      <formula1>lstLn7</formula1>
    </dataValidation>
    <dataValidation type="list" allowBlank="1" showInputMessage="1" showErrorMessage="1" sqref="J51:J56 J35:J38" xr:uid="{A774F335-7BEB-4E00-9243-E889D0E76F8C}">
      <formula1>",per hour, per day, flat"</formula1>
    </dataValidation>
    <dataValidation type="list" allowBlank="1" showInputMessage="1" showErrorMessage="1" sqref="D74:J77" xr:uid="{F0C2C539-4A24-4135-A9A3-00E7CFFD4561}">
      <formula1>Line9OtherCosts</formula1>
    </dataValidation>
    <dataValidation type="list" allowBlank="1" showInputMessage="1" showErrorMessage="1" sqref="D67:J70" xr:uid="{3E6DA1FD-9C42-4127-AA28-EBC811ECE72E}">
      <formula1>Line8Travel</formula1>
    </dataValidation>
    <dataValidation type="list" allowBlank="1" showInputMessage="1" showErrorMessage="1" sqref="D86:J87" xr:uid="{F9A797F8-7B29-49D8-8A6E-5D57A47BDC22}">
      <formula1>Line_11</formula1>
    </dataValidation>
    <dataValidation type="list" allowBlank="1" showInputMessage="1" showErrorMessage="1" sqref="D14:G16" xr:uid="{19EE2008-69A1-42D8-B5C1-B189E429D215}">
      <formula1>lstLn1</formula1>
    </dataValidation>
    <dataValidation type="list" allowBlank="1" showInputMessage="1" showErrorMessage="1" sqref="D20:G25" xr:uid="{6E5875E9-41C3-49D5-A334-F4F697E44F8A}">
      <formula1>lstLn2</formula1>
    </dataValidation>
    <dataValidation type="list" allowBlank="1" showInputMessage="1" showErrorMessage="1" sqref="D29:G31" xr:uid="{B7D08FB4-1818-48B5-8E31-666613A8DF8B}">
      <formula1>lstLn3</formula1>
    </dataValidation>
    <dataValidation allowBlank="1" showErrorMessage="1" error="Please enter a numeric value." prompt="IMPORTANT - if you are contributing to MTRS you must click the MTRS box - 9% will be calculated automatically_x000a_" sqref="P26" xr:uid="{81CF0F5F-DB82-4CB5-930B-1DABA777ABA9}"/>
    <dataValidation type="list" allowBlank="1" showInputMessage="1" showErrorMessage="1" sqref="D35:G38" xr:uid="{EF3008A4-A2F7-489E-9BD6-53A549B14F63}">
      <formula1>lstLn4</formula1>
    </dataValidation>
    <dataValidation type="list" allowBlank="1" showInputMessage="1" showErrorMessage="1" sqref="R8:S8" xr:uid="{A2B65E07-1AE4-4A04-A33A-BD4682848B3B}">
      <formula1>"Yes"</formula1>
    </dataValidation>
    <dataValidation allowBlank="1" showInputMessage="1" showErrorMessage="1" prompt="MTRS is not an allowable expenditure on state grants." sqref="K14:K16 K20:K25 K29:K31 K35:K38 D42:K42" xr:uid="{E5D61252-FD5D-4835-86A7-E27266F73A61}"/>
  </dataValidations>
  <hyperlinks>
    <hyperlink ref="S1:X1" location="'Table of Contents'!A1" tooltip="Back to Table of Contents" display="Back to Table of Contents" xr:uid="{FB3E4E0F-C49A-4BC7-A5EE-2DC3C8D33C33}"/>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9394"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9395"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9396"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9397"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9398"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9399"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9400"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9401"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9402"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9403"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9404"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9405"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9406"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9407"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9408"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68"/>
      <c r="H1" s="668"/>
    </row>
    <row r="2" spans="1:10" ht="15.75" x14ac:dyDescent="0.25">
      <c r="A2" s="209"/>
      <c r="B2" s="653" t="s">
        <v>121</v>
      </c>
      <c r="C2" s="654"/>
      <c r="D2" s="654"/>
      <c r="E2" s="654"/>
      <c r="F2" s="654"/>
      <c r="G2" s="654"/>
      <c r="H2" s="655"/>
    </row>
    <row r="3" spans="1:10" x14ac:dyDescent="0.2">
      <c r="A3" s="209"/>
      <c r="B3" s="656" t="s">
        <v>43</v>
      </c>
      <c r="C3" s="657"/>
      <c r="D3" s="657"/>
      <c r="E3" s="657"/>
      <c r="F3" s="657"/>
      <c r="G3" s="657"/>
      <c r="H3" s="658"/>
    </row>
    <row r="4" spans="1:10" x14ac:dyDescent="0.2">
      <c r="A4" s="209"/>
      <c r="B4" s="212"/>
      <c r="C4" s="213"/>
      <c r="D4" s="213"/>
      <c r="E4" s="213"/>
      <c r="F4" s="213"/>
      <c r="G4" s="213"/>
      <c r="H4" s="214"/>
    </row>
    <row r="5" spans="1:10" x14ac:dyDescent="0.2">
      <c r="A5" s="209"/>
      <c r="B5" s="659" t="s">
        <v>4668</v>
      </c>
      <c r="C5" s="660"/>
      <c r="D5" s="660"/>
      <c r="E5" s="660"/>
      <c r="F5" s="660"/>
      <c r="G5" s="660"/>
      <c r="H5" s="661"/>
    </row>
    <row r="6" spans="1:10" x14ac:dyDescent="0.2">
      <c r="A6" s="209"/>
      <c r="B6" s="209"/>
      <c r="C6" s="209"/>
      <c r="D6" s="209"/>
      <c r="E6" s="209"/>
      <c r="F6" s="209"/>
      <c r="G6" s="209"/>
      <c r="H6" s="209"/>
    </row>
    <row r="7" spans="1:10" x14ac:dyDescent="0.2">
      <c r="A7" s="209"/>
      <c r="B7" s="648" t="s">
        <v>4663</v>
      </c>
      <c r="C7" s="649"/>
      <c r="D7" s="649"/>
      <c r="E7" s="649"/>
      <c r="F7" s="649"/>
      <c r="G7" s="649"/>
      <c r="H7" s="650"/>
    </row>
    <row r="8" spans="1:10" ht="5.25" customHeight="1" x14ac:dyDescent="0.2">
      <c r="A8" s="209"/>
      <c r="B8" s="61"/>
      <c r="C8" s="166"/>
      <c r="D8" s="166"/>
      <c r="E8" s="166"/>
      <c r="F8" s="166"/>
      <c r="G8" s="166"/>
      <c r="H8" s="167"/>
    </row>
    <row r="9" spans="1:10" ht="54.75" customHeight="1" x14ac:dyDescent="0.2">
      <c r="A9" s="209"/>
      <c r="B9" s="55" t="s">
        <v>68</v>
      </c>
      <c r="C9" s="662" t="s">
        <v>4157</v>
      </c>
      <c r="D9" s="662"/>
      <c r="E9" s="662"/>
      <c r="F9" s="662"/>
      <c r="G9" s="662"/>
      <c r="H9" s="663"/>
    </row>
    <row r="10" spans="1:10" ht="22.35" customHeight="1" x14ac:dyDescent="0.2">
      <c r="A10" s="209"/>
      <c r="B10" s="55" t="s">
        <v>116</v>
      </c>
      <c r="C10" s="662" t="s">
        <v>6096</v>
      </c>
      <c r="D10" s="662"/>
      <c r="E10" s="662"/>
      <c r="F10" s="662"/>
      <c r="G10" s="662"/>
      <c r="H10" s="663"/>
    </row>
    <row r="11" spans="1:10" ht="23.25" customHeight="1" x14ac:dyDescent="0.2">
      <c r="A11" s="209"/>
      <c r="B11" s="55" t="s">
        <v>70</v>
      </c>
      <c r="C11" s="646" t="s">
        <v>6095</v>
      </c>
      <c r="D11" s="646"/>
      <c r="E11" s="646"/>
      <c r="F11" s="646"/>
      <c r="G11" s="646"/>
      <c r="H11" s="647"/>
    </row>
    <row r="12" spans="1:10" ht="61.5" customHeight="1" x14ac:dyDescent="0.2">
      <c r="A12" s="209"/>
      <c r="B12" s="56" t="s">
        <v>71</v>
      </c>
      <c r="C12" s="664" t="s">
        <v>73</v>
      </c>
      <c r="D12" s="664"/>
      <c r="E12" s="664"/>
      <c r="F12" s="664"/>
      <c r="G12" s="664"/>
      <c r="H12" s="665"/>
    </row>
    <row r="13" spans="1:10" s="210" customFormat="1" x14ac:dyDescent="0.2">
      <c r="A13" s="215"/>
      <c r="B13" s="56"/>
      <c r="C13" s="666"/>
      <c r="D13" s="666"/>
      <c r="E13" s="666"/>
      <c r="F13" s="666"/>
      <c r="G13" s="666"/>
      <c r="H13" s="667"/>
    </row>
    <row r="14" spans="1:10" x14ac:dyDescent="0.2">
      <c r="A14" s="209"/>
      <c r="B14" s="680" t="s">
        <v>72</v>
      </c>
      <c r="C14" s="651" t="s">
        <v>75</v>
      </c>
      <c r="D14" s="652"/>
      <c r="E14" s="682" t="str">
        <f>valDistrName</f>
        <v>Org Name</v>
      </c>
      <c r="F14" s="683"/>
      <c r="G14" s="216" t="s">
        <v>76</v>
      </c>
      <c r="H14" s="217">
        <v>305</v>
      </c>
      <c r="J14" s="78"/>
    </row>
    <row r="15" spans="1:10" x14ac:dyDescent="0.2">
      <c r="A15" s="209"/>
      <c r="B15" s="681"/>
      <c r="C15" s="716" t="s">
        <v>4664</v>
      </c>
      <c r="D15" s="717"/>
      <c r="E15" s="218" t="str">
        <f>valorg4code</f>
        <v xml:space="preserve">Org </v>
      </c>
      <c r="F15" s="219"/>
      <c r="G15" s="219" t="s">
        <v>4095</v>
      </c>
      <c r="H15" s="220" t="s">
        <v>6098</v>
      </c>
    </row>
    <row r="16" spans="1:10" x14ac:dyDescent="0.2">
      <c r="A16" s="209"/>
      <c r="B16" s="680" t="s">
        <v>74</v>
      </c>
      <c r="C16" s="651" t="s">
        <v>78</v>
      </c>
      <c r="D16" s="652"/>
      <c r="E16" s="682" t="str">
        <f>valAddr1</f>
        <v>Address 1</v>
      </c>
      <c r="F16" s="683"/>
      <c r="G16" s="683"/>
      <c r="H16" s="684"/>
    </row>
    <row r="17" spans="1:8" x14ac:dyDescent="0.2">
      <c r="A17" s="209"/>
      <c r="B17" s="681"/>
      <c r="C17" s="716"/>
      <c r="D17" s="717"/>
      <c r="E17" s="718" t="str">
        <f>valCtyStZip</f>
        <v>Town, State  Zip</v>
      </c>
      <c r="F17" s="719"/>
      <c r="G17" s="221"/>
      <c r="H17" s="222" t="s">
        <v>124</v>
      </c>
    </row>
    <row r="18" spans="1:8" ht="20.100000000000001" customHeight="1" x14ac:dyDescent="0.2">
      <c r="A18" s="209"/>
      <c r="B18" s="57" t="s">
        <v>77</v>
      </c>
      <c r="C18" s="720" t="s">
        <v>80</v>
      </c>
      <c r="D18" s="721"/>
      <c r="E18" s="727"/>
      <c r="F18" s="728"/>
      <c r="G18" s="728"/>
      <c r="H18" s="729"/>
    </row>
    <row r="19" spans="1:8" ht="17.100000000000001" customHeight="1" x14ac:dyDescent="0.2">
      <c r="A19" s="209"/>
      <c r="B19" s="680" t="s">
        <v>79</v>
      </c>
      <c r="C19" s="730" t="s">
        <v>5918</v>
      </c>
      <c r="D19" s="731"/>
      <c r="E19" s="734" t="s">
        <v>125</v>
      </c>
      <c r="F19" s="735"/>
      <c r="G19" s="735"/>
      <c r="H19" s="736"/>
    </row>
    <row r="20" spans="1:8" ht="7.35" customHeight="1" x14ac:dyDescent="0.2">
      <c r="A20" s="209"/>
      <c r="B20" s="681"/>
      <c r="C20" s="732"/>
      <c r="D20" s="733"/>
      <c r="E20" s="737"/>
      <c r="F20" s="738"/>
      <c r="G20" s="738"/>
      <c r="H20" s="739"/>
    </row>
    <row r="21" spans="1:8" ht="20.100000000000001" customHeight="1" x14ac:dyDescent="0.2">
      <c r="A21" s="209"/>
      <c r="B21" s="708" t="s">
        <v>81</v>
      </c>
      <c r="C21" s="722" t="s">
        <v>82</v>
      </c>
      <c r="D21" s="723"/>
      <c r="E21" s="223" t="s">
        <v>83</v>
      </c>
      <c r="F21" s="687"/>
      <c r="G21" s="688"/>
      <c r="H21" s="689"/>
    </row>
    <row r="22" spans="1:8" ht="20.100000000000001" customHeight="1" x14ac:dyDescent="0.2">
      <c r="A22" s="209"/>
      <c r="B22" s="709"/>
      <c r="C22" s="685" t="s">
        <v>84</v>
      </c>
      <c r="D22" s="686"/>
      <c r="E22" s="223" t="s">
        <v>85</v>
      </c>
      <c r="F22" s="687"/>
      <c r="G22" s="688"/>
      <c r="H22" s="689"/>
    </row>
    <row r="23" spans="1:8" ht="20.100000000000001" customHeight="1" x14ac:dyDescent="0.2">
      <c r="A23" s="209"/>
      <c r="B23" s="709"/>
      <c r="C23" s="70"/>
      <c r="D23" s="71"/>
      <c r="E23" s="224" t="s">
        <v>129</v>
      </c>
      <c r="F23" s="687"/>
      <c r="G23" s="688"/>
      <c r="H23" s="689"/>
    </row>
    <row r="24" spans="1:8" ht="20.100000000000001" customHeight="1" x14ac:dyDescent="0.2">
      <c r="A24" s="209"/>
      <c r="B24" s="710"/>
      <c r="C24" s="740"/>
      <c r="D24" s="741"/>
      <c r="E24" s="225" t="s">
        <v>86</v>
      </c>
      <c r="F24" s="713"/>
      <c r="G24" s="714"/>
      <c r="H24" s="715"/>
    </row>
    <row r="25" spans="1:8" x14ac:dyDescent="0.2">
      <c r="A25" s="209"/>
      <c r="B25" s="58"/>
      <c r="C25" s="59"/>
      <c r="D25" s="59"/>
      <c r="E25" s="60"/>
      <c r="F25" s="215"/>
      <c r="G25" s="215"/>
      <c r="H25" s="215"/>
    </row>
    <row r="26" spans="1:8" x14ac:dyDescent="0.2">
      <c r="A26" s="209"/>
      <c r="B26" s="703" t="s">
        <v>4665</v>
      </c>
      <c r="C26" s="704"/>
      <c r="D26" s="704"/>
      <c r="E26" s="704"/>
      <c r="F26" s="704"/>
      <c r="G26" s="226"/>
      <c r="H26" s="227"/>
    </row>
    <row r="27" spans="1:8" ht="54" customHeight="1" x14ac:dyDescent="0.2">
      <c r="B27" s="705" t="s">
        <v>6099</v>
      </c>
      <c r="C27" s="706"/>
      <c r="D27" s="706"/>
      <c r="E27" s="706"/>
      <c r="F27" s="706"/>
      <c r="G27" s="706"/>
      <c r="H27" s="707"/>
    </row>
    <row r="28" spans="1:8" ht="237.6" customHeight="1" x14ac:dyDescent="0.2">
      <c r="B28" s="690"/>
      <c r="C28" s="691"/>
      <c r="D28" s="691"/>
      <c r="E28" s="691"/>
      <c r="F28" s="691"/>
      <c r="G28" s="691"/>
      <c r="H28" s="692"/>
    </row>
    <row r="29" spans="1:8" s="228" customFormat="1" ht="11.25" customHeight="1" x14ac:dyDescent="0.2">
      <c r="B29" s="229"/>
      <c r="C29" s="177"/>
      <c r="D29" s="177"/>
      <c r="E29" s="177"/>
      <c r="F29" s="177"/>
      <c r="G29" s="177"/>
      <c r="H29" s="230"/>
    </row>
    <row r="30" spans="1:8" x14ac:dyDescent="0.2">
      <c r="B30" s="698" t="s">
        <v>4669</v>
      </c>
      <c r="C30" s="699"/>
      <c r="D30" s="699"/>
      <c r="E30" s="699"/>
      <c r="F30" s="699"/>
      <c r="G30" s="699"/>
      <c r="H30" s="700"/>
    </row>
    <row r="31" spans="1:8" ht="7.5" customHeight="1" x14ac:dyDescent="0.2">
      <c r="B31" s="231"/>
      <c r="C31" s="232"/>
      <c r="D31" s="232"/>
      <c r="E31" s="232"/>
      <c r="F31" s="232"/>
      <c r="G31" s="232"/>
      <c r="H31" s="233"/>
    </row>
    <row r="32" spans="1:8" x14ac:dyDescent="0.2">
      <c r="B32" s="61" t="s">
        <v>68</v>
      </c>
      <c r="C32" s="678" t="s">
        <v>126</v>
      </c>
      <c r="D32" s="678"/>
      <c r="E32" s="678"/>
      <c r="F32" s="678"/>
      <c r="G32" s="678"/>
      <c r="H32" s="679"/>
    </row>
    <row r="33" spans="1:13" ht="12.75" customHeight="1" x14ac:dyDescent="0.2">
      <c r="B33" s="65" t="s">
        <v>69</v>
      </c>
      <c r="C33" s="678" t="s">
        <v>4670</v>
      </c>
      <c r="D33" s="678"/>
      <c r="E33" s="678"/>
      <c r="F33" s="678"/>
      <c r="G33" s="678"/>
      <c r="H33" s="679"/>
    </row>
    <row r="34" spans="1:13" x14ac:dyDescent="0.2">
      <c r="B34" s="61" t="s">
        <v>87</v>
      </c>
      <c r="C34" s="678" t="s">
        <v>127</v>
      </c>
      <c r="D34" s="678"/>
      <c r="E34" s="678"/>
      <c r="F34" s="678"/>
      <c r="G34" s="678"/>
      <c r="H34" s="679"/>
    </row>
    <row r="35" spans="1:13" x14ac:dyDescent="0.2">
      <c r="B35" s="61" t="s">
        <v>71</v>
      </c>
      <c r="C35" s="678" t="s">
        <v>128</v>
      </c>
      <c r="D35" s="678"/>
      <c r="E35" s="678"/>
      <c r="F35" s="678"/>
      <c r="G35" s="678"/>
      <c r="H35" s="679"/>
    </row>
    <row r="36" spans="1:13" x14ac:dyDescent="0.2">
      <c r="B36" s="701"/>
      <c r="C36" s="702"/>
      <c r="D36" s="234"/>
      <c r="E36" s="669"/>
      <c r="F36" s="669"/>
      <c r="G36" s="235"/>
      <c r="H36" s="236"/>
      <c r="L36" s="237"/>
    </row>
    <row r="37" spans="1:13" ht="6.75" customHeight="1" x14ac:dyDescent="0.2">
      <c r="A37" s="215"/>
      <c r="B37" s="670"/>
      <c r="C37" s="670"/>
      <c r="D37" s="238"/>
      <c r="E37" s="674"/>
      <c r="F37" s="674"/>
      <c r="G37" s="209"/>
      <c r="H37" s="209"/>
      <c r="L37" s="67"/>
    </row>
    <row r="38" spans="1:13" x14ac:dyDescent="0.2">
      <c r="B38" s="675"/>
      <c r="C38" s="676"/>
      <c r="D38" s="677"/>
      <c r="E38" s="49" t="s">
        <v>17</v>
      </c>
      <c r="F38" s="49" t="s">
        <v>18</v>
      </c>
      <c r="G38" s="49" t="s">
        <v>88</v>
      </c>
      <c r="H38" s="62" t="s">
        <v>89</v>
      </c>
    </row>
    <row r="39" spans="1:13" x14ac:dyDescent="0.2">
      <c r="B39" s="239"/>
      <c r="C39" s="240"/>
      <c r="D39" s="241"/>
      <c r="E39" s="724" t="s">
        <v>4671</v>
      </c>
      <c r="F39" s="168" t="s">
        <v>91</v>
      </c>
      <c r="G39" s="168"/>
      <c r="H39" s="169"/>
    </row>
    <row r="40" spans="1:13" ht="12.75" customHeight="1" x14ac:dyDescent="0.2">
      <c r="B40" s="239"/>
      <c r="C40" s="170" t="s">
        <v>92</v>
      </c>
      <c r="D40" s="241"/>
      <c r="E40" s="725"/>
      <c r="F40" s="171" t="s">
        <v>93</v>
      </c>
      <c r="G40" s="171" t="s">
        <v>94</v>
      </c>
      <c r="H40" s="171" t="s">
        <v>95</v>
      </c>
    </row>
    <row r="41" spans="1:13" ht="12.75" customHeight="1" x14ac:dyDescent="0.2">
      <c r="B41" s="239"/>
      <c r="C41" s="240"/>
      <c r="D41" s="241"/>
      <c r="E41" s="725"/>
      <c r="F41" s="172" t="s">
        <v>90</v>
      </c>
      <c r="G41" s="172" t="s">
        <v>96</v>
      </c>
      <c r="H41" s="172" t="s">
        <v>90</v>
      </c>
    </row>
    <row r="42" spans="1:13" ht="12.75" customHeight="1" x14ac:dyDescent="0.2">
      <c r="B42" s="242"/>
      <c r="C42" s="243"/>
      <c r="D42" s="244"/>
      <c r="E42" s="726"/>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96" t="s">
        <v>99</v>
      </c>
      <c r="D44" s="697"/>
      <c r="E44" s="248"/>
      <c r="F44" s="248"/>
      <c r="G44" s="249">
        <f>IF(F44 ="",H44-E44,H44-F44)</f>
        <v>0</v>
      </c>
      <c r="H44" s="249">
        <f>valTILn1</f>
        <v>0</v>
      </c>
      <c r="I44" s="711"/>
      <c r="J44" s="712"/>
      <c r="K44" s="712"/>
      <c r="L44" s="712"/>
      <c r="M44" s="712"/>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1" t="s">
        <v>4096</v>
      </c>
      <c r="C58" s="672"/>
      <c r="D58" s="672"/>
      <c r="E58" s="672"/>
      <c r="F58" s="672"/>
      <c r="G58" s="672"/>
      <c r="H58" s="673"/>
      <c r="K58" s="79"/>
    </row>
    <row r="59" spans="1:11" ht="20.100000000000001" customHeight="1" x14ac:dyDescent="0.2">
      <c r="B59" s="95"/>
      <c r="C59" s="641" t="s">
        <v>111</v>
      </c>
      <c r="D59" s="641"/>
      <c r="E59" s="637"/>
      <c r="F59" s="693" t="s">
        <v>112</v>
      </c>
      <c r="G59" s="694"/>
      <c r="H59" s="695"/>
      <c r="K59" s="79"/>
    </row>
    <row r="60" spans="1:11" ht="20.100000000000001" customHeight="1" x14ac:dyDescent="0.2">
      <c r="B60" s="95"/>
      <c r="C60" s="641" t="s">
        <v>5919</v>
      </c>
      <c r="D60" s="641"/>
      <c r="E60" s="637"/>
      <c r="F60" s="631"/>
      <c r="G60" s="632"/>
      <c r="H60" s="633"/>
      <c r="K60" s="6"/>
    </row>
    <row r="61" spans="1:11" ht="20.100000000000001" customHeight="1" x14ac:dyDescent="0.2">
      <c r="B61" s="95"/>
      <c r="C61" s="641" t="s">
        <v>113</v>
      </c>
      <c r="D61" s="641"/>
      <c r="E61" s="637"/>
      <c r="F61" s="631"/>
      <c r="G61" s="632"/>
      <c r="H61" s="633"/>
      <c r="K61" s="6"/>
    </row>
    <row r="62" spans="1:11" ht="20.100000000000001" customHeight="1" x14ac:dyDescent="0.2">
      <c r="B62" s="258"/>
      <c r="C62" s="641" t="s">
        <v>120</v>
      </c>
      <c r="D62" s="641"/>
      <c r="E62" s="637"/>
      <c r="F62" s="631"/>
      <c r="G62" s="632"/>
      <c r="H62" s="633"/>
      <c r="K62" s="6"/>
    </row>
    <row r="63" spans="1:11" ht="20.100000000000001" customHeight="1" x14ac:dyDescent="0.2">
      <c r="A63" s="209"/>
      <c r="B63" s="209"/>
      <c r="C63" s="209"/>
      <c r="D63" s="209"/>
      <c r="E63" s="209"/>
      <c r="F63" s="209"/>
      <c r="G63" s="209"/>
      <c r="H63" s="209"/>
    </row>
    <row r="64" spans="1:11" ht="20.100000000000001" customHeight="1" x14ac:dyDescent="0.2">
      <c r="A64" s="209"/>
      <c r="B64" s="634" t="s">
        <v>4097</v>
      </c>
      <c r="C64" s="561"/>
      <c r="D64" s="561"/>
      <c r="E64" s="561"/>
      <c r="F64" s="561"/>
      <c r="G64" s="561"/>
      <c r="H64" s="635"/>
    </row>
    <row r="65" spans="1:8" ht="20.100000000000001" customHeight="1" x14ac:dyDescent="0.2">
      <c r="A65" s="209"/>
      <c r="B65" s="63" t="s">
        <v>114</v>
      </c>
      <c r="C65" s="64" t="s">
        <v>91</v>
      </c>
      <c r="D65" s="259"/>
      <c r="E65" s="636" t="s">
        <v>115</v>
      </c>
      <c r="F65" s="637"/>
      <c r="G65" s="642"/>
      <c r="H65" s="643"/>
    </row>
    <row r="66" spans="1:8" ht="20.100000000000001" customHeight="1" x14ac:dyDescent="0.2">
      <c r="B66" s="63" t="s">
        <v>116</v>
      </c>
      <c r="C66" s="64" t="s">
        <v>117</v>
      </c>
      <c r="D66" s="260"/>
      <c r="E66" s="636" t="s">
        <v>118</v>
      </c>
      <c r="F66" s="637"/>
      <c r="G66" s="644"/>
      <c r="H66" s="645"/>
    </row>
    <row r="67" spans="1:8" ht="6.75" customHeight="1" x14ac:dyDescent="0.25">
      <c r="B67" s="638"/>
      <c r="C67" s="639"/>
      <c r="D67" s="639"/>
      <c r="E67" s="639"/>
      <c r="F67" s="639"/>
      <c r="G67" s="639"/>
      <c r="H67" s="640"/>
    </row>
    <row r="68" spans="1:8" ht="20.100000000000001" customHeight="1" x14ac:dyDescent="0.2">
      <c r="B68" s="66"/>
      <c r="C68" s="623" t="s">
        <v>119</v>
      </c>
      <c r="D68" s="623"/>
      <c r="E68" s="624"/>
      <c r="F68" s="625" t="s">
        <v>112</v>
      </c>
      <c r="G68" s="626"/>
      <c r="H68" s="627"/>
    </row>
    <row r="69" spans="1:8" ht="20.100000000000001" customHeight="1" x14ac:dyDescent="0.2">
      <c r="B69" s="66"/>
      <c r="C69" s="623" t="s">
        <v>5919</v>
      </c>
      <c r="D69" s="623"/>
      <c r="E69" s="624"/>
      <c r="F69" s="628"/>
      <c r="G69" s="629"/>
      <c r="H69" s="630"/>
    </row>
    <row r="70" spans="1:8" ht="20.100000000000001" customHeight="1" x14ac:dyDescent="0.2">
      <c r="B70" s="66"/>
      <c r="C70" s="623" t="s">
        <v>113</v>
      </c>
      <c r="D70" s="623"/>
      <c r="E70" s="624"/>
      <c r="F70" s="628"/>
      <c r="G70" s="629"/>
      <c r="H70" s="630"/>
    </row>
    <row r="71" spans="1:8" ht="20.100000000000001" customHeight="1" x14ac:dyDescent="0.2">
      <c r="B71" s="66"/>
      <c r="C71" s="623" t="s">
        <v>120</v>
      </c>
      <c r="D71" s="623"/>
      <c r="E71" s="624"/>
      <c r="F71" s="628"/>
      <c r="G71" s="629"/>
      <c r="H71" s="630"/>
    </row>
    <row r="72" spans="1:8" x14ac:dyDescent="0.2">
      <c r="A72" s="209"/>
      <c r="B72" s="209"/>
      <c r="C72" s="209"/>
      <c r="D72" s="209"/>
      <c r="E72" s="209"/>
      <c r="F72" s="622"/>
      <c r="G72" s="622"/>
      <c r="H72" s="622"/>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42" t="s">
        <v>6100</v>
      </c>
      <c r="C2" s="743"/>
      <c r="D2" s="743"/>
      <c r="E2" s="743"/>
      <c r="F2" s="743"/>
      <c r="G2" s="743"/>
      <c r="H2" s="743"/>
      <c r="I2" s="743"/>
      <c r="J2" s="316"/>
    </row>
    <row r="4" spans="1:11" x14ac:dyDescent="0.25">
      <c r="B4" s="124" t="s">
        <v>66</v>
      </c>
      <c r="C4" s="747" t="str">
        <f>valDistrName</f>
        <v>Org Name</v>
      </c>
      <c r="D4" s="747"/>
      <c r="E4" s="747"/>
      <c r="F4" s="747"/>
      <c r="G4" s="125"/>
      <c r="H4" s="125"/>
      <c r="I4" s="125"/>
      <c r="J4" s="125"/>
    </row>
    <row r="5" spans="1:11" x14ac:dyDescent="0.25">
      <c r="B5" s="126"/>
      <c r="C5" s="127"/>
      <c r="D5" s="128"/>
      <c r="E5" s="128"/>
      <c r="F5" s="127"/>
      <c r="G5" s="129"/>
      <c r="H5" s="129"/>
      <c r="I5" s="129"/>
      <c r="J5" s="129"/>
    </row>
    <row r="6" spans="1:11" x14ac:dyDescent="0.25">
      <c r="B6" s="124" t="s">
        <v>67</v>
      </c>
      <c r="C6" s="747" t="s">
        <v>5917</v>
      </c>
      <c r="D6" s="747"/>
      <c r="E6" s="747"/>
      <c r="F6" s="747"/>
      <c r="G6" s="125"/>
      <c r="H6" s="125"/>
      <c r="I6" s="125"/>
      <c r="J6" s="125"/>
    </row>
    <row r="7" spans="1:11" ht="13.5" customHeight="1" x14ac:dyDescent="0.25">
      <c r="B7" s="126"/>
      <c r="C7" s="130"/>
      <c r="F7" s="130"/>
      <c r="G7" s="132"/>
      <c r="H7" s="132"/>
      <c r="I7" s="132"/>
      <c r="J7" s="132"/>
    </row>
    <row r="8" spans="1:11" s="133" customFormat="1" ht="12.75" x14ac:dyDescent="0.2">
      <c r="B8" s="748"/>
      <c r="C8" s="746" t="s">
        <v>55</v>
      </c>
      <c r="D8" s="746"/>
      <c r="E8" s="746"/>
      <c r="F8" s="746"/>
      <c r="G8" s="746"/>
      <c r="H8" s="746"/>
      <c r="I8" s="746"/>
      <c r="J8" s="306"/>
      <c r="K8" s="311"/>
    </row>
    <row r="9" spans="1:11" s="133" customFormat="1" ht="12.75" x14ac:dyDescent="0.2">
      <c r="B9" s="749"/>
      <c r="C9" s="746" t="s">
        <v>1</v>
      </c>
      <c r="D9" s="746" t="s">
        <v>5875</v>
      </c>
      <c r="E9" s="746"/>
      <c r="F9" s="746" t="s">
        <v>5876</v>
      </c>
      <c r="G9" s="746"/>
      <c r="H9" s="746" t="s">
        <v>5877</v>
      </c>
      <c r="I9" s="746"/>
      <c r="J9" s="306"/>
      <c r="K9" s="311"/>
    </row>
    <row r="10" spans="1:11" s="133" customFormat="1" ht="18" customHeight="1" x14ac:dyDescent="0.2">
      <c r="B10" s="750"/>
      <c r="C10" s="746"/>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 - Cat A'!H35:H38)</f>
        <v>0</v>
      </c>
      <c r="E14" s="289">
        <f>SUM('Budget - Cat A'!P35:P38)</f>
        <v>0</v>
      </c>
      <c r="F14" s="138">
        <f>SUM('Budget - Cat A'!M35:M38)</f>
        <v>0</v>
      </c>
      <c r="G14" s="289">
        <f>SUM('Budget - Cat A'!N35:N38)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51" t="s">
        <v>4156</v>
      </c>
      <c r="C28" s="752"/>
      <c r="D28" s="752"/>
      <c r="E28" s="752"/>
      <c r="F28" s="752"/>
      <c r="G28" s="752"/>
      <c r="H28" s="752"/>
      <c r="I28" s="752"/>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44" t="s">
        <v>57</v>
      </c>
      <c r="C34" s="147" t="e">
        <f t="shared" si="1"/>
        <v>#REF!</v>
      </c>
      <c r="D34" s="147"/>
      <c r="E34" s="147"/>
      <c r="F34" s="147"/>
      <c r="G34" s="147"/>
      <c r="H34" s="147"/>
      <c r="I34" s="147"/>
      <c r="J34" s="310"/>
      <c r="K34" s="1"/>
    </row>
    <row r="35" spans="2:11" ht="18" customHeight="1" x14ac:dyDescent="0.25">
      <c r="B35" s="745"/>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13260792-6940-4544-9F42-6E0A1B520B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14c63040-5e06-4c4a-8b07-ca5832d9b241"/>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98</vt:i4>
      </vt:variant>
    </vt:vector>
  </HeadingPairs>
  <TitlesOfParts>
    <vt:vector size="109" baseType="lpstr">
      <vt:lpstr>Budget - Cat A</vt:lpstr>
      <vt:lpstr>Budget - Cat B</vt:lpstr>
      <vt:lpstr>Budget - Cat C</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 Cat A'!Print_Area</vt:lpstr>
      <vt:lpstr>'Budget - Cat B'!Print_Area</vt:lpstr>
      <vt:lpstr>'Budget - Cat C'!Print_Area</vt:lpstr>
      <vt:lpstr>'Summary Sheet'!Print_Area</vt:lpstr>
      <vt:lpstr>'Title I Amendment'!Print_Area</vt:lpstr>
      <vt:lpstr>'Budget - Cat A'!Print_Titles</vt:lpstr>
      <vt:lpstr>'Budget - Cat B'!Print_Titles</vt:lpstr>
      <vt:lpstr>'Budget - Cat C'!Print_Titles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'Budget - Cat B'!valTILn1</vt:lpstr>
      <vt:lpstr>'Budget - Cat C'!valTILn1</vt:lpstr>
      <vt:lpstr>valTILn1</vt:lpstr>
      <vt:lpstr>'Budget - Cat B'!valTILn10</vt:lpstr>
      <vt:lpstr>'Budget - Cat C'!valTILn10</vt:lpstr>
      <vt:lpstr>valTILn10</vt:lpstr>
      <vt:lpstr>'Budget - Cat B'!valTILn11</vt:lpstr>
      <vt:lpstr>'Budget - Cat C'!valTILn11</vt:lpstr>
      <vt:lpstr>valTILn11</vt:lpstr>
      <vt:lpstr>'Budget - Cat B'!valTILn2</vt:lpstr>
      <vt:lpstr>'Budget - Cat C'!valTILn2</vt:lpstr>
      <vt:lpstr>valTILn2</vt:lpstr>
      <vt:lpstr>'Budget - Cat B'!valTILn3</vt:lpstr>
      <vt:lpstr>'Budget - Cat C'!valTILn3</vt:lpstr>
      <vt:lpstr>valTILn3</vt:lpstr>
      <vt:lpstr>'Budget - Cat B'!valTILn4</vt:lpstr>
      <vt:lpstr>'Budget - Cat C'!valTILn4</vt:lpstr>
      <vt:lpstr>valTILn4</vt:lpstr>
      <vt:lpstr>'Budget - Cat B'!valTILn5a</vt:lpstr>
      <vt:lpstr>'Budget - Cat C'!valTILn5a</vt:lpstr>
      <vt:lpstr>valTILn5a</vt:lpstr>
      <vt:lpstr>'Budget - Cat B'!valTILn5b</vt:lpstr>
      <vt:lpstr>'Budget - Cat C'!valTILn5b</vt:lpstr>
      <vt:lpstr>valTILn5b</vt:lpstr>
      <vt:lpstr>'Budget - Cat B'!valTILn6</vt:lpstr>
      <vt:lpstr>'Budget - Cat C'!valTILn6</vt:lpstr>
      <vt:lpstr>valTILn6</vt:lpstr>
      <vt:lpstr>'Budget - Cat B'!valTILn7</vt:lpstr>
      <vt:lpstr>'Budget - Cat C'!valTILn7</vt:lpstr>
      <vt:lpstr>valTILn7</vt:lpstr>
      <vt:lpstr>'Budget - Cat B'!valTILn8</vt:lpstr>
      <vt:lpstr>'Budget - Cat C'!valTILn8</vt:lpstr>
      <vt:lpstr>valTILn8</vt:lpstr>
      <vt:lpstr>'Budget - Cat B'!valTILn9</vt:lpstr>
      <vt:lpstr>'Budget - Cat C'!valTILn9</vt:lpstr>
      <vt:lpstr>valTILn9</vt:lpstr>
      <vt:lpstr>valTitleI</vt:lpstr>
      <vt:lpstr>'Budget - Cat B'!valTITot</vt:lpstr>
      <vt:lpstr>'Budget - Cat C'!valTITot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613 311 332 SEL and Mental Health Grant Part II</dc:title>
  <dc:creator>DESE</dc:creator>
  <cp:lastModifiedBy>Zou, Dong (EOE)</cp:lastModifiedBy>
  <cp:lastPrinted>2018-01-05T21:12:21Z</cp:lastPrinted>
  <dcterms:created xsi:type="dcterms:W3CDTF">2017-03-16T18:10:20Z</dcterms:created>
  <dcterms:modified xsi:type="dcterms:W3CDTF">2022-01-06T19:19:42Z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6 2022</vt:lpwstr>
  </property>
</Properties>
</file>