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1027\"/>
    </mc:Choice>
  </mc:AlternateContent>
  <xr:revisionPtr revIDLastSave="0" documentId="13_ncr:1_{3D8D436D-BA7B-4366-8E2B-DB1A465AE405}" xr6:coauthVersionLast="45" xr6:coauthVersionMax="47" xr10:uidLastSave="{00000000-0000-0000-0000-000000000000}"/>
  <bookViews>
    <workbookView xWindow="-120" yWindow="-120" windowWidth="29040" windowHeight="15840" xr2:uid="{F08B05D9-CD0F-409A-BC71-5E10D8068E4C}"/>
  </bookViews>
  <sheets>
    <sheet name="Table 1A " sheetId="3" r:id="rId1"/>
    <sheet name="Table 1B" sheetId="2" r:id="rId2"/>
  </sheets>
  <definedNames>
    <definedName name="_xlnm._FilterDatabase" localSheetId="0" hidden="1">'Table 1A '!$A$2:$X$2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2" l="1"/>
  <c r="E78" i="2"/>
  <c r="E77" i="2"/>
  <c r="E76" i="2"/>
  <c r="E75" i="2"/>
  <c r="D74" i="2"/>
  <c r="E73" i="2"/>
  <c r="E72" i="2"/>
  <c r="E71" i="2"/>
  <c r="E70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74" i="2" s="1"/>
  <c r="E26" i="2"/>
  <c r="E25" i="2"/>
  <c r="E24" i="2"/>
  <c r="E23" i="2"/>
  <c r="E22" i="2"/>
  <c r="E21" i="2"/>
  <c r="E20" i="2"/>
  <c r="E19" i="2"/>
  <c r="E18" i="2"/>
  <c r="E17" i="2"/>
  <c r="E27" i="2" s="1"/>
  <c r="E16" i="2"/>
  <c r="E14" i="2"/>
  <c r="E13" i="2"/>
  <c r="E12" i="2"/>
  <c r="E11" i="2"/>
  <c r="E10" i="2"/>
  <c r="E9" i="2"/>
  <c r="E8" i="2"/>
  <c r="E7" i="2"/>
  <c r="E6" i="2"/>
  <c r="E4" i="2"/>
  <c r="E2" i="2"/>
  <c r="E3" i="2" s="1"/>
</calcChain>
</file>

<file path=xl/sharedStrings.xml><?xml version="1.0" encoding="utf-8"?>
<sst xmlns="http://schemas.openxmlformats.org/spreadsheetml/2006/main" count="336" uniqueCount="181">
  <si>
    <t>Revised 6/4/21</t>
  </si>
  <si>
    <t>Adult Education Services - Table 1**</t>
  </si>
  <si>
    <t>Agency</t>
  </si>
  <si>
    <t>Program Specialist</t>
  </si>
  <si>
    <t>ABE</t>
  </si>
  <si>
    <t>ESOL</t>
  </si>
  <si>
    <t>Total Seats</t>
  </si>
  <si>
    <t>Initial Cost per seat</t>
  </si>
  <si>
    <t>FY21 with Option 1 seats/funding*</t>
  </si>
  <si>
    <t>FY22 additional seats</t>
  </si>
  <si>
    <t>Exceeds Target increase</t>
  </si>
  <si>
    <t>Meets Target increase</t>
  </si>
  <si>
    <t>Capacity Building increase</t>
  </si>
  <si>
    <t>MassSTEP Branding Increase</t>
  </si>
  <si>
    <t>MassSTEP ABE target</t>
  </si>
  <si>
    <t>MassSTEP ABE Funding</t>
  </si>
  <si>
    <t>MassSTEP ESOL target</t>
  </si>
  <si>
    <t>MassSTEP ESOL Funding</t>
  </si>
  <si>
    <t>Outstation</t>
  </si>
  <si>
    <t>FY22 Total Funding</t>
  </si>
  <si>
    <t>Final cost per seat</t>
  </si>
  <si>
    <t>285</t>
  </si>
  <si>
    <t>340</t>
  </si>
  <si>
    <t>359</t>
  </si>
  <si>
    <t>345</t>
  </si>
  <si>
    <t>563</t>
  </si>
  <si>
    <t>Action For Boston Community Development</t>
  </si>
  <si>
    <t>Michelle Perry</t>
  </si>
  <si>
    <t>Ascentria Community Services</t>
  </si>
  <si>
    <t>Asian American Civic Association</t>
  </si>
  <si>
    <t>Suzanne Speciale</t>
  </si>
  <si>
    <t>Berkshire Community College - South County</t>
  </si>
  <si>
    <t>Derek Kalchbrenner</t>
  </si>
  <si>
    <t>Berkshire County Sheriff's Office</t>
  </si>
  <si>
    <t>Karen DeCoster</t>
  </si>
  <si>
    <t>Blue Hills Regional Technical School</t>
  </si>
  <si>
    <t>Dana Varzan-Parker</t>
  </si>
  <si>
    <t>Boston Chinatown Neighborhood Center - Quincy</t>
  </si>
  <si>
    <t>Boston Public Schools</t>
  </si>
  <si>
    <t>Paula Jurigian</t>
  </si>
  <si>
    <t>Bristol Community College - Attleboro</t>
  </si>
  <si>
    <t>Lisa Patrick</t>
  </si>
  <si>
    <t>Bristol Community College - Fall River</t>
  </si>
  <si>
    <t>Bristol Community College - Taunton</t>
  </si>
  <si>
    <t>Bristol County Sheriff's Office</t>
  </si>
  <si>
    <t>Brockton Public Schools</t>
  </si>
  <si>
    <t>Bunker Hill Community College - Boston</t>
  </si>
  <si>
    <t>Wayne Yee</t>
  </si>
  <si>
    <t>Bunker Hill Community College - Metro North</t>
  </si>
  <si>
    <t>Cambridge Community Learning Center</t>
  </si>
  <si>
    <t>Cape Cod Community College</t>
  </si>
  <si>
    <t>Catholic Charities - El Centro</t>
  </si>
  <si>
    <t>CCAB, Inc d/b/a Laboure Center Adult Education Program</t>
  </si>
  <si>
    <t>CCAB, Inc. d/b/a Catholic Charities South</t>
  </si>
  <si>
    <t>CCAB, Inc. d/b/a Haitian Multi-Service Center</t>
  </si>
  <si>
    <t>Center for New Americans</t>
  </si>
  <si>
    <t xml:space="preserve">Charlestown Community Center </t>
  </si>
  <si>
    <t>Chelsea Public Schools</t>
  </si>
  <si>
    <t>Clinton Public Schools</t>
  </si>
  <si>
    <t>Community Action, Inc.</t>
  </si>
  <si>
    <t>Melissa Viscovich</t>
  </si>
  <si>
    <t>East Boston Harborside Community Center</t>
  </si>
  <si>
    <t>Framingham Public Schools</t>
  </si>
  <si>
    <t>Franklin County House of Correction</t>
  </si>
  <si>
    <t>Hampden County Sheriff Department</t>
  </si>
  <si>
    <t>Hampshire Sheriff's Office</t>
  </si>
  <si>
    <t>Holyoke Community College</t>
  </si>
  <si>
    <t>Hudson Public Schools</t>
  </si>
  <si>
    <t>International Institute of Greater Lawrence</t>
  </si>
  <si>
    <t>International Institute of New England</t>
  </si>
  <si>
    <t>International Language Institute of Massachusetts</t>
  </si>
  <si>
    <t>Jackson Mann Community School &amp; Council, Inc.</t>
  </si>
  <si>
    <t>Jamaica Plain Community Centers</t>
  </si>
  <si>
    <t>Jewish Vocational Service, Inc.</t>
  </si>
  <si>
    <t>Julie's Family Learning Program, Inc.</t>
  </si>
  <si>
    <t>Lawrence Public Schools Adult Learning Center</t>
  </si>
  <si>
    <t>Lowell Public Schools (Frederick Abisi Adult Education Ctr)</t>
  </si>
  <si>
    <t>Martha's Vineyard Public Schools</t>
  </si>
  <si>
    <t>Massachusetts College of Liberal Arts</t>
  </si>
  <si>
    <t>Massachusetts Department Of Correction</t>
  </si>
  <si>
    <t>Massasoit Community College</t>
  </si>
  <si>
    <t>Methuen Public Schools</t>
  </si>
  <si>
    <t>Middlesex Community College</t>
  </si>
  <si>
    <t>Mount Wachusett Community College</t>
  </si>
  <si>
    <t>Mujeres Unidas Avanzando</t>
  </si>
  <si>
    <t>New Bedford Public Schools</t>
  </si>
  <si>
    <t>North Shore Community Action Programs, Inc.</t>
  </si>
  <si>
    <t>North Shore Community College</t>
  </si>
  <si>
    <t>Northern Essex Community College</t>
  </si>
  <si>
    <t>Notre Dame Education Center - Lawrence</t>
  </si>
  <si>
    <t>Pathways Inc. Adult Education and Training</t>
  </si>
  <si>
    <t>Pittsfield Public Schools</t>
  </si>
  <si>
    <t>Plymouth Public Library</t>
  </si>
  <si>
    <t>Project Hope of Boston, Inc.</t>
  </si>
  <si>
    <t>Quincy Community Action Programs, Inc.</t>
  </si>
  <si>
    <t>Quinsigamond Community College</t>
  </si>
  <si>
    <t>Randolph Community Partnership, Inc.</t>
  </si>
  <si>
    <t>Rockland Regional Adult Learning Center</t>
  </si>
  <si>
    <t>Somerville Public Schools (SCALE)</t>
  </si>
  <si>
    <t>Southeastern Massachusetts SER-Jobs for Progress, Inc.</t>
  </si>
  <si>
    <t>Springfield Technical Community College</t>
  </si>
  <si>
    <t>Suffolk County Sheriff's Dept.</t>
  </si>
  <si>
    <t>The Immigrant Learning Center</t>
  </si>
  <si>
    <t>The Literacy Project</t>
  </si>
  <si>
    <t>Training Resources of America, Inc. - Brockton</t>
  </si>
  <si>
    <t>Mike Farma</t>
  </si>
  <si>
    <t>Training Resources of America, Inc. - Quincy</t>
  </si>
  <si>
    <t>Training Resources of America, Inc. - Worcester</t>
  </si>
  <si>
    <t>University of Massachusetts - Dartmouth</t>
  </si>
  <si>
    <t>Valley Opportunity Council</t>
  </si>
  <si>
    <t>Webster Public Schools</t>
  </si>
  <si>
    <t>Worcester County Sheriff's Office</t>
  </si>
  <si>
    <t>Worcester Public Schools</t>
  </si>
  <si>
    <t>YMCA of Greater Boston International Learning Center - Boston</t>
  </si>
  <si>
    <t>YMCA of Greater Boston International Learning Center Woburn</t>
  </si>
  <si>
    <t>* may include Option 1 funded seats, if eligible</t>
  </si>
  <si>
    <t>Total/Avg.</t>
  </si>
  <si>
    <t>** Funding is contingent upon availability. All dollar amounts listed are estimated/approximate and are subject to change. Funding is subject to state and federal appropriation.</t>
  </si>
  <si>
    <t>Fund Code</t>
  </si>
  <si>
    <t>Unit Codes</t>
  </si>
  <si>
    <t xml:space="preserve">Program_Name </t>
  </si>
  <si>
    <t>FY21 Base</t>
  </si>
  <si>
    <t>FY22 Total</t>
  </si>
  <si>
    <t>Increase/Decrease</t>
  </si>
  <si>
    <t>969Z</t>
  </si>
  <si>
    <t>Literacy Volunteers of Massachusetts/Boston</t>
  </si>
  <si>
    <t>TOTALS</t>
  </si>
  <si>
    <t>SABES/343</t>
  </si>
  <si>
    <t>969N</t>
  </si>
  <si>
    <t>Asian American Civic Association and Sumiao Hunan Kitchen</t>
  </si>
  <si>
    <t>JVS and Polkadog Bakery</t>
  </si>
  <si>
    <t>Mujeres Unidas Avanzando and Abbey Road Home Care Services</t>
  </si>
  <si>
    <t>World Education, Hub Folding Box Company, and United Steel Workers (USW), Local 0916</t>
  </si>
  <si>
    <t>SABES/667</t>
  </si>
  <si>
    <t>Bristol Community College</t>
  </si>
  <si>
    <t>Bunker Hill Community College</t>
  </si>
  <si>
    <t>Greenfield Community College</t>
  </si>
  <si>
    <t>Barnstable County Sheriff Office (ISAs)</t>
  </si>
  <si>
    <t>Bay Path Regional Vocational-Tech HS</t>
  </si>
  <si>
    <t>Berkshire Community College</t>
  </si>
  <si>
    <t xml:space="preserve">Berkshire County Sheriff's Office </t>
  </si>
  <si>
    <t>Boston Pre Release</t>
  </si>
  <si>
    <t>Boston Public Schools  (Boston Adult Learning Center)</t>
  </si>
  <si>
    <t>Bristol County Sheriff’s Office</t>
  </si>
  <si>
    <t>Bunker Hill Community College (New FY22)</t>
  </si>
  <si>
    <t>Clinton Public Schools  (Clinton Adult Learning Center)</t>
  </si>
  <si>
    <t>Collaborative for Education Services (DYS)</t>
  </si>
  <si>
    <t>Dukes County Sheriff’s Dept.</t>
  </si>
  <si>
    <t>Essex County Sheriff’s Office</t>
  </si>
  <si>
    <t xml:space="preserve">Foundation for Boston Centers for Youth &amp; Families </t>
  </si>
  <si>
    <t>Franklin County House of  Corrections</t>
  </si>
  <si>
    <t>Hampden County Sheriff’s Dept.</t>
  </si>
  <si>
    <t>Hampshire Sheriff’s Office</t>
  </si>
  <si>
    <t>Lawrence Public Schools  (Lawrence Adult Education)</t>
  </si>
  <si>
    <t>Lowell Public Schools  (Lowell Adult Education)</t>
  </si>
  <si>
    <t>Martha Vineyard Regional School District</t>
  </si>
  <si>
    <t>Massachusetts Department of Corrections</t>
  </si>
  <si>
    <t>Massasoit  Community College</t>
  </si>
  <si>
    <t>Middlesex County House of Corrections</t>
  </si>
  <si>
    <t>Mt. Wachusett Community College</t>
  </si>
  <si>
    <t>Nantucket Regional School District</t>
  </si>
  <si>
    <t>New Bedford Public Schools  (New Bedford ALCTR)</t>
  </si>
  <si>
    <t>Norfolk County Sheriff’s Dept.</t>
  </si>
  <si>
    <t>Plymouth County Sheriff’s Dept.</t>
  </si>
  <si>
    <t>Quincy College</t>
  </si>
  <si>
    <t>Roxbury Community College</t>
  </si>
  <si>
    <t>Somerville Public Schools  (SCALE)</t>
  </si>
  <si>
    <t>Springfield Public Schools  (OWL)</t>
  </si>
  <si>
    <t>Suffolk County Sheriff’s Dept.</t>
  </si>
  <si>
    <t>Tech Computers</t>
  </si>
  <si>
    <t>Triangle</t>
  </si>
  <si>
    <t>Wakefield Public Schools/Galvin Middle School</t>
  </si>
  <si>
    <t xml:space="preserve">Wellspring House </t>
  </si>
  <si>
    <t>Worcester County Sheriff’s Dept.</t>
  </si>
  <si>
    <t>Worcester Public Schools  (Adult Learning Center)</t>
  </si>
  <si>
    <t>SABES</t>
  </si>
  <si>
    <t>HH</t>
  </si>
  <si>
    <t>EDC</t>
  </si>
  <si>
    <t>TERC</t>
  </si>
  <si>
    <t>World Education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</si>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</sst>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/>
    <xf numFmtId="164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64" fontId="2" fillId="0" borderId="2" xfId="0" applyNumberFormat="1" applyFont="1" applyBorder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3" fillId="0" borderId="0" xfId="0" applyFont="1"/>
    <xf numFmtId="164" fontId="3" fillId="0" borderId="0" xfId="1" applyNumberFormat="1" applyFont="1" applyFill="1"/>
    <xf numFmtId="0" fontId="5" fillId="0" borderId="0" xfId="0" applyFont="1"/>
    <xf numFmtId="164" fontId="5" fillId="0" borderId="0" xfId="0" applyNumberFormat="1" applyFont="1"/>
    <xf numFmtId="164" fontId="5" fillId="0" borderId="0" xfId="1" applyNumberFormat="1" applyFont="1" applyFill="1"/>
    <xf numFmtId="0" fontId="6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0" xfId="1" applyNumberFormat="1" applyFont="1" applyFill="1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6" fillId="0" borderId="2" xfId="0" applyFont="1" applyBorder="1" applyAlignment="1">
      <alignment horizontal="right"/>
    </xf>
    <xf numFmtId="164" fontId="6" fillId="0" borderId="2" xfId="0" applyNumberFormat="1" applyFont="1" applyBorder="1"/>
    <xf numFmtId="0" fontId="5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vertical="center"/>
    </xf>
    <xf numFmtId="6" fontId="7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6" fontId="5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26"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$&quot;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2AB51F-9048-4A30-A30E-1310B28AF5FC}" name="Table64" displayName="Table64" ref="A2:X83" totalsRowShown="0" headerRowDxfId="25">
  <autoFilter ref="A2:X83" xr:uid="{8B1F1070-ADD2-4527-9B44-36ABFDF0248B}"/>
  <tableColumns count="24">
    <tableColumn id="1" xr3:uid="{D85E296E-7D22-414F-81C0-7254E4750A47}" name="Agency"/>
    <tableColumn id="2" xr3:uid="{B6D76C3A-8E12-4A3D-832F-7038B0F3F6F2}" name="Program Specialist"/>
    <tableColumn id="3" xr3:uid="{544E1B03-71F2-45EE-B712-FEF510AC92A6}" name="ABE"/>
    <tableColumn id="4" xr3:uid="{A5013C5D-95F1-491C-93F1-4008312A77CB}" name="ESOL"/>
    <tableColumn id="5" xr3:uid="{7A6C7DB7-421F-4C63-9C56-DB59B8B9B6A3}" name="Total Seats"/>
    <tableColumn id="6" xr3:uid="{9AC21924-11B4-46C7-8754-7C57E95DE8F3}" name="Initial Cost per seat" dataDxfId="24"/>
    <tableColumn id="7" xr3:uid="{CF42A71D-1124-4D98-9FD6-B6B8DB09B639}" name="FY21 with Option 1 seats/funding*" dataDxfId="23"/>
    <tableColumn id="8" xr3:uid="{D37AF90E-EA13-4503-AF5E-117C7DE0F6BC}" name="FY22 additional seats" dataDxfId="22"/>
    <tableColumn id="9" xr3:uid="{96C1E2D1-4512-4A61-89F3-D0EF21DB0A04}" name="Exceeds Target increase" dataDxfId="21"/>
    <tableColumn id="10" xr3:uid="{A1AD6090-E612-418B-BC12-FA4BDB85A4B0}" name="Meets Target increase" dataDxfId="20"/>
    <tableColumn id="11" xr3:uid="{E00B7805-C408-479D-858F-557228850009}" name="Capacity Building increase" dataDxfId="19"/>
    <tableColumn id="12" xr3:uid="{E9510A3F-2D21-4FE4-9136-004117B77FE5}" name="MassSTEP Branding Increase" dataDxfId="18"/>
    <tableColumn id="13" xr3:uid="{1EA155B4-CB73-45C8-A061-5C2A2CD902A5}" name="MassSTEP ABE target"/>
    <tableColumn id="14" xr3:uid="{2CB1FB97-B90E-498C-92B3-ECCD843F53FF}" name="MassSTEP ABE Funding" dataDxfId="17"/>
    <tableColumn id="15" xr3:uid="{083D40D7-7B35-45B6-9EBF-A6E3EEDC4495}" name="MassSTEP ESOL target"/>
    <tableColumn id="16" xr3:uid="{E17FF023-D998-4577-A740-BD0676FAA70F}" name="MassSTEP ESOL Funding" dataDxfId="16"/>
    <tableColumn id="17" xr3:uid="{E63BC34C-00C1-4EF1-AC7B-482E20EB3B51}" name="Outstation" dataDxfId="15"/>
    <tableColumn id="18" xr3:uid="{E8B5C5AB-9F0A-439E-A5C1-8CEE292AC51C}" name="FY22 Total Funding" dataDxfId="14"/>
    <tableColumn id="19" xr3:uid="{7694BC0C-DDEA-4BDC-AE6A-A64E81C3820F}" name="Final cost per seat" dataDxfId="13"/>
    <tableColumn id="20" xr3:uid="{118469D5-3F27-47A3-A952-B57433F6A0DA}" name="285" dataDxfId="12"/>
    <tableColumn id="21" xr3:uid="{52CE1C9C-44D4-4363-BC9A-49E0A624E65F}" name="340" dataDxfId="11"/>
    <tableColumn id="22" xr3:uid="{C643AE2E-05C4-433D-85BB-602DFD3CB7C2}" name="359" dataDxfId="10"/>
    <tableColumn id="23" xr3:uid="{6AF472D8-B67F-4E8A-B701-779E6BE35154}" name="345" dataDxfId="9"/>
    <tableColumn id="24" xr3:uid="{730C5C7B-C22C-40BD-B009-9FADFCCC1AEC}" name="563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F32E82-B332-42CA-80DA-B79679C4B79D}" name="Table96" displayName="Table96" ref="A1:F78" totalsRowShown="0" headerRowDxfId="7" dataDxfId="6">
  <autoFilter ref="A1:F78" xr:uid="{247EF545-AE37-4CF9-97D7-5DB8EA0AC0E8}"/>
  <tableColumns count="6">
    <tableColumn id="1" xr3:uid="{3DFCA593-741B-4473-9BED-1CA8605C432B}" name="Fund Code" dataDxfId="5"/>
    <tableColumn id="2" xr3:uid="{BA565C76-8335-4FD0-AE84-6944708BBF20}" name="Unit Codes" dataDxfId="4"/>
    <tableColumn id="3" xr3:uid="{2F7A804B-0396-42B5-81DD-19944356F476}" name="Program_Name " dataDxfId="3"/>
    <tableColumn id="4" xr3:uid="{8C4339F7-EE0E-40ED-8AE7-45DD9902CCCE}" name="FY21 Base" dataDxfId="2"/>
    <tableColumn id="7" xr3:uid="{CEE6A957-3F5E-427A-840D-CD6219721B18}" name="FY22 Total" dataDxfId="1">
      <calculatedColumnFormula>SUM(D2+F2)</calculatedColumnFormula>
    </tableColumn>
    <tableColumn id="5" xr3:uid="{0B0E75F0-93B0-471F-BCD9-A9A5CC57D7DC}" name="Increase/Decreas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507F-2EB8-47FF-944F-D4CDDA38FC51}">
  <dimension ref="A1:X85"/>
  <sheetViews>
    <sheetView tabSelected="1" workbookViewId="0"/>
  </sheetViews>
  <sheetFormatPr defaultRowHeight="15" x14ac:dyDescent="0.25"/>
  <cols>
    <col min="1" max="1" width="54.28515625" bestFit="1" customWidth="1"/>
    <col min="2" max="2" width="18" customWidth="1"/>
    <col min="3" max="3" width="6.42578125" bestFit="1" customWidth="1"/>
    <col min="4" max="4" width="7.140625" bestFit="1" customWidth="1"/>
    <col min="5" max="5" width="7.42578125" customWidth="1"/>
    <col min="6" max="6" width="10.42578125" customWidth="1"/>
    <col min="7" max="7" width="14.140625" customWidth="1"/>
    <col min="8" max="8" width="13.140625" customWidth="1"/>
    <col min="9" max="9" width="11.85546875" customWidth="1"/>
    <col min="10" max="10" width="10" customWidth="1"/>
    <col min="11" max="11" width="10.140625" customWidth="1"/>
    <col min="12" max="12" width="10.7109375" style="11" customWidth="1"/>
    <col min="13" max="13" width="10.28515625" customWidth="1"/>
    <col min="14" max="14" width="9.42578125" style="11" customWidth="1"/>
    <col min="15" max="15" width="12.28515625" customWidth="1"/>
    <col min="16" max="17" width="11.5703125" style="11" customWidth="1"/>
    <col min="18" max="18" width="13.28515625" style="11" customWidth="1"/>
    <col min="19" max="19" width="8.5703125" style="11" customWidth="1"/>
    <col min="20" max="20" width="10.85546875" bestFit="1" customWidth="1"/>
    <col min="21" max="22" width="12.28515625" bestFit="1" customWidth="1"/>
    <col min="23" max="23" width="13.42578125" bestFit="1" customWidth="1"/>
    <col min="24" max="24" width="12.28515625" bestFit="1" customWidth="1"/>
  </cols>
  <sheetData>
    <row r="1" spans="1:24" ht="23.25" x14ac:dyDescent="0.35">
      <c r="A1" t="s">
        <v>0</v>
      </c>
      <c r="C1" s="35" t="s">
        <v>1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4" s="3" customFormat="1" ht="47.1" customHeight="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1" t="s">
        <v>12</v>
      </c>
      <c r="L2" s="2" t="s">
        <v>13</v>
      </c>
      <c r="M2" s="1" t="s">
        <v>14</v>
      </c>
      <c r="N2" s="2" t="s">
        <v>15</v>
      </c>
      <c r="O2" s="1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1" t="s">
        <v>21</v>
      </c>
      <c r="U2" s="1" t="s">
        <v>22</v>
      </c>
      <c r="V2" s="1" t="s">
        <v>23</v>
      </c>
      <c r="W2" s="1" t="s">
        <v>24</v>
      </c>
      <c r="X2" s="1" t="s">
        <v>25</v>
      </c>
    </row>
    <row r="3" spans="1:24" x14ac:dyDescent="0.25">
      <c r="A3" s="4" t="s">
        <v>26</v>
      </c>
      <c r="B3" s="4" t="s">
        <v>27</v>
      </c>
      <c r="C3" s="4">
        <v>0</v>
      </c>
      <c r="D3" s="4">
        <v>210</v>
      </c>
      <c r="E3" s="4">
        <v>210</v>
      </c>
      <c r="F3" s="5">
        <v>2607</v>
      </c>
      <c r="G3" s="5">
        <v>547518</v>
      </c>
      <c r="H3" s="5"/>
      <c r="I3" s="5"/>
      <c r="J3" s="5"/>
      <c r="K3" s="5">
        <v>10000</v>
      </c>
      <c r="L3" s="5"/>
      <c r="M3" s="4"/>
      <c r="N3" s="5"/>
      <c r="O3" s="4"/>
      <c r="P3" s="5"/>
      <c r="Q3" s="5"/>
      <c r="R3" s="5">
        <v>557518</v>
      </c>
      <c r="S3" s="5">
        <v>2655</v>
      </c>
      <c r="T3" s="5"/>
      <c r="U3" s="5"/>
      <c r="V3" s="5"/>
      <c r="W3" s="5">
        <v>557518</v>
      </c>
      <c r="X3" s="5"/>
    </row>
    <row r="4" spans="1:24" x14ac:dyDescent="0.25">
      <c r="A4" s="4" t="s">
        <v>28</v>
      </c>
      <c r="B4" s="4" t="s">
        <v>27</v>
      </c>
      <c r="C4" s="4">
        <v>0</v>
      </c>
      <c r="D4" s="4">
        <v>84</v>
      </c>
      <c r="E4" s="4">
        <v>84</v>
      </c>
      <c r="F4" s="5">
        <v>2537</v>
      </c>
      <c r="G4" s="5">
        <v>213092</v>
      </c>
      <c r="H4" s="5"/>
      <c r="I4" s="5"/>
      <c r="J4" s="5"/>
      <c r="K4" s="5">
        <v>10000</v>
      </c>
      <c r="L4" s="5"/>
      <c r="M4" s="4"/>
      <c r="N4" s="5"/>
      <c r="O4" s="4"/>
      <c r="P4" s="5"/>
      <c r="Q4" s="5"/>
      <c r="R4" s="5">
        <v>223092</v>
      </c>
      <c r="S4" s="5">
        <v>2656</v>
      </c>
      <c r="T4" s="5"/>
      <c r="U4" s="5"/>
      <c r="V4" s="5"/>
      <c r="W4" s="5">
        <v>223092</v>
      </c>
      <c r="X4" s="5"/>
    </row>
    <row r="5" spans="1:24" x14ac:dyDescent="0.25">
      <c r="A5" s="4" t="s">
        <v>29</v>
      </c>
      <c r="B5" s="4" t="s">
        <v>30</v>
      </c>
      <c r="C5" s="4">
        <v>0</v>
      </c>
      <c r="D5" s="4">
        <v>117</v>
      </c>
      <c r="E5" s="4">
        <v>117</v>
      </c>
      <c r="F5" s="5">
        <v>2449</v>
      </c>
      <c r="G5" s="5">
        <v>286496</v>
      </c>
      <c r="H5" s="5">
        <v>79200</v>
      </c>
      <c r="I5" s="5">
        <v>8595</v>
      </c>
      <c r="J5" s="5"/>
      <c r="K5" s="5">
        <v>10000</v>
      </c>
      <c r="L5" s="5"/>
      <c r="M5" s="4"/>
      <c r="N5" s="5"/>
      <c r="O5" s="4"/>
      <c r="P5" s="5"/>
      <c r="Q5" s="5">
        <v>60400</v>
      </c>
      <c r="R5" s="5">
        <v>444691</v>
      </c>
      <c r="S5" s="5">
        <v>3285</v>
      </c>
      <c r="T5" s="5"/>
      <c r="U5" s="5"/>
      <c r="V5" s="5"/>
      <c r="W5" s="5">
        <v>444691</v>
      </c>
      <c r="X5" s="5"/>
    </row>
    <row r="6" spans="1:24" x14ac:dyDescent="0.25">
      <c r="A6" s="4" t="s">
        <v>31</v>
      </c>
      <c r="B6" s="4" t="s">
        <v>32</v>
      </c>
      <c r="C6" s="4">
        <v>0</v>
      </c>
      <c r="D6" s="4">
        <v>102</v>
      </c>
      <c r="E6" s="4">
        <v>102</v>
      </c>
      <c r="F6" s="5">
        <v>2200</v>
      </c>
      <c r="G6" s="5">
        <v>224382</v>
      </c>
      <c r="H6" s="5"/>
      <c r="I6" s="5"/>
      <c r="J6" s="5">
        <v>3164</v>
      </c>
      <c r="K6" s="5">
        <v>10000</v>
      </c>
      <c r="L6" s="5"/>
      <c r="M6" s="4"/>
      <c r="N6" s="5"/>
      <c r="O6" s="4"/>
      <c r="P6" s="5"/>
      <c r="Q6" s="5"/>
      <c r="R6" s="5">
        <v>237546</v>
      </c>
      <c r="S6" s="5">
        <v>2329</v>
      </c>
      <c r="T6" s="5"/>
      <c r="U6" s="5"/>
      <c r="V6" s="5"/>
      <c r="W6" s="5">
        <v>237546</v>
      </c>
      <c r="X6" s="5"/>
    </row>
    <row r="7" spans="1:24" x14ac:dyDescent="0.25">
      <c r="A7" s="4" t="s">
        <v>33</v>
      </c>
      <c r="B7" s="4" t="s">
        <v>34</v>
      </c>
      <c r="C7" s="4">
        <v>50</v>
      </c>
      <c r="D7" s="4">
        <v>0</v>
      </c>
      <c r="E7" s="4">
        <v>50</v>
      </c>
      <c r="F7" s="5">
        <v>2339</v>
      </c>
      <c r="G7" s="5">
        <v>116933</v>
      </c>
      <c r="H7" s="5"/>
      <c r="I7" s="5"/>
      <c r="J7" s="5"/>
      <c r="K7" s="5">
        <v>5000</v>
      </c>
      <c r="L7" s="5"/>
      <c r="M7" s="4"/>
      <c r="N7" s="5"/>
      <c r="O7" s="4"/>
      <c r="P7" s="5"/>
      <c r="Q7" s="5"/>
      <c r="R7" s="5">
        <v>121933</v>
      </c>
      <c r="S7" s="5">
        <v>2439</v>
      </c>
      <c r="T7" s="5"/>
      <c r="U7" s="5"/>
      <c r="V7" s="5"/>
      <c r="W7" s="5"/>
      <c r="X7" s="5">
        <v>121933</v>
      </c>
    </row>
    <row r="8" spans="1:24" x14ac:dyDescent="0.25">
      <c r="A8" s="4" t="s">
        <v>35</v>
      </c>
      <c r="B8" s="4" t="s">
        <v>36</v>
      </c>
      <c r="C8" s="4">
        <v>54</v>
      </c>
      <c r="D8" s="4">
        <v>77</v>
      </c>
      <c r="E8" s="4">
        <v>131</v>
      </c>
      <c r="F8" s="5">
        <v>2366</v>
      </c>
      <c r="G8" s="5">
        <v>309951</v>
      </c>
      <c r="H8" s="5"/>
      <c r="I8" s="5"/>
      <c r="J8" s="5">
        <v>4370</v>
      </c>
      <c r="K8" s="5">
        <v>10000</v>
      </c>
      <c r="L8" s="5"/>
      <c r="M8" s="4"/>
      <c r="N8" s="5"/>
      <c r="O8" s="4"/>
      <c r="P8" s="5"/>
      <c r="Q8" s="5">
        <v>7500</v>
      </c>
      <c r="R8" s="5">
        <v>331821</v>
      </c>
      <c r="S8" s="5">
        <v>2476</v>
      </c>
      <c r="T8" s="5"/>
      <c r="U8" s="5"/>
      <c r="V8" s="5"/>
      <c r="W8" s="5">
        <v>331821</v>
      </c>
      <c r="X8" s="5"/>
    </row>
    <row r="9" spans="1:24" x14ac:dyDescent="0.25">
      <c r="A9" s="4" t="s">
        <v>37</v>
      </c>
      <c r="B9" s="4" t="s">
        <v>27</v>
      </c>
      <c r="C9" s="4">
        <v>0</v>
      </c>
      <c r="D9" s="4">
        <v>150</v>
      </c>
      <c r="E9" s="4">
        <v>150</v>
      </c>
      <c r="F9" s="5">
        <v>3347</v>
      </c>
      <c r="G9" s="5">
        <v>502033</v>
      </c>
      <c r="H9" s="5"/>
      <c r="I9" s="5"/>
      <c r="J9" s="5">
        <v>7079</v>
      </c>
      <c r="K9" s="5">
        <v>10000</v>
      </c>
      <c r="L9" s="5"/>
      <c r="M9" s="4"/>
      <c r="N9" s="5"/>
      <c r="O9" s="4"/>
      <c r="P9" s="5"/>
      <c r="Q9" s="5"/>
      <c r="R9" s="5">
        <v>519112</v>
      </c>
      <c r="S9" s="5">
        <v>3461</v>
      </c>
      <c r="T9" s="5"/>
      <c r="U9" s="5"/>
      <c r="V9" s="5"/>
      <c r="W9" s="5">
        <v>519112</v>
      </c>
      <c r="X9" s="5"/>
    </row>
    <row r="10" spans="1:24" x14ac:dyDescent="0.25">
      <c r="A10" s="4" t="s">
        <v>38</v>
      </c>
      <c r="B10" s="4" t="s">
        <v>39</v>
      </c>
      <c r="C10" s="4">
        <v>136</v>
      </c>
      <c r="D10" s="4">
        <v>140</v>
      </c>
      <c r="E10" s="4">
        <v>276</v>
      </c>
      <c r="F10" s="5">
        <v>2868</v>
      </c>
      <c r="G10" s="5">
        <v>791549</v>
      </c>
      <c r="H10" s="5">
        <v>165000</v>
      </c>
      <c r="I10" s="5">
        <v>23746</v>
      </c>
      <c r="J10" s="5"/>
      <c r="K10" s="5">
        <v>10000</v>
      </c>
      <c r="L10" s="5">
        <v>2500</v>
      </c>
      <c r="M10" s="4"/>
      <c r="N10" s="5"/>
      <c r="O10" s="4">
        <v>13</v>
      </c>
      <c r="P10" s="5">
        <v>40000</v>
      </c>
      <c r="Q10" s="5"/>
      <c r="R10" s="5">
        <v>1032795</v>
      </c>
      <c r="S10" s="5">
        <v>3588</v>
      </c>
      <c r="T10" s="5"/>
      <c r="U10" s="5">
        <v>569950</v>
      </c>
      <c r="V10" s="5"/>
      <c r="W10" s="5">
        <v>462845</v>
      </c>
      <c r="X10" s="5"/>
    </row>
    <row r="11" spans="1:24" x14ac:dyDescent="0.25">
      <c r="A11" s="4" t="s">
        <v>40</v>
      </c>
      <c r="B11" s="4" t="s">
        <v>41</v>
      </c>
      <c r="C11" s="4">
        <v>52</v>
      </c>
      <c r="D11" s="4">
        <v>106</v>
      </c>
      <c r="E11" s="4">
        <v>158</v>
      </c>
      <c r="F11" s="5">
        <v>3062</v>
      </c>
      <c r="G11" s="5">
        <v>483805</v>
      </c>
      <c r="H11" s="5"/>
      <c r="I11" s="5"/>
      <c r="J11" s="5">
        <v>6822</v>
      </c>
      <c r="K11" s="5">
        <v>10000</v>
      </c>
      <c r="L11" s="5"/>
      <c r="M11" s="4"/>
      <c r="N11" s="5"/>
      <c r="O11" s="4"/>
      <c r="P11" s="5"/>
      <c r="Q11" s="5"/>
      <c r="R11" s="5">
        <v>500627</v>
      </c>
      <c r="S11" s="5">
        <v>3169</v>
      </c>
      <c r="T11" s="5"/>
      <c r="U11" s="5"/>
      <c r="V11" s="5"/>
      <c r="W11" s="5">
        <v>500627</v>
      </c>
      <c r="X11" s="5"/>
    </row>
    <row r="12" spans="1:24" x14ac:dyDescent="0.25">
      <c r="A12" s="4" t="s">
        <v>42</v>
      </c>
      <c r="B12" s="4" t="s">
        <v>41</v>
      </c>
      <c r="C12" s="4">
        <v>174</v>
      </c>
      <c r="D12" s="4">
        <v>0</v>
      </c>
      <c r="E12" s="4">
        <v>174</v>
      </c>
      <c r="F12" s="5">
        <v>3345</v>
      </c>
      <c r="G12" s="5">
        <v>581997</v>
      </c>
      <c r="H12" s="5"/>
      <c r="I12" s="5"/>
      <c r="J12" s="5"/>
      <c r="K12" s="5">
        <v>10000</v>
      </c>
      <c r="L12" s="5">
        <v>2500</v>
      </c>
      <c r="M12" s="4">
        <v>16</v>
      </c>
      <c r="N12" s="5">
        <v>80000</v>
      </c>
      <c r="O12" s="4"/>
      <c r="P12" s="5"/>
      <c r="Q12" s="5">
        <v>15000</v>
      </c>
      <c r="R12" s="5">
        <v>689497</v>
      </c>
      <c r="S12" s="5">
        <v>3402</v>
      </c>
      <c r="T12" s="5"/>
      <c r="U12" s="5"/>
      <c r="V12" s="5"/>
      <c r="W12" s="5">
        <v>689497</v>
      </c>
      <c r="X12" s="5"/>
    </row>
    <row r="13" spans="1:24" x14ac:dyDescent="0.25">
      <c r="A13" s="4" t="s">
        <v>43</v>
      </c>
      <c r="B13" s="4" t="s">
        <v>41</v>
      </c>
      <c r="C13" s="4">
        <v>79</v>
      </c>
      <c r="D13" s="4">
        <v>110</v>
      </c>
      <c r="E13" s="4">
        <v>189</v>
      </c>
      <c r="F13" s="5">
        <v>2987</v>
      </c>
      <c r="G13" s="5">
        <v>564530</v>
      </c>
      <c r="H13" s="5"/>
      <c r="I13" s="5"/>
      <c r="J13" s="5">
        <v>7960</v>
      </c>
      <c r="K13" s="5">
        <v>10000</v>
      </c>
      <c r="L13" s="5"/>
      <c r="M13" s="4"/>
      <c r="N13" s="5"/>
      <c r="O13" s="4"/>
      <c r="P13" s="5"/>
      <c r="Q13" s="5"/>
      <c r="R13" s="5">
        <v>582490</v>
      </c>
      <c r="S13" s="5">
        <v>3082</v>
      </c>
      <c r="T13" s="5"/>
      <c r="U13" s="5"/>
      <c r="V13" s="5"/>
      <c r="W13" s="5">
        <v>582490</v>
      </c>
      <c r="X13" s="5"/>
    </row>
    <row r="14" spans="1:24" x14ac:dyDescent="0.25">
      <c r="A14" s="4" t="s">
        <v>44</v>
      </c>
      <c r="B14" s="4" t="s">
        <v>34</v>
      </c>
      <c r="C14" s="4">
        <v>60</v>
      </c>
      <c r="D14" s="4"/>
      <c r="E14" s="4">
        <v>60</v>
      </c>
      <c r="F14" s="5">
        <v>2212</v>
      </c>
      <c r="G14" s="5">
        <v>132691</v>
      </c>
      <c r="H14" s="5">
        <v>33000</v>
      </c>
      <c r="I14" s="5">
        <v>3981</v>
      </c>
      <c r="J14" s="5"/>
      <c r="K14" s="5">
        <v>10000</v>
      </c>
      <c r="L14" s="5"/>
      <c r="M14" s="4"/>
      <c r="N14" s="5"/>
      <c r="O14" s="4"/>
      <c r="P14" s="5"/>
      <c r="Q14" s="5"/>
      <c r="R14" s="5">
        <v>179672</v>
      </c>
      <c r="S14" s="5">
        <v>2995</v>
      </c>
      <c r="T14" s="5"/>
      <c r="U14" s="5"/>
      <c r="V14" s="5"/>
      <c r="W14" s="5"/>
      <c r="X14" s="5">
        <v>179672</v>
      </c>
    </row>
    <row r="15" spans="1:24" x14ac:dyDescent="0.25">
      <c r="A15" s="4" t="s">
        <v>45</v>
      </c>
      <c r="B15" s="4" t="s">
        <v>39</v>
      </c>
      <c r="C15" s="4">
        <v>100</v>
      </c>
      <c r="D15" s="4">
        <v>324</v>
      </c>
      <c r="E15" s="4">
        <v>424</v>
      </c>
      <c r="F15" s="5">
        <v>2455</v>
      </c>
      <c r="G15" s="5">
        <v>1040986</v>
      </c>
      <c r="H15" s="5">
        <v>132000</v>
      </c>
      <c r="I15" s="5">
        <v>31230</v>
      </c>
      <c r="J15" s="5"/>
      <c r="K15" s="5">
        <v>10000</v>
      </c>
      <c r="L15" s="5">
        <v>2500</v>
      </c>
      <c r="M15" s="4"/>
      <c r="N15" s="5"/>
      <c r="O15" s="4">
        <v>20</v>
      </c>
      <c r="P15" s="5">
        <v>52320</v>
      </c>
      <c r="Q15" s="5"/>
      <c r="R15" s="5">
        <v>1269036</v>
      </c>
      <c r="S15" s="5">
        <v>2864</v>
      </c>
      <c r="T15" s="5"/>
      <c r="U15" s="5"/>
      <c r="V15" s="5">
        <v>294920</v>
      </c>
      <c r="W15" s="5">
        <v>974116</v>
      </c>
      <c r="X15" s="5"/>
    </row>
    <row r="16" spans="1:24" x14ac:dyDescent="0.25">
      <c r="A16" s="4" t="s">
        <v>46</v>
      </c>
      <c r="B16" s="4" t="s">
        <v>47</v>
      </c>
      <c r="C16" s="4">
        <v>0</v>
      </c>
      <c r="D16" s="4">
        <v>135</v>
      </c>
      <c r="E16" s="4">
        <v>135</v>
      </c>
      <c r="F16" s="5">
        <v>3387</v>
      </c>
      <c r="G16" s="5">
        <v>457296</v>
      </c>
      <c r="H16" s="5"/>
      <c r="I16" s="5"/>
      <c r="J16" s="5">
        <v>6448</v>
      </c>
      <c r="K16" s="5">
        <v>10000</v>
      </c>
      <c r="L16" s="5"/>
      <c r="M16" s="4"/>
      <c r="N16" s="5"/>
      <c r="O16" s="4"/>
      <c r="P16" s="5"/>
      <c r="Q16" s="5"/>
      <c r="R16" s="5">
        <v>473744</v>
      </c>
      <c r="S16" s="5">
        <v>3509</v>
      </c>
      <c r="T16" s="5"/>
      <c r="U16" s="5"/>
      <c r="V16" s="5"/>
      <c r="W16" s="5">
        <v>473744</v>
      </c>
      <c r="X16" s="5"/>
    </row>
    <row r="17" spans="1:24" x14ac:dyDescent="0.25">
      <c r="A17" s="4" t="s">
        <v>48</v>
      </c>
      <c r="B17" s="4" t="s">
        <v>47</v>
      </c>
      <c r="C17" s="4">
        <v>95</v>
      </c>
      <c r="D17" s="4">
        <v>250</v>
      </c>
      <c r="E17" s="4">
        <v>345</v>
      </c>
      <c r="F17" s="5">
        <v>2808</v>
      </c>
      <c r="G17" s="5">
        <v>968767</v>
      </c>
      <c r="H17" s="5"/>
      <c r="I17" s="5"/>
      <c r="J17" s="5">
        <v>13660</v>
      </c>
      <c r="K17" s="5">
        <v>10000</v>
      </c>
      <c r="L17" s="5">
        <v>2500</v>
      </c>
      <c r="M17" s="4">
        <v>15</v>
      </c>
      <c r="N17" s="5">
        <v>64713</v>
      </c>
      <c r="O17" s="4"/>
      <c r="P17" s="5"/>
      <c r="Q17" s="5"/>
      <c r="R17" s="5">
        <v>1059640</v>
      </c>
      <c r="S17" s="5">
        <v>2877</v>
      </c>
      <c r="T17" s="5"/>
      <c r="U17" s="5">
        <v>600000</v>
      </c>
      <c r="V17" s="5"/>
      <c r="W17" s="5">
        <v>459640</v>
      </c>
      <c r="X17" s="5"/>
    </row>
    <row r="18" spans="1:24" x14ac:dyDescent="0.25">
      <c r="A18" s="4" t="s">
        <v>49</v>
      </c>
      <c r="B18" s="4" t="s">
        <v>36</v>
      </c>
      <c r="C18" s="4">
        <v>59</v>
      </c>
      <c r="D18" s="4">
        <v>319</v>
      </c>
      <c r="E18" s="4">
        <v>378</v>
      </c>
      <c r="F18" s="5">
        <v>3003</v>
      </c>
      <c r="G18" s="5">
        <v>1134978</v>
      </c>
      <c r="H18" s="5">
        <v>0</v>
      </c>
      <c r="I18" s="5">
        <v>34049</v>
      </c>
      <c r="J18" s="5"/>
      <c r="K18" s="5">
        <v>10000</v>
      </c>
      <c r="L18" s="5">
        <v>2500</v>
      </c>
      <c r="M18" s="4">
        <v>12</v>
      </c>
      <c r="N18" s="5">
        <v>79992</v>
      </c>
      <c r="O18" s="4">
        <v>30</v>
      </c>
      <c r="P18" s="5">
        <v>117990</v>
      </c>
      <c r="Q18" s="5">
        <v>9190</v>
      </c>
      <c r="R18" s="5">
        <v>1388699</v>
      </c>
      <c r="S18" s="5">
        <v>3119</v>
      </c>
      <c r="T18" s="5"/>
      <c r="U18" s="5">
        <v>79992</v>
      </c>
      <c r="V18" s="5">
        <v>117990</v>
      </c>
      <c r="W18" s="5">
        <v>1190717</v>
      </c>
      <c r="X18" s="5"/>
    </row>
    <row r="19" spans="1:24" x14ac:dyDescent="0.25">
      <c r="A19" s="4" t="s">
        <v>50</v>
      </c>
      <c r="B19" s="4" t="s">
        <v>39</v>
      </c>
      <c r="C19" s="4">
        <v>95</v>
      </c>
      <c r="D19" s="4">
        <v>191</v>
      </c>
      <c r="E19" s="4">
        <v>286</v>
      </c>
      <c r="F19" s="5">
        <v>2524</v>
      </c>
      <c r="G19" s="5">
        <v>721835</v>
      </c>
      <c r="H19" s="5"/>
      <c r="I19" s="5"/>
      <c r="J19" s="5"/>
      <c r="K19" s="5">
        <v>10000</v>
      </c>
      <c r="L19" s="5">
        <v>2500</v>
      </c>
      <c r="M19" s="4">
        <v>20</v>
      </c>
      <c r="N19" s="5">
        <v>40000</v>
      </c>
      <c r="O19" s="4"/>
      <c r="P19" s="5"/>
      <c r="Q19" s="5">
        <v>15000</v>
      </c>
      <c r="R19" s="5">
        <v>789335</v>
      </c>
      <c r="S19" s="5">
        <v>2559</v>
      </c>
      <c r="T19" s="5"/>
      <c r="U19" s="5"/>
      <c r="V19" s="5"/>
      <c r="W19" s="5">
        <v>789335</v>
      </c>
      <c r="X19" s="5"/>
    </row>
    <row r="20" spans="1:24" x14ac:dyDescent="0.25">
      <c r="A20" s="4" t="s">
        <v>51</v>
      </c>
      <c r="B20" s="4" t="s">
        <v>30</v>
      </c>
      <c r="C20" s="4">
        <v>12</v>
      </c>
      <c r="D20" s="4">
        <v>170</v>
      </c>
      <c r="E20" s="4">
        <v>182</v>
      </c>
      <c r="F20" s="5">
        <v>3321</v>
      </c>
      <c r="G20" s="5">
        <v>604414</v>
      </c>
      <c r="H20" s="5">
        <v>33000</v>
      </c>
      <c r="I20" s="5">
        <v>18132</v>
      </c>
      <c r="J20" s="5"/>
      <c r="K20" s="5">
        <v>10000</v>
      </c>
      <c r="L20" s="5"/>
      <c r="M20" s="4"/>
      <c r="N20" s="5"/>
      <c r="O20" s="4"/>
      <c r="P20" s="5"/>
      <c r="Q20" s="5"/>
      <c r="R20" s="5">
        <v>665546</v>
      </c>
      <c r="S20" s="5">
        <v>3657</v>
      </c>
      <c r="T20" s="5"/>
      <c r="U20" s="5"/>
      <c r="V20" s="5"/>
      <c r="W20" s="5">
        <v>665546</v>
      </c>
      <c r="X20" s="5"/>
    </row>
    <row r="21" spans="1:24" x14ac:dyDescent="0.25">
      <c r="A21" s="4" t="s">
        <v>52</v>
      </c>
      <c r="B21" s="4" t="s">
        <v>30</v>
      </c>
      <c r="C21" s="4">
        <v>0</v>
      </c>
      <c r="D21" s="4">
        <v>182</v>
      </c>
      <c r="E21" s="4">
        <v>182</v>
      </c>
      <c r="F21" s="5">
        <v>3297</v>
      </c>
      <c r="G21" s="5">
        <v>600000</v>
      </c>
      <c r="H21" s="5">
        <v>0</v>
      </c>
      <c r="I21" s="5">
        <v>18000</v>
      </c>
      <c r="J21" s="5"/>
      <c r="K21" s="5">
        <v>10000</v>
      </c>
      <c r="L21" s="5"/>
      <c r="M21" s="4"/>
      <c r="N21" s="5"/>
      <c r="O21" s="4"/>
      <c r="P21" s="5"/>
      <c r="Q21" s="5"/>
      <c r="R21" s="5">
        <v>628000</v>
      </c>
      <c r="S21" s="5">
        <v>3451</v>
      </c>
      <c r="T21" s="5"/>
      <c r="U21" s="5"/>
      <c r="V21" s="5"/>
      <c r="W21" s="5">
        <v>628000</v>
      </c>
      <c r="X21" s="5"/>
    </row>
    <row r="22" spans="1:24" x14ac:dyDescent="0.25">
      <c r="A22" s="4" t="s">
        <v>53</v>
      </c>
      <c r="B22" s="4" t="s">
        <v>39</v>
      </c>
      <c r="C22" s="4">
        <v>0</v>
      </c>
      <c r="D22" s="4">
        <v>96</v>
      </c>
      <c r="E22" s="4">
        <v>96</v>
      </c>
      <c r="F22" s="5">
        <v>2511</v>
      </c>
      <c r="G22" s="5">
        <v>241096</v>
      </c>
      <c r="H22" s="5"/>
      <c r="I22" s="5"/>
      <c r="J22" s="5">
        <v>3399</v>
      </c>
      <c r="K22" s="5">
        <v>10000</v>
      </c>
      <c r="L22" s="5"/>
      <c r="M22" s="4"/>
      <c r="N22" s="5"/>
      <c r="O22" s="4"/>
      <c r="P22" s="5"/>
      <c r="Q22" s="5"/>
      <c r="R22" s="5">
        <v>254495</v>
      </c>
      <c r="S22" s="5">
        <v>2651</v>
      </c>
      <c r="T22" s="5"/>
      <c r="U22" s="5"/>
      <c r="V22" s="5"/>
      <c r="W22" s="5">
        <v>254495</v>
      </c>
      <c r="X22" s="5"/>
    </row>
    <row r="23" spans="1:24" x14ac:dyDescent="0.25">
      <c r="A23" s="4" t="s">
        <v>54</v>
      </c>
      <c r="B23" s="4" t="s">
        <v>30</v>
      </c>
      <c r="C23" s="4">
        <v>48</v>
      </c>
      <c r="D23" s="4">
        <v>79</v>
      </c>
      <c r="E23" s="4">
        <v>127</v>
      </c>
      <c r="F23" s="5">
        <v>3240</v>
      </c>
      <c r="G23" s="5">
        <v>411482</v>
      </c>
      <c r="H23" s="5"/>
      <c r="I23" s="5"/>
      <c r="J23" s="5"/>
      <c r="K23" s="5"/>
      <c r="L23" s="5"/>
      <c r="M23" s="4"/>
      <c r="N23" s="5"/>
      <c r="O23" s="4"/>
      <c r="P23" s="5"/>
      <c r="Q23" s="5"/>
      <c r="R23" s="5">
        <v>411482</v>
      </c>
      <c r="S23" s="5">
        <v>3240</v>
      </c>
      <c r="T23" s="5"/>
      <c r="U23" s="5"/>
      <c r="V23" s="5"/>
      <c r="W23" s="5">
        <v>381447</v>
      </c>
      <c r="X23" s="5"/>
    </row>
    <row r="24" spans="1:24" x14ac:dyDescent="0.25">
      <c r="A24" s="4" t="s">
        <v>55</v>
      </c>
      <c r="B24" s="4" t="s">
        <v>32</v>
      </c>
      <c r="C24" s="4">
        <v>0</v>
      </c>
      <c r="D24" s="4">
        <v>165</v>
      </c>
      <c r="E24" s="4">
        <v>165</v>
      </c>
      <c r="F24" s="5">
        <v>2597</v>
      </c>
      <c r="G24" s="5">
        <v>428569</v>
      </c>
      <c r="H24" s="5"/>
      <c r="I24" s="5"/>
      <c r="J24" s="5"/>
      <c r="K24" s="5">
        <v>10000</v>
      </c>
      <c r="L24" s="5">
        <v>2500</v>
      </c>
      <c r="M24" s="4"/>
      <c r="N24" s="5"/>
      <c r="O24" s="4">
        <v>15</v>
      </c>
      <c r="P24" s="5">
        <v>41905</v>
      </c>
      <c r="Q24" s="5"/>
      <c r="R24" s="5">
        <v>482974</v>
      </c>
      <c r="S24" s="5">
        <v>2658</v>
      </c>
      <c r="T24" s="5"/>
      <c r="U24" s="5"/>
      <c r="V24" s="5">
        <v>482974</v>
      </c>
      <c r="W24" s="5"/>
      <c r="X24" s="5"/>
    </row>
    <row r="25" spans="1:24" x14ac:dyDescent="0.25">
      <c r="A25" s="4" t="s">
        <v>56</v>
      </c>
      <c r="B25" s="4" t="s">
        <v>30</v>
      </c>
      <c r="C25" s="4">
        <v>68</v>
      </c>
      <c r="D25" s="4">
        <v>60</v>
      </c>
      <c r="E25" s="4">
        <v>128</v>
      </c>
      <c r="F25" s="5">
        <v>2634</v>
      </c>
      <c r="G25" s="5">
        <v>337206</v>
      </c>
      <c r="H25" s="5"/>
      <c r="I25" s="5"/>
      <c r="J25" s="5"/>
      <c r="K25" s="5">
        <v>10000</v>
      </c>
      <c r="L25" s="5"/>
      <c r="M25" s="4"/>
      <c r="N25" s="5"/>
      <c r="O25" s="4"/>
      <c r="P25" s="5"/>
      <c r="Q25" s="5"/>
      <c r="R25" s="5">
        <v>347206</v>
      </c>
      <c r="S25" s="5">
        <v>2713</v>
      </c>
      <c r="T25" s="5"/>
      <c r="U25" s="5"/>
      <c r="V25" s="5"/>
      <c r="W25" s="5">
        <v>347206</v>
      </c>
      <c r="X25" s="5"/>
    </row>
    <row r="26" spans="1:24" x14ac:dyDescent="0.25">
      <c r="A26" s="4" t="s">
        <v>57</v>
      </c>
      <c r="B26" s="4" t="s">
        <v>47</v>
      </c>
      <c r="C26" s="4">
        <v>0</v>
      </c>
      <c r="D26" s="4">
        <v>206</v>
      </c>
      <c r="E26" s="4">
        <v>206</v>
      </c>
      <c r="F26" s="5">
        <v>3043</v>
      </c>
      <c r="G26" s="5">
        <v>626835</v>
      </c>
      <c r="H26" s="5"/>
      <c r="I26" s="5"/>
      <c r="J26" s="5"/>
      <c r="K26" s="5">
        <v>10000</v>
      </c>
      <c r="L26" s="5"/>
      <c r="M26" s="4"/>
      <c r="N26" s="5"/>
      <c r="O26" s="4"/>
      <c r="P26" s="5"/>
      <c r="Q26" s="5"/>
      <c r="R26" s="5">
        <v>636835</v>
      </c>
      <c r="S26" s="5">
        <v>3091</v>
      </c>
      <c r="T26" s="5"/>
      <c r="U26" s="5"/>
      <c r="V26" s="5"/>
      <c r="W26" s="5">
        <v>636835</v>
      </c>
      <c r="X26" s="5"/>
    </row>
    <row r="27" spans="1:24" x14ac:dyDescent="0.25">
      <c r="A27" s="4" t="s">
        <v>58</v>
      </c>
      <c r="B27" s="4" t="s">
        <v>27</v>
      </c>
      <c r="C27" s="4">
        <v>30</v>
      </c>
      <c r="D27" s="4">
        <v>116</v>
      </c>
      <c r="E27" s="4">
        <v>146</v>
      </c>
      <c r="F27" s="5">
        <v>2528</v>
      </c>
      <c r="G27" s="5">
        <v>369148</v>
      </c>
      <c r="H27" s="5"/>
      <c r="I27" s="5"/>
      <c r="J27" s="5">
        <v>5205</v>
      </c>
      <c r="K27" s="5">
        <v>10000</v>
      </c>
      <c r="L27" s="5"/>
      <c r="M27" s="4"/>
      <c r="N27" s="5"/>
      <c r="O27" s="4"/>
      <c r="P27" s="5"/>
      <c r="Q27" s="5"/>
      <c r="R27" s="5">
        <v>384353</v>
      </c>
      <c r="S27" s="5">
        <v>2633</v>
      </c>
      <c r="T27" s="5"/>
      <c r="U27" s="5"/>
      <c r="V27" s="5"/>
      <c r="W27" s="5">
        <v>384353</v>
      </c>
      <c r="X27" s="5"/>
    </row>
    <row r="28" spans="1:24" x14ac:dyDescent="0.25">
      <c r="A28" s="4" t="s">
        <v>59</v>
      </c>
      <c r="B28" s="4" t="s">
        <v>60</v>
      </c>
      <c r="C28" s="4">
        <v>48</v>
      </c>
      <c r="D28" s="4">
        <v>45</v>
      </c>
      <c r="E28" s="4">
        <v>93</v>
      </c>
      <c r="F28" s="5">
        <v>2750</v>
      </c>
      <c r="G28" s="5">
        <v>255747</v>
      </c>
      <c r="H28" s="5"/>
      <c r="I28" s="5"/>
      <c r="J28" s="5"/>
      <c r="K28" s="5">
        <v>5000</v>
      </c>
      <c r="L28" s="5"/>
      <c r="M28" s="4"/>
      <c r="N28" s="5"/>
      <c r="O28" s="4"/>
      <c r="P28" s="5"/>
      <c r="Q28" s="5"/>
      <c r="R28" s="5">
        <v>260747</v>
      </c>
      <c r="S28" s="5">
        <v>2804</v>
      </c>
      <c r="T28" s="5"/>
      <c r="U28" s="5"/>
      <c r="V28" s="5"/>
      <c r="W28" s="5">
        <v>260747</v>
      </c>
      <c r="X28" s="5"/>
    </row>
    <row r="29" spans="1:24" x14ac:dyDescent="0.25">
      <c r="A29" s="4" t="s">
        <v>61</v>
      </c>
      <c r="B29" s="4" t="s">
        <v>30</v>
      </c>
      <c r="C29" s="4">
        <v>49</v>
      </c>
      <c r="D29" s="4">
        <v>242</v>
      </c>
      <c r="E29" s="4">
        <v>291</v>
      </c>
      <c r="F29" s="5">
        <v>2736</v>
      </c>
      <c r="G29" s="5">
        <v>796148</v>
      </c>
      <c r="H29" s="5"/>
      <c r="I29" s="5"/>
      <c r="J29" s="5">
        <v>11226</v>
      </c>
      <c r="K29" s="5">
        <v>10000</v>
      </c>
      <c r="L29" s="5"/>
      <c r="M29" s="4"/>
      <c r="N29" s="5"/>
      <c r="O29" s="4"/>
      <c r="P29" s="5"/>
      <c r="Q29" s="5"/>
      <c r="R29" s="5">
        <v>817374</v>
      </c>
      <c r="S29" s="5">
        <v>2809</v>
      </c>
      <c r="T29" s="5"/>
      <c r="U29" s="5"/>
      <c r="V29" s="5"/>
      <c r="W29" s="5">
        <v>817374</v>
      </c>
      <c r="X29" s="5"/>
    </row>
    <row r="30" spans="1:24" x14ac:dyDescent="0.25">
      <c r="A30" s="4" t="s">
        <v>62</v>
      </c>
      <c r="B30" s="4" t="s">
        <v>36</v>
      </c>
      <c r="C30" s="4">
        <v>60</v>
      </c>
      <c r="D30" s="4">
        <v>380</v>
      </c>
      <c r="E30" s="4">
        <v>440</v>
      </c>
      <c r="F30" s="5">
        <v>2286</v>
      </c>
      <c r="G30" s="5">
        <v>1005804</v>
      </c>
      <c r="H30" s="5">
        <v>165000</v>
      </c>
      <c r="I30" s="5">
        <v>30174</v>
      </c>
      <c r="J30" s="5"/>
      <c r="K30" s="5">
        <v>10000</v>
      </c>
      <c r="L30" s="5"/>
      <c r="M30" s="4"/>
      <c r="N30" s="5"/>
      <c r="O30" s="4"/>
      <c r="P30" s="5"/>
      <c r="Q30" s="5">
        <v>7500</v>
      </c>
      <c r="R30" s="5">
        <v>1218478</v>
      </c>
      <c r="S30" s="5">
        <v>2752</v>
      </c>
      <c r="T30" s="5"/>
      <c r="U30" s="5">
        <v>934152</v>
      </c>
      <c r="V30" s="5"/>
      <c r="W30" s="5">
        <v>284326</v>
      </c>
      <c r="X30" s="5"/>
    </row>
    <row r="31" spans="1:24" x14ac:dyDescent="0.25">
      <c r="A31" s="4" t="s">
        <v>63</v>
      </c>
      <c r="B31" s="4" t="s">
        <v>34</v>
      </c>
      <c r="C31" s="4">
        <v>50</v>
      </c>
      <c r="D31" s="4">
        <v>0</v>
      </c>
      <c r="E31" s="4">
        <v>50</v>
      </c>
      <c r="F31" s="5">
        <v>2104</v>
      </c>
      <c r="G31" s="5">
        <v>105207</v>
      </c>
      <c r="H31" s="5"/>
      <c r="I31" s="5"/>
      <c r="J31" s="5"/>
      <c r="K31" s="5">
        <v>5000</v>
      </c>
      <c r="L31" s="5"/>
      <c r="M31" s="4"/>
      <c r="N31" s="5"/>
      <c r="O31" s="4"/>
      <c r="P31" s="5"/>
      <c r="Q31" s="5"/>
      <c r="R31" s="5">
        <v>110207</v>
      </c>
      <c r="S31" s="5">
        <v>2204</v>
      </c>
      <c r="T31" s="5"/>
      <c r="U31" s="5"/>
      <c r="V31" s="5"/>
      <c r="W31" s="5"/>
      <c r="X31" s="5">
        <v>110207</v>
      </c>
    </row>
    <row r="32" spans="1:24" x14ac:dyDescent="0.25">
      <c r="A32" s="4" t="s">
        <v>64</v>
      </c>
      <c r="B32" s="4" t="s">
        <v>34</v>
      </c>
      <c r="C32" s="4">
        <v>100</v>
      </c>
      <c r="D32" s="4">
        <v>0</v>
      </c>
      <c r="E32" s="4">
        <v>100</v>
      </c>
      <c r="F32" s="5">
        <v>3029</v>
      </c>
      <c r="G32" s="5">
        <v>302933</v>
      </c>
      <c r="H32" s="5"/>
      <c r="I32" s="5"/>
      <c r="J32" s="5"/>
      <c r="K32" s="5">
        <v>10000</v>
      </c>
      <c r="L32" s="5">
        <v>2500</v>
      </c>
      <c r="M32" s="4">
        <v>15</v>
      </c>
      <c r="N32" s="5">
        <v>38040</v>
      </c>
      <c r="O32" s="4"/>
      <c r="P32" s="5"/>
      <c r="Q32" s="5"/>
      <c r="R32" s="5">
        <v>353473</v>
      </c>
      <c r="S32" s="5">
        <v>3129</v>
      </c>
      <c r="T32" s="5"/>
      <c r="U32" s="5"/>
      <c r="V32" s="5"/>
      <c r="W32" s="5"/>
      <c r="X32" s="5">
        <v>353473</v>
      </c>
    </row>
    <row r="33" spans="1:24" x14ac:dyDescent="0.25">
      <c r="A33" s="4" t="s">
        <v>65</v>
      </c>
      <c r="B33" s="4" t="s">
        <v>34</v>
      </c>
      <c r="C33" s="4">
        <v>53</v>
      </c>
      <c r="D33" s="4">
        <v>0</v>
      </c>
      <c r="E33" s="4">
        <v>53</v>
      </c>
      <c r="F33" s="5">
        <v>3068</v>
      </c>
      <c r="G33" s="5">
        <v>162595</v>
      </c>
      <c r="H33" s="5"/>
      <c r="I33" s="5"/>
      <c r="J33" s="5"/>
      <c r="K33" s="5">
        <v>10000</v>
      </c>
      <c r="L33" s="5"/>
      <c r="M33" s="4"/>
      <c r="N33" s="5"/>
      <c r="O33" s="4"/>
      <c r="P33" s="5"/>
      <c r="Q33" s="5"/>
      <c r="R33" s="5">
        <v>172595</v>
      </c>
      <c r="S33" s="5">
        <v>3257</v>
      </c>
      <c r="T33" s="5"/>
      <c r="U33" s="5"/>
      <c r="V33" s="5"/>
      <c r="W33" s="5"/>
      <c r="X33" s="5">
        <v>172595</v>
      </c>
    </row>
    <row r="34" spans="1:24" x14ac:dyDescent="0.25">
      <c r="A34" s="4" t="s">
        <v>66</v>
      </c>
      <c r="B34" s="4" t="s">
        <v>41</v>
      </c>
      <c r="C34" s="4">
        <v>110</v>
      </c>
      <c r="D34" s="4">
        <v>178</v>
      </c>
      <c r="E34" s="4">
        <v>288</v>
      </c>
      <c r="F34" s="5">
        <v>3233</v>
      </c>
      <c r="G34" s="5">
        <v>931214</v>
      </c>
      <c r="H34" s="5"/>
      <c r="I34" s="5"/>
      <c r="J34" s="5">
        <v>13130</v>
      </c>
      <c r="K34" s="5">
        <v>10000</v>
      </c>
      <c r="L34" s="5">
        <v>2500</v>
      </c>
      <c r="M34" s="4"/>
      <c r="N34" s="5"/>
      <c r="O34" s="4">
        <v>32</v>
      </c>
      <c r="P34" s="5">
        <v>109500</v>
      </c>
      <c r="Q34" s="5"/>
      <c r="R34" s="5">
        <v>1066344</v>
      </c>
      <c r="S34" s="5">
        <v>3314</v>
      </c>
      <c r="T34" s="5"/>
      <c r="U34" s="5">
        <v>696949</v>
      </c>
      <c r="V34" s="5">
        <v>269395</v>
      </c>
      <c r="W34" s="5">
        <v>100000</v>
      </c>
      <c r="X34" s="5"/>
    </row>
    <row r="35" spans="1:24" x14ac:dyDescent="0.25">
      <c r="A35" s="4" t="s">
        <v>67</v>
      </c>
      <c r="B35" s="4" t="s">
        <v>36</v>
      </c>
      <c r="C35" s="4">
        <v>28</v>
      </c>
      <c r="D35" s="4">
        <v>172</v>
      </c>
      <c r="E35" s="4">
        <v>200</v>
      </c>
      <c r="F35" s="5">
        <v>1964</v>
      </c>
      <c r="G35" s="5">
        <v>392721</v>
      </c>
      <c r="H35" s="5"/>
      <c r="I35" s="5"/>
      <c r="J35" s="5"/>
      <c r="K35" s="5">
        <v>10000</v>
      </c>
      <c r="L35" s="5"/>
      <c r="M35" s="4"/>
      <c r="N35" s="5"/>
      <c r="O35" s="4"/>
      <c r="P35" s="5"/>
      <c r="Q35" s="5"/>
      <c r="R35" s="5">
        <v>402721</v>
      </c>
      <c r="S35" s="5">
        <v>2014</v>
      </c>
      <c r="T35" s="5"/>
      <c r="U35" s="5"/>
      <c r="V35" s="5"/>
      <c r="W35" s="5">
        <v>402721</v>
      </c>
      <c r="X35" s="5"/>
    </row>
    <row r="36" spans="1:24" x14ac:dyDescent="0.25">
      <c r="A36" s="4" t="s">
        <v>68</v>
      </c>
      <c r="B36" s="4" t="s">
        <v>34</v>
      </c>
      <c r="C36" s="4">
        <v>0</v>
      </c>
      <c r="D36" s="4">
        <v>216</v>
      </c>
      <c r="E36" s="4">
        <v>216</v>
      </c>
      <c r="F36" s="5">
        <v>2440</v>
      </c>
      <c r="G36" s="5">
        <v>527146</v>
      </c>
      <c r="H36" s="5">
        <v>165000</v>
      </c>
      <c r="I36" s="5">
        <v>15814</v>
      </c>
      <c r="J36" s="5"/>
      <c r="K36" s="5">
        <v>10000</v>
      </c>
      <c r="L36" s="5"/>
      <c r="M36" s="4"/>
      <c r="N36" s="5"/>
      <c r="O36" s="4"/>
      <c r="P36" s="5"/>
      <c r="Q36" s="5"/>
      <c r="R36" s="5">
        <v>717960</v>
      </c>
      <c r="S36" s="5">
        <v>3324</v>
      </c>
      <c r="T36" s="5"/>
      <c r="U36" s="5"/>
      <c r="V36" s="5"/>
      <c r="W36" s="5">
        <v>717960</v>
      </c>
      <c r="X36" s="5"/>
    </row>
    <row r="37" spans="1:24" x14ac:dyDescent="0.25">
      <c r="A37" s="4" t="s">
        <v>69</v>
      </c>
      <c r="B37" s="4" t="s">
        <v>60</v>
      </c>
      <c r="C37" s="4">
        <v>0</v>
      </c>
      <c r="D37" s="4">
        <v>90</v>
      </c>
      <c r="E37" s="4">
        <v>90</v>
      </c>
      <c r="F37" s="5">
        <v>3074</v>
      </c>
      <c r="G37" s="5">
        <v>276677</v>
      </c>
      <c r="H37" s="5"/>
      <c r="I37" s="5"/>
      <c r="J37" s="5">
        <v>3901</v>
      </c>
      <c r="K37" s="5">
        <v>10000</v>
      </c>
      <c r="L37" s="5"/>
      <c r="M37" s="4"/>
      <c r="N37" s="5"/>
      <c r="O37" s="4"/>
      <c r="P37" s="5"/>
      <c r="Q37" s="5"/>
      <c r="R37" s="5">
        <v>290578</v>
      </c>
      <c r="S37" s="5">
        <v>3229</v>
      </c>
      <c r="T37" s="5"/>
      <c r="U37" s="5"/>
      <c r="V37" s="5"/>
      <c r="W37" s="5">
        <v>290578</v>
      </c>
      <c r="X37" s="5"/>
    </row>
    <row r="38" spans="1:24" x14ac:dyDescent="0.25">
      <c r="A38" s="4" t="s">
        <v>70</v>
      </c>
      <c r="B38" s="4" t="s">
        <v>32</v>
      </c>
      <c r="C38" s="4">
        <v>0</v>
      </c>
      <c r="D38" s="4">
        <v>72</v>
      </c>
      <c r="E38" s="4">
        <v>72</v>
      </c>
      <c r="F38" s="5">
        <v>2252</v>
      </c>
      <c r="G38" s="5">
        <v>162176</v>
      </c>
      <c r="H38" s="5"/>
      <c r="I38" s="5"/>
      <c r="J38" s="5">
        <v>2287</v>
      </c>
      <c r="K38" s="5">
        <v>10000</v>
      </c>
      <c r="L38" s="5"/>
      <c r="M38" s="4"/>
      <c r="N38" s="5"/>
      <c r="O38" s="4"/>
      <c r="P38" s="5"/>
      <c r="Q38" s="5"/>
      <c r="R38" s="5">
        <v>174463</v>
      </c>
      <c r="S38" s="5">
        <v>2423</v>
      </c>
      <c r="T38" s="5"/>
      <c r="U38" s="5"/>
      <c r="V38" s="5"/>
      <c r="W38" s="5">
        <v>174463</v>
      </c>
      <c r="X38" s="5"/>
    </row>
    <row r="39" spans="1:24" x14ac:dyDescent="0.25">
      <c r="A39" s="4" t="s">
        <v>71</v>
      </c>
      <c r="B39" s="4" t="s">
        <v>27</v>
      </c>
      <c r="C39" s="4">
        <v>0</v>
      </c>
      <c r="D39" s="4">
        <v>100</v>
      </c>
      <c r="E39" s="4">
        <v>100</v>
      </c>
      <c r="F39" s="5">
        <v>2800</v>
      </c>
      <c r="G39" s="5">
        <v>280000</v>
      </c>
      <c r="H39" s="5"/>
      <c r="I39" s="5"/>
      <c r="J39" s="5">
        <v>3948</v>
      </c>
      <c r="K39" s="5">
        <v>10000</v>
      </c>
      <c r="L39" s="5"/>
      <c r="M39" s="4"/>
      <c r="N39" s="5"/>
      <c r="O39" s="4"/>
      <c r="P39" s="5"/>
      <c r="Q39" s="5"/>
      <c r="R39" s="5">
        <v>293948</v>
      </c>
      <c r="S39" s="5">
        <v>2939</v>
      </c>
      <c r="T39" s="5"/>
      <c r="U39" s="5"/>
      <c r="V39" s="5"/>
      <c r="W39" s="5">
        <v>293948</v>
      </c>
      <c r="X39" s="5"/>
    </row>
    <row r="40" spans="1:24" x14ac:dyDescent="0.25">
      <c r="A40" s="4" t="s">
        <v>72</v>
      </c>
      <c r="B40" s="4" t="s">
        <v>60</v>
      </c>
      <c r="C40" s="4">
        <v>36</v>
      </c>
      <c r="D40" s="4">
        <v>160</v>
      </c>
      <c r="E40" s="4">
        <v>196</v>
      </c>
      <c r="F40" s="5">
        <v>2541</v>
      </c>
      <c r="G40" s="5">
        <v>497960</v>
      </c>
      <c r="H40" s="5"/>
      <c r="I40" s="5"/>
      <c r="J40" s="5"/>
      <c r="K40" s="5">
        <v>10000</v>
      </c>
      <c r="L40" s="5"/>
      <c r="M40" s="4"/>
      <c r="N40" s="5"/>
      <c r="O40" s="4"/>
      <c r="P40" s="5"/>
      <c r="Q40" s="5"/>
      <c r="R40" s="5">
        <v>507960</v>
      </c>
      <c r="S40" s="5">
        <v>2592</v>
      </c>
      <c r="T40" s="5"/>
      <c r="U40" s="5"/>
      <c r="V40" s="5"/>
      <c r="W40" s="5">
        <v>507960</v>
      </c>
      <c r="X40" s="5"/>
    </row>
    <row r="41" spans="1:24" x14ac:dyDescent="0.25">
      <c r="A41" s="4" t="s">
        <v>73</v>
      </c>
      <c r="B41" s="4" t="s">
        <v>30</v>
      </c>
      <c r="C41" s="4">
        <v>130</v>
      </c>
      <c r="D41" s="4">
        <v>72</v>
      </c>
      <c r="E41" s="4">
        <v>202</v>
      </c>
      <c r="F41" s="5">
        <v>3538</v>
      </c>
      <c r="G41" s="5">
        <v>714675</v>
      </c>
      <c r="H41" s="5"/>
      <c r="I41" s="5"/>
      <c r="J41" s="5">
        <v>10077</v>
      </c>
      <c r="K41" s="5">
        <v>10000</v>
      </c>
      <c r="L41" s="5"/>
      <c r="M41" s="4"/>
      <c r="N41" s="5"/>
      <c r="O41" s="4"/>
      <c r="P41" s="5"/>
      <c r="Q41" s="5"/>
      <c r="R41" s="5">
        <v>734752</v>
      </c>
      <c r="S41" s="5">
        <v>3637</v>
      </c>
      <c r="T41" s="5"/>
      <c r="U41" s="5"/>
      <c r="V41" s="5"/>
      <c r="W41" s="5">
        <v>734751.91749999998</v>
      </c>
      <c r="X41" s="5"/>
    </row>
    <row r="42" spans="1:24" x14ac:dyDescent="0.25">
      <c r="A42" s="4" t="s">
        <v>74</v>
      </c>
      <c r="B42" s="4" t="s">
        <v>60</v>
      </c>
      <c r="C42" s="4">
        <v>150</v>
      </c>
      <c r="D42" s="4">
        <v>0</v>
      </c>
      <c r="E42" s="4">
        <v>150</v>
      </c>
      <c r="F42" s="5">
        <v>3587</v>
      </c>
      <c r="G42" s="5">
        <v>538071</v>
      </c>
      <c r="H42" s="5"/>
      <c r="I42" s="5"/>
      <c r="J42" s="5"/>
      <c r="K42" s="5">
        <v>5000</v>
      </c>
      <c r="L42" s="5"/>
      <c r="M42" s="4"/>
      <c r="N42" s="5"/>
      <c r="O42" s="4"/>
      <c r="P42" s="5"/>
      <c r="Q42" s="5"/>
      <c r="R42" s="5">
        <v>543071</v>
      </c>
      <c r="S42" s="5">
        <v>3620</v>
      </c>
      <c r="T42" s="5"/>
      <c r="U42" s="5"/>
      <c r="V42" s="5"/>
      <c r="W42" s="5">
        <v>543071</v>
      </c>
      <c r="X42" s="5"/>
    </row>
    <row r="43" spans="1:24" x14ac:dyDescent="0.25">
      <c r="A43" s="4" t="s">
        <v>75</v>
      </c>
      <c r="B43" s="4" t="s">
        <v>60</v>
      </c>
      <c r="C43" s="4">
        <v>102</v>
      </c>
      <c r="D43" s="4">
        <v>267</v>
      </c>
      <c r="E43" s="4">
        <v>369</v>
      </c>
      <c r="F43" s="5">
        <v>2521</v>
      </c>
      <c r="G43" s="5">
        <v>930176</v>
      </c>
      <c r="H43" s="5">
        <v>33000</v>
      </c>
      <c r="I43" s="5">
        <v>27905</v>
      </c>
      <c r="J43" s="5"/>
      <c r="K43" s="5">
        <v>10000</v>
      </c>
      <c r="L43" s="5"/>
      <c r="M43" s="4"/>
      <c r="N43" s="5"/>
      <c r="O43" s="4"/>
      <c r="P43" s="5"/>
      <c r="Q43" s="5">
        <v>15000</v>
      </c>
      <c r="R43" s="5">
        <v>1016081</v>
      </c>
      <c r="S43" s="5">
        <v>2713</v>
      </c>
      <c r="T43" s="5"/>
      <c r="U43" s="5"/>
      <c r="V43" s="5"/>
      <c r="W43" s="5">
        <v>1016081</v>
      </c>
      <c r="X43" s="5"/>
    </row>
    <row r="44" spans="1:24" x14ac:dyDescent="0.25">
      <c r="A44" s="4" t="s">
        <v>76</v>
      </c>
      <c r="B44" s="4" t="s">
        <v>27</v>
      </c>
      <c r="C44" s="4">
        <v>119</v>
      </c>
      <c r="D44" s="4">
        <v>361</v>
      </c>
      <c r="E44" s="4">
        <v>480</v>
      </c>
      <c r="F44" s="5">
        <v>2643</v>
      </c>
      <c r="G44" s="5">
        <v>1268459</v>
      </c>
      <c r="H44" s="5"/>
      <c r="I44" s="5"/>
      <c r="J44" s="5">
        <v>17885</v>
      </c>
      <c r="K44" s="5">
        <v>10000</v>
      </c>
      <c r="L44" s="5">
        <v>2500</v>
      </c>
      <c r="M44" s="4"/>
      <c r="N44" s="5"/>
      <c r="O44" s="4">
        <v>20</v>
      </c>
      <c r="P44" s="5">
        <v>78220</v>
      </c>
      <c r="Q44" s="5">
        <v>15000</v>
      </c>
      <c r="R44" s="5">
        <v>1392064</v>
      </c>
      <c r="S44" s="5">
        <v>2701</v>
      </c>
      <c r="T44" s="5"/>
      <c r="U44" s="5">
        <v>1077117</v>
      </c>
      <c r="V44" s="5">
        <v>314947</v>
      </c>
      <c r="W44" s="5"/>
      <c r="X44" s="5"/>
    </row>
    <row r="45" spans="1:24" x14ac:dyDescent="0.25">
      <c r="A45" s="4" t="s">
        <v>77</v>
      </c>
      <c r="B45" s="4" t="s">
        <v>39</v>
      </c>
      <c r="C45" s="4">
        <v>0</v>
      </c>
      <c r="D45" s="4">
        <v>83</v>
      </c>
      <c r="E45" s="4">
        <v>83</v>
      </c>
      <c r="F45" s="5">
        <v>2813</v>
      </c>
      <c r="G45" s="5">
        <v>233471</v>
      </c>
      <c r="H45" s="5"/>
      <c r="I45" s="5"/>
      <c r="J45" s="5">
        <v>3292</v>
      </c>
      <c r="K45" s="5">
        <v>10000</v>
      </c>
      <c r="L45" s="5"/>
      <c r="M45" s="4"/>
      <c r="N45" s="5"/>
      <c r="O45" s="4"/>
      <c r="P45" s="5"/>
      <c r="Q45" s="5"/>
      <c r="R45" s="5">
        <v>246763</v>
      </c>
      <c r="S45" s="5">
        <v>2973</v>
      </c>
      <c r="T45" s="5"/>
      <c r="U45" s="5"/>
      <c r="V45" s="5"/>
      <c r="W45" s="5">
        <v>246763</v>
      </c>
      <c r="X45" s="5"/>
    </row>
    <row r="46" spans="1:24" x14ac:dyDescent="0.25">
      <c r="A46" s="4" t="s">
        <v>78</v>
      </c>
      <c r="B46" s="4" t="s">
        <v>32</v>
      </c>
      <c r="C46" s="4">
        <v>50</v>
      </c>
      <c r="D46" s="4">
        <v>0</v>
      </c>
      <c r="E46" s="4">
        <v>50</v>
      </c>
      <c r="F46" s="5">
        <v>3606</v>
      </c>
      <c r="G46" s="5">
        <v>180275</v>
      </c>
      <c r="H46" s="5"/>
      <c r="I46" s="5"/>
      <c r="J46" s="5"/>
      <c r="K46" s="5"/>
      <c r="L46" s="5"/>
      <c r="M46" s="4"/>
      <c r="N46" s="5"/>
      <c r="O46" s="4"/>
      <c r="P46" s="5"/>
      <c r="Q46" s="5"/>
      <c r="R46" s="5">
        <v>150000</v>
      </c>
      <c r="S46" s="5">
        <v>3000</v>
      </c>
      <c r="T46" s="5"/>
      <c r="U46" s="5">
        <v>150000</v>
      </c>
      <c r="V46" s="5"/>
      <c r="W46" s="5"/>
      <c r="X46" s="5"/>
    </row>
    <row r="47" spans="1:24" x14ac:dyDescent="0.25">
      <c r="A47" s="4" t="s">
        <v>79</v>
      </c>
      <c r="B47" s="4" t="s">
        <v>34</v>
      </c>
      <c r="C47" s="4">
        <v>194</v>
      </c>
      <c r="D47" s="4">
        <v>0</v>
      </c>
      <c r="E47" s="4">
        <v>194</v>
      </c>
      <c r="F47" s="5">
        <v>2894</v>
      </c>
      <c r="G47" s="5">
        <v>561496</v>
      </c>
      <c r="H47" s="5"/>
      <c r="I47" s="5"/>
      <c r="J47" s="5"/>
      <c r="K47" s="5">
        <v>10000</v>
      </c>
      <c r="L47" s="5"/>
      <c r="M47" s="4"/>
      <c r="N47" s="5"/>
      <c r="O47" s="4"/>
      <c r="P47" s="5"/>
      <c r="Q47" s="5"/>
      <c r="R47" s="5">
        <v>571496</v>
      </c>
      <c r="S47" s="5">
        <v>2946</v>
      </c>
      <c r="T47" s="5">
        <v>571496</v>
      </c>
      <c r="U47" s="5"/>
      <c r="V47" s="5"/>
      <c r="W47" s="5"/>
      <c r="X47" s="5"/>
    </row>
    <row r="48" spans="1:24" x14ac:dyDescent="0.25">
      <c r="A48" s="4" t="s">
        <v>80</v>
      </c>
      <c r="B48" s="4" t="s">
        <v>39</v>
      </c>
      <c r="C48" s="4">
        <v>0</v>
      </c>
      <c r="D48" s="4">
        <v>90</v>
      </c>
      <c r="E48" s="4">
        <v>90</v>
      </c>
      <c r="F48" s="5">
        <v>2356</v>
      </c>
      <c r="G48" s="5">
        <v>212058</v>
      </c>
      <c r="H48" s="5"/>
      <c r="I48" s="5"/>
      <c r="J48" s="5">
        <v>2990</v>
      </c>
      <c r="K48" s="5">
        <v>10000</v>
      </c>
      <c r="L48" s="5"/>
      <c r="M48" s="4"/>
      <c r="N48" s="5"/>
      <c r="O48" s="4"/>
      <c r="P48" s="5"/>
      <c r="Q48" s="5"/>
      <c r="R48" s="5">
        <v>225048</v>
      </c>
      <c r="S48" s="5">
        <v>2501</v>
      </c>
      <c r="T48" s="5"/>
      <c r="U48" s="5">
        <v>225048</v>
      </c>
      <c r="V48" s="5"/>
      <c r="W48" s="5"/>
      <c r="X48" s="5"/>
    </row>
    <row r="49" spans="1:24" x14ac:dyDescent="0.25">
      <c r="A49" s="4" t="s">
        <v>81</v>
      </c>
      <c r="B49" s="4" t="s">
        <v>60</v>
      </c>
      <c r="C49" s="4">
        <v>26</v>
      </c>
      <c r="D49" s="4">
        <v>100</v>
      </c>
      <c r="E49" s="4">
        <v>126</v>
      </c>
      <c r="F49" s="5">
        <v>3454</v>
      </c>
      <c r="G49" s="5">
        <v>435145</v>
      </c>
      <c r="H49" s="5"/>
      <c r="I49" s="5"/>
      <c r="J49" s="5">
        <v>6136</v>
      </c>
      <c r="K49" s="5">
        <v>10000</v>
      </c>
      <c r="L49" s="5"/>
      <c r="M49" s="4"/>
      <c r="N49" s="5"/>
      <c r="O49" s="4"/>
      <c r="P49" s="5"/>
      <c r="Q49" s="5"/>
      <c r="R49" s="5">
        <v>451281</v>
      </c>
      <c r="S49" s="5">
        <v>3582</v>
      </c>
      <c r="T49" s="5"/>
      <c r="U49" s="5"/>
      <c r="V49" s="5"/>
      <c r="W49" s="5">
        <v>451280.54450000002</v>
      </c>
      <c r="X49" s="5"/>
    </row>
    <row r="50" spans="1:24" x14ac:dyDescent="0.25">
      <c r="A50" s="4" t="s">
        <v>82</v>
      </c>
      <c r="B50" s="4" t="s">
        <v>36</v>
      </c>
      <c r="C50" s="4">
        <v>85</v>
      </c>
      <c r="D50" s="4">
        <v>0</v>
      </c>
      <c r="E50" s="4">
        <v>85</v>
      </c>
      <c r="F50" s="5">
        <v>3326</v>
      </c>
      <c r="G50" s="5">
        <v>282738</v>
      </c>
      <c r="H50" s="5"/>
      <c r="I50" s="5"/>
      <c r="J50" s="5">
        <v>3987</v>
      </c>
      <c r="K50" s="5">
        <v>10000</v>
      </c>
      <c r="L50" s="5"/>
      <c r="M50" s="4"/>
      <c r="N50" s="5"/>
      <c r="O50" s="4"/>
      <c r="P50" s="5"/>
      <c r="Q50" s="5"/>
      <c r="R50" s="5">
        <v>296725</v>
      </c>
      <c r="S50" s="5">
        <v>3491</v>
      </c>
      <c r="T50" s="5"/>
      <c r="U50" s="5"/>
      <c r="V50" s="5"/>
      <c r="W50" s="5">
        <v>296725</v>
      </c>
      <c r="X50" s="5"/>
    </row>
    <row r="51" spans="1:24" x14ac:dyDescent="0.25">
      <c r="A51" s="4" t="s">
        <v>83</v>
      </c>
      <c r="B51" s="4" t="s">
        <v>27</v>
      </c>
      <c r="C51" s="4">
        <v>115</v>
      </c>
      <c r="D51" s="4">
        <v>154</v>
      </c>
      <c r="E51" s="4">
        <v>269</v>
      </c>
      <c r="F51" s="5">
        <v>3118</v>
      </c>
      <c r="G51" s="5">
        <v>838797</v>
      </c>
      <c r="H51" s="5"/>
      <c r="I51" s="5"/>
      <c r="J51" s="5">
        <v>11827</v>
      </c>
      <c r="K51" s="5">
        <v>10000</v>
      </c>
      <c r="L51" s="5">
        <v>2500</v>
      </c>
      <c r="M51" s="4">
        <v>20</v>
      </c>
      <c r="N51" s="5">
        <v>42335</v>
      </c>
      <c r="O51" s="4">
        <v>20</v>
      </c>
      <c r="P51" s="5">
        <v>37665</v>
      </c>
      <c r="Q51" s="5">
        <v>14982</v>
      </c>
      <c r="R51" s="5">
        <v>958106</v>
      </c>
      <c r="S51" s="5">
        <v>3199</v>
      </c>
      <c r="T51" s="5"/>
      <c r="U51" s="5">
        <v>958106</v>
      </c>
      <c r="V51" s="5"/>
      <c r="W51" s="5"/>
      <c r="X51" s="5"/>
    </row>
    <row r="52" spans="1:24" x14ac:dyDescent="0.25">
      <c r="A52" s="4" t="s">
        <v>84</v>
      </c>
      <c r="B52" s="4" t="s">
        <v>30</v>
      </c>
      <c r="C52" s="4">
        <v>0</v>
      </c>
      <c r="D52" s="4">
        <v>150</v>
      </c>
      <c r="E52" s="4">
        <v>150</v>
      </c>
      <c r="F52" s="5">
        <v>3010</v>
      </c>
      <c r="G52" s="5">
        <v>451530</v>
      </c>
      <c r="H52" s="5"/>
      <c r="I52" s="5"/>
      <c r="J52" s="5">
        <v>6367</v>
      </c>
      <c r="K52" s="5">
        <v>10000</v>
      </c>
      <c r="L52" s="5"/>
      <c r="M52" s="4"/>
      <c r="N52" s="5"/>
      <c r="O52" s="4"/>
      <c r="P52" s="5"/>
      <c r="Q52" s="5"/>
      <c r="R52" s="5">
        <v>467897</v>
      </c>
      <c r="S52" s="5">
        <v>3119</v>
      </c>
      <c r="T52" s="5"/>
      <c r="U52" s="5"/>
      <c r="V52" s="5"/>
      <c r="W52" s="5">
        <v>467897</v>
      </c>
      <c r="X52" s="5"/>
    </row>
    <row r="53" spans="1:24" x14ac:dyDescent="0.25">
      <c r="A53" s="4" t="s">
        <v>85</v>
      </c>
      <c r="B53" s="4" t="s">
        <v>39</v>
      </c>
      <c r="C53" s="4">
        <v>118</v>
      </c>
      <c r="D53" s="4">
        <v>204</v>
      </c>
      <c r="E53" s="4">
        <v>322</v>
      </c>
      <c r="F53" s="5">
        <v>2297</v>
      </c>
      <c r="G53" s="5">
        <v>739582</v>
      </c>
      <c r="H53" s="5"/>
      <c r="I53" s="5"/>
      <c r="J53" s="5"/>
      <c r="K53" s="5">
        <v>10000</v>
      </c>
      <c r="L53" s="5"/>
      <c r="M53" s="4"/>
      <c r="N53" s="5"/>
      <c r="O53" s="4"/>
      <c r="P53" s="5"/>
      <c r="Q53" s="5">
        <v>7500</v>
      </c>
      <c r="R53" s="5">
        <v>757082</v>
      </c>
      <c r="S53" s="5">
        <v>2328</v>
      </c>
      <c r="T53" s="5"/>
      <c r="U53" s="5"/>
      <c r="V53" s="5"/>
      <c r="W53" s="5">
        <v>757082</v>
      </c>
      <c r="X53" s="5"/>
    </row>
    <row r="54" spans="1:24" x14ac:dyDescent="0.25">
      <c r="A54" s="4" t="s">
        <v>86</v>
      </c>
      <c r="B54" s="4" t="s">
        <v>47</v>
      </c>
      <c r="C54" s="4">
        <v>0</v>
      </c>
      <c r="D54" s="4">
        <v>110</v>
      </c>
      <c r="E54" s="4">
        <v>110</v>
      </c>
      <c r="F54" s="5">
        <v>2908</v>
      </c>
      <c r="G54" s="5">
        <v>319855</v>
      </c>
      <c r="H54" s="5"/>
      <c r="I54" s="5"/>
      <c r="J54" s="5">
        <v>4510</v>
      </c>
      <c r="K54" s="5">
        <v>10000</v>
      </c>
      <c r="L54" s="5">
        <v>2500</v>
      </c>
      <c r="M54" s="4"/>
      <c r="N54" s="5"/>
      <c r="O54" s="4">
        <v>12</v>
      </c>
      <c r="P54" s="5">
        <v>65940</v>
      </c>
      <c r="Q54" s="5">
        <v>15000</v>
      </c>
      <c r="R54" s="5">
        <v>417805</v>
      </c>
      <c r="S54" s="5">
        <v>3040</v>
      </c>
      <c r="T54" s="5"/>
      <c r="U54" s="5"/>
      <c r="V54" s="5">
        <v>68440</v>
      </c>
      <c r="W54" s="5">
        <v>349365</v>
      </c>
      <c r="X54" s="5"/>
    </row>
    <row r="55" spans="1:24" x14ac:dyDescent="0.25">
      <c r="A55" s="4" t="s">
        <v>87</v>
      </c>
      <c r="B55" s="4" t="s">
        <v>47</v>
      </c>
      <c r="C55" s="4">
        <v>106</v>
      </c>
      <c r="D55" s="4">
        <v>0</v>
      </c>
      <c r="E55" s="4">
        <v>106</v>
      </c>
      <c r="F55" s="5">
        <v>3275</v>
      </c>
      <c r="G55" s="5">
        <v>347143</v>
      </c>
      <c r="H55" s="5"/>
      <c r="I55" s="5"/>
      <c r="J55" s="5">
        <v>4895</v>
      </c>
      <c r="K55" s="5">
        <v>10000</v>
      </c>
      <c r="L55" s="5">
        <v>2500</v>
      </c>
      <c r="M55" s="4">
        <v>20</v>
      </c>
      <c r="N55" s="5">
        <v>100000</v>
      </c>
      <c r="O55" s="4"/>
      <c r="P55" s="5"/>
      <c r="Q55" s="5"/>
      <c r="R55" s="5">
        <v>464538</v>
      </c>
      <c r="S55" s="5">
        <v>3415</v>
      </c>
      <c r="T55" s="5"/>
      <c r="U55" s="5"/>
      <c r="V55" s="5"/>
      <c r="W55" s="5">
        <v>464538</v>
      </c>
      <c r="X55" s="5"/>
    </row>
    <row r="56" spans="1:24" x14ac:dyDescent="0.25">
      <c r="A56" s="4" t="s">
        <v>88</v>
      </c>
      <c r="B56" s="4" t="s">
        <v>34</v>
      </c>
      <c r="C56" s="4">
        <v>30</v>
      </c>
      <c r="D56" s="4">
        <v>64</v>
      </c>
      <c r="E56" s="4">
        <v>94</v>
      </c>
      <c r="F56" s="5">
        <v>2732</v>
      </c>
      <c r="G56" s="5">
        <v>256763</v>
      </c>
      <c r="H56" s="5"/>
      <c r="I56" s="5"/>
      <c r="J56" s="5">
        <v>3620</v>
      </c>
      <c r="K56" s="5">
        <v>10000</v>
      </c>
      <c r="L56" s="5">
        <v>2500</v>
      </c>
      <c r="M56" s="4"/>
      <c r="N56" s="5"/>
      <c r="O56" s="4">
        <v>15</v>
      </c>
      <c r="P56" s="5">
        <v>74808</v>
      </c>
      <c r="Q56" s="5"/>
      <c r="R56" s="5">
        <v>347691</v>
      </c>
      <c r="S56" s="5">
        <v>2876</v>
      </c>
      <c r="T56" s="5"/>
      <c r="U56" s="5"/>
      <c r="V56" s="5">
        <v>74808</v>
      </c>
      <c r="W56" s="5">
        <v>272883</v>
      </c>
      <c r="X56" s="5"/>
    </row>
    <row r="57" spans="1:24" x14ac:dyDescent="0.25">
      <c r="A57" s="4" t="s">
        <v>89</v>
      </c>
      <c r="B57" s="4" t="s">
        <v>60</v>
      </c>
      <c r="C57" s="4">
        <v>0</v>
      </c>
      <c r="D57" s="4">
        <v>170</v>
      </c>
      <c r="E57" s="4">
        <v>170</v>
      </c>
      <c r="F57" s="5">
        <v>2808</v>
      </c>
      <c r="G57" s="5">
        <v>477443</v>
      </c>
      <c r="H57" s="5">
        <v>33000</v>
      </c>
      <c r="I57" s="5">
        <v>14323</v>
      </c>
      <c r="J57" s="5"/>
      <c r="K57" s="5">
        <v>10000</v>
      </c>
      <c r="L57" s="5"/>
      <c r="M57" s="4"/>
      <c r="N57" s="5"/>
      <c r="O57" s="4"/>
      <c r="P57" s="5"/>
      <c r="Q57" s="5"/>
      <c r="R57" s="5">
        <v>534766</v>
      </c>
      <c r="S57" s="5">
        <v>3146</v>
      </c>
      <c r="T57" s="5"/>
      <c r="U57" s="5"/>
      <c r="V57" s="5"/>
      <c r="W57" s="5">
        <v>534766</v>
      </c>
      <c r="X57" s="5"/>
    </row>
    <row r="58" spans="1:24" x14ac:dyDescent="0.25">
      <c r="A58" s="4" t="s">
        <v>90</v>
      </c>
      <c r="B58" s="4" t="s">
        <v>47</v>
      </c>
      <c r="C58" s="4">
        <v>90</v>
      </c>
      <c r="D58" s="4">
        <v>155</v>
      </c>
      <c r="E58" s="4">
        <v>245</v>
      </c>
      <c r="F58" s="5">
        <v>3504</v>
      </c>
      <c r="G58" s="5">
        <v>858534</v>
      </c>
      <c r="H58" s="5"/>
      <c r="I58" s="5"/>
      <c r="J58" s="5"/>
      <c r="K58" s="5"/>
      <c r="L58" s="5"/>
      <c r="M58" s="4"/>
      <c r="N58" s="5"/>
      <c r="O58" s="4"/>
      <c r="P58" s="5"/>
      <c r="Q58" s="5"/>
      <c r="R58" s="5">
        <v>858534</v>
      </c>
      <c r="S58" s="5">
        <v>3504</v>
      </c>
      <c r="T58" s="5"/>
      <c r="U58" s="5"/>
      <c r="V58" s="5"/>
      <c r="W58" s="5">
        <v>858534</v>
      </c>
      <c r="X58" s="5"/>
    </row>
    <row r="59" spans="1:24" x14ac:dyDescent="0.25">
      <c r="A59" s="4" t="s">
        <v>91</v>
      </c>
      <c r="B59" s="4" t="s">
        <v>32</v>
      </c>
      <c r="C59" s="4">
        <v>68</v>
      </c>
      <c r="D59" s="4">
        <v>42</v>
      </c>
      <c r="E59" s="4">
        <v>110</v>
      </c>
      <c r="F59" s="5">
        <v>3036</v>
      </c>
      <c r="G59" s="5">
        <v>333930</v>
      </c>
      <c r="H59" s="5"/>
      <c r="I59" s="5"/>
      <c r="J59" s="5"/>
      <c r="K59" s="5">
        <v>5000</v>
      </c>
      <c r="L59" s="5"/>
      <c r="M59" s="4"/>
      <c r="N59" s="5"/>
      <c r="O59" s="4"/>
      <c r="P59" s="5"/>
      <c r="Q59" s="5">
        <v>15000</v>
      </c>
      <c r="R59" s="5">
        <v>353930</v>
      </c>
      <c r="S59" s="5">
        <v>3081</v>
      </c>
      <c r="T59" s="5"/>
      <c r="U59" s="5"/>
      <c r="V59" s="5"/>
      <c r="W59" s="5">
        <v>353930</v>
      </c>
      <c r="X59" s="5"/>
    </row>
    <row r="60" spans="1:24" x14ac:dyDescent="0.25">
      <c r="A60" s="4" t="s">
        <v>92</v>
      </c>
      <c r="B60" s="4" t="s">
        <v>41</v>
      </c>
      <c r="C60" s="4">
        <v>92</v>
      </c>
      <c r="D60" s="4">
        <v>0</v>
      </c>
      <c r="E60" s="4">
        <v>92</v>
      </c>
      <c r="F60" s="5">
        <v>2894</v>
      </c>
      <c r="G60" s="5">
        <v>266269</v>
      </c>
      <c r="H60" s="5"/>
      <c r="I60" s="5"/>
      <c r="J60" s="5"/>
      <c r="K60" s="5">
        <v>5000</v>
      </c>
      <c r="L60" s="5"/>
      <c r="M60" s="4"/>
      <c r="N60" s="5"/>
      <c r="O60" s="4"/>
      <c r="P60" s="5"/>
      <c r="Q60" s="5"/>
      <c r="R60" s="5">
        <v>271269</v>
      </c>
      <c r="S60" s="5">
        <v>2949</v>
      </c>
      <c r="T60" s="5"/>
      <c r="U60" s="5"/>
      <c r="V60" s="5"/>
      <c r="W60" s="5">
        <v>271269</v>
      </c>
      <c r="X60" s="5"/>
    </row>
    <row r="61" spans="1:24" x14ac:dyDescent="0.25">
      <c r="A61" s="4" t="s">
        <v>93</v>
      </c>
      <c r="B61" s="4" t="s">
        <v>47</v>
      </c>
      <c r="C61" s="4">
        <v>0</v>
      </c>
      <c r="D61" s="4">
        <v>60</v>
      </c>
      <c r="E61" s="4">
        <v>60</v>
      </c>
      <c r="F61" s="5">
        <v>3720</v>
      </c>
      <c r="G61" s="5">
        <v>223196</v>
      </c>
      <c r="H61" s="5"/>
      <c r="I61" s="5"/>
      <c r="J61" s="5"/>
      <c r="K61" s="5"/>
      <c r="L61" s="5"/>
      <c r="M61" s="4"/>
      <c r="N61" s="5"/>
      <c r="O61" s="4"/>
      <c r="P61" s="5"/>
      <c r="Q61" s="5"/>
      <c r="R61" s="5">
        <v>223196</v>
      </c>
      <c r="S61" s="5">
        <v>3720</v>
      </c>
      <c r="T61" s="5"/>
      <c r="U61" s="5"/>
      <c r="V61" s="5"/>
      <c r="W61" s="5">
        <v>223196</v>
      </c>
      <c r="X61" s="5"/>
    </row>
    <row r="62" spans="1:24" x14ac:dyDescent="0.25">
      <c r="A62" s="4" t="s">
        <v>94</v>
      </c>
      <c r="B62" s="4" t="s">
        <v>41</v>
      </c>
      <c r="C62" s="4">
        <v>36</v>
      </c>
      <c r="D62" s="4">
        <v>152</v>
      </c>
      <c r="E62" s="4">
        <v>188</v>
      </c>
      <c r="F62" s="5">
        <v>2914</v>
      </c>
      <c r="G62" s="5">
        <v>547772</v>
      </c>
      <c r="H62" s="5"/>
      <c r="I62" s="5"/>
      <c r="J62" s="5"/>
      <c r="K62" s="5">
        <v>10000</v>
      </c>
      <c r="L62" s="5">
        <v>2500</v>
      </c>
      <c r="M62" s="4"/>
      <c r="N62" s="5"/>
      <c r="O62" s="4">
        <v>24</v>
      </c>
      <c r="P62" s="5">
        <v>80000</v>
      </c>
      <c r="Q62" s="5">
        <v>14691</v>
      </c>
      <c r="R62" s="5">
        <v>654963</v>
      </c>
      <c r="S62" s="5">
        <v>2967</v>
      </c>
      <c r="T62" s="5"/>
      <c r="U62" s="5"/>
      <c r="V62" s="5">
        <v>82500</v>
      </c>
      <c r="W62" s="5">
        <v>572463</v>
      </c>
      <c r="X62" s="5"/>
    </row>
    <row r="63" spans="1:24" x14ac:dyDescent="0.25">
      <c r="A63" s="4" t="s">
        <v>95</v>
      </c>
      <c r="B63" s="4" t="s">
        <v>27</v>
      </c>
      <c r="C63" s="4">
        <v>120</v>
      </c>
      <c r="D63" s="4">
        <v>253</v>
      </c>
      <c r="E63" s="4">
        <v>373</v>
      </c>
      <c r="F63" s="5">
        <v>2963</v>
      </c>
      <c r="G63" s="5">
        <v>1105110</v>
      </c>
      <c r="H63" s="5"/>
      <c r="I63" s="5"/>
      <c r="J63" s="5"/>
      <c r="K63" s="5">
        <v>10000</v>
      </c>
      <c r="L63" s="5">
        <v>2500</v>
      </c>
      <c r="M63" s="4">
        <v>10</v>
      </c>
      <c r="N63" s="5">
        <v>48000</v>
      </c>
      <c r="O63" s="4">
        <v>10</v>
      </c>
      <c r="P63" s="5">
        <v>35000</v>
      </c>
      <c r="Q63" s="5"/>
      <c r="R63" s="5">
        <v>1200610</v>
      </c>
      <c r="S63" s="5">
        <v>2990</v>
      </c>
      <c r="T63" s="5"/>
      <c r="U63" s="5"/>
      <c r="V63" s="5">
        <v>650500</v>
      </c>
      <c r="W63" s="5">
        <v>550110</v>
      </c>
      <c r="X63" s="5"/>
    </row>
    <row r="64" spans="1:24" x14ac:dyDescent="0.25">
      <c r="A64" s="4" t="s">
        <v>96</v>
      </c>
      <c r="B64" s="4" t="s">
        <v>27</v>
      </c>
      <c r="C64" s="4">
        <v>45</v>
      </c>
      <c r="D64" s="4">
        <v>59</v>
      </c>
      <c r="E64" s="4">
        <v>104</v>
      </c>
      <c r="F64" s="5">
        <v>2451</v>
      </c>
      <c r="G64" s="5">
        <v>254946</v>
      </c>
      <c r="H64" s="5"/>
      <c r="I64" s="5"/>
      <c r="J64" s="5"/>
      <c r="K64" s="5">
        <v>5000</v>
      </c>
      <c r="L64" s="5"/>
      <c r="M64" s="4"/>
      <c r="N64" s="5"/>
      <c r="O64" s="4"/>
      <c r="P64" s="5"/>
      <c r="Q64" s="5"/>
      <c r="R64" s="5">
        <v>259946</v>
      </c>
      <c r="S64" s="5">
        <v>2499</v>
      </c>
      <c r="T64" s="5"/>
      <c r="U64" s="5"/>
      <c r="V64" s="5"/>
      <c r="W64" s="5">
        <v>222346</v>
      </c>
      <c r="X64" s="5"/>
    </row>
    <row r="65" spans="1:24" x14ac:dyDescent="0.25">
      <c r="A65" s="4" t="s">
        <v>97</v>
      </c>
      <c r="B65" s="4" t="s">
        <v>41</v>
      </c>
      <c r="C65" s="4">
        <v>96</v>
      </c>
      <c r="D65" s="4">
        <v>0</v>
      </c>
      <c r="E65" s="4">
        <v>96</v>
      </c>
      <c r="F65" s="5">
        <v>2296</v>
      </c>
      <c r="G65" s="5">
        <v>220383</v>
      </c>
      <c r="H65" s="5"/>
      <c r="I65" s="5"/>
      <c r="J65" s="5"/>
      <c r="K65" s="5"/>
      <c r="L65" s="5"/>
      <c r="M65" s="4"/>
      <c r="N65" s="5"/>
      <c r="O65" s="4"/>
      <c r="P65" s="5"/>
      <c r="Q65" s="5"/>
      <c r="R65" s="5">
        <v>220383</v>
      </c>
      <c r="S65" s="5">
        <v>2296</v>
      </c>
      <c r="T65" s="5"/>
      <c r="U65" s="5"/>
      <c r="V65" s="5"/>
      <c r="W65" s="5">
        <v>220383</v>
      </c>
      <c r="X65" s="5"/>
    </row>
    <row r="66" spans="1:24" x14ac:dyDescent="0.25">
      <c r="A66" s="4" t="s">
        <v>98</v>
      </c>
      <c r="B66" s="4" t="s">
        <v>47</v>
      </c>
      <c r="C66" s="4">
        <v>147</v>
      </c>
      <c r="D66" s="4">
        <v>218</v>
      </c>
      <c r="E66" s="4">
        <v>365</v>
      </c>
      <c r="F66" s="5">
        <v>2711</v>
      </c>
      <c r="G66" s="5">
        <v>989464</v>
      </c>
      <c r="H66" s="5"/>
      <c r="I66" s="5"/>
      <c r="J66" s="5"/>
      <c r="K66" s="5">
        <v>10000</v>
      </c>
      <c r="L66" s="5"/>
      <c r="M66" s="4"/>
      <c r="N66" s="5"/>
      <c r="O66" s="4"/>
      <c r="P66" s="5"/>
      <c r="Q66" s="5"/>
      <c r="R66" s="5">
        <v>999464</v>
      </c>
      <c r="S66" s="5">
        <v>2738</v>
      </c>
      <c r="T66" s="5"/>
      <c r="U66" s="5"/>
      <c r="V66" s="5"/>
      <c r="W66" s="5">
        <v>999464</v>
      </c>
      <c r="X66" s="5"/>
    </row>
    <row r="67" spans="1:24" x14ac:dyDescent="0.25">
      <c r="A67" s="4" t="s">
        <v>99</v>
      </c>
      <c r="B67" s="4" t="s">
        <v>41</v>
      </c>
      <c r="C67" s="4">
        <v>0</v>
      </c>
      <c r="D67" s="4">
        <v>166</v>
      </c>
      <c r="E67" s="4">
        <v>166</v>
      </c>
      <c r="F67" s="5">
        <v>2739</v>
      </c>
      <c r="G67" s="5">
        <v>454643</v>
      </c>
      <c r="H67" s="5"/>
      <c r="I67" s="5"/>
      <c r="J67" s="5">
        <v>6410</v>
      </c>
      <c r="K67" s="5">
        <v>10000</v>
      </c>
      <c r="L67" s="5"/>
      <c r="M67" s="4"/>
      <c r="N67" s="5"/>
      <c r="O67" s="4"/>
      <c r="P67" s="5"/>
      <c r="Q67" s="5"/>
      <c r="R67" s="5">
        <v>471053</v>
      </c>
      <c r="S67" s="5">
        <v>2838</v>
      </c>
      <c r="T67" s="5"/>
      <c r="U67" s="5"/>
      <c r="V67" s="5"/>
      <c r="W67" s="5">
        <v>471053</v>
      </c>
      <c r="X67" s="5"/>
    </row>
    <row r="68" spans="1:24" x14ac:dyDescent="0.25">
      <c r="A68" s="4" t="s">
        <v>100</v>
      </c>
      <c r="B68" s="4" t="s">
        <v>41</v>
      </c>
      <c r="C68" s="4">
        <v>155</v>
      </c>
      <c r="D68" s="4">
        <v>96</v>
      </c>
      <c r="E68" s="4">
        <v>251</v>
      </c>
      <c r="F68" s="5">
        <v>3402</v>
      </c>
      <c r="G68" s="5">
        <v>854020</v>
      </c>
      <c r="H68" s="5"/>
      <c r="I68" s="5"/>
      <c r="J68" s="5">
        <v>12042</v>
      </c>
      <c r="K68" s="5">
        <v>10000</v>
      </c>
      <c r="L68" s="5">
        <v>2500</v>
      </c>
      <c r="M68" s="4"/>
      <c r="N68" s="5"/>
      <c r="O68" s="4">
        <v>12</v>
      </c>
      <c r="P68" s="5">
        <v>40000</v>
      </c>
      <c r="Q68" s="5"/>
      <c r="R68" s="5">
        <v>918562</v>
      </c>
      <c r="S68" s="5">
        <v>3490</v>
      </c>
      <c r="T68" s="5"/>
      <c r="U68" s="5"/>
      <c r="V68" s="5">
        <v>144225</v>
      </c>
      <c r="W68" s="5">
        <v>774337</v>
      </c>
      <c r="X68" s="5"/>
    </row>
    <row r="69" spans="1:24" x14ac:dyDescent="0.25">
      <c r="A69" s="4" t="s">
        <v>101</v>
      </c>
      <c r="B69" s="4" t="s">
        <v>34</v>
      </c>
      <c r="C69" s="4">
        <v>50</v>
      </c>
      <c r="D69" s="4">
        <v>0</v>
      </c>
      <c r="E69" s="4">
        <v>50</v>
      </c>
      <c r="F69" s="5">
        <v>3011</v>
      </c>
      <c r="G69" s="5">
        <v>150526</v>
      </c>
      <c r="H69" s="5"/>
      <c r="I69" s="5"/>
      <c r="J69" s="5"/>
      <c r="K69" s="5">
        <v>10000</v>
      </c>
      <c r="L69" s="5"/>
      <c r="M69" s="4"/>
      <c r="N69" s="5"/>
      <c r="O69" s="4"/>
      <c r="P69" s="5"/>
      <c r="Q69" s="5"/>
      <c r="R69" s="5">
        <v>160526</v>
      </c>
      <c r="S69" s="5">
        <v>3211</v>
      </c>
      <c r="T69" s="5"/>
      <c r="U69" s="5"/>
      <c r="V69" s="5"/>
      <c r="W69" s="5"/>
      <c r="X69" s="5">
        <v>160526</v>
      </c>
    </row>
    <row r="70" spans="1:24" x14ac:dyDescent="0.25">
      <c r="A70" s="4" t="s">
        <v>102</v>
      </c>
      <c r="B70" s="4" t="s">
        <v>60</v>
      </c>
      <c r="C70" s="4">
        <v>0</v>
      </c>
      <c r="D70" s="4">
        <v>214</v>
      </c>
      <c r="E70" s="4">
        <v>214</v>
      </c>
      <c r="F70" s="5">
        <v>3297</v>
      </c>
      <c r="G70" s="5">
        <v>705614</v>
      </c>
      <c r="H70" s="5"/>
      <c r="I70" s="5"/>
      <c r="J70" s="5"/>
      <c r="K70" s="5">
        <v>10000</v>
      </c>
      <c r="L70" s="5"/>
      <c r="M70" s="4"/>
      <c r="N70" s="5"/>
      <c r="O70" s="4"/>
      <c r="P70" s="5"/>
      <c r="Q70" s="5"/>
      <c r="R70" s="5">
        <v>715614</v>
      </c>
      <c r="S70" s="5">
        <v>3344</v>
      </c>
      <c r="T70" s="5"/>
      <c r="U70" s="5">
        <v>315000</v>
      </c>
      <c r="V70" s="5"/>
      <c r="W70" s="5">
        <v>400614</v>
      </c>
      <c r="X70" s="5"/>
    </row>
    <row r="71" spans="1:24" x14ac:dyDescent="0.25">
      <c r="A71" s="4" t="s">
        <v>103</v>
      </c>
      <c r="B71" s="4" t="s">
        <v>32</v>
      </c>
      <c r="C71" s="4">
        <v>149</v>
      </c>
      <c r="D71" s="4">
        <v>0</v>
      </c>
      <c r="E71" s="4">
        <v>149</v>
      </c>
      <c r="F71" s="5">
        <v>3419</v>
      </c>
      <c r="G71" s="5">
        <v>509414</v>
      </c>
      <c r="H71" s="5"/>
      <c r="I71" s="5"/>
      <c r="J71" s="5">
        <v>7183</v>
      </c>
      <c r="K71" s="5">
        <v>10000</v>
      </c>
      <c r="L71" s="5"/>
      <c r="M71" s="4"/>
      <c r="N71" s="5"/>
      <c r="O71" s="4"/>
      <c r="P71" s="5"/>
      <c r="Q71" s="5">
        <v>15000</v>
      </c>
      <c r="R71" s="5">
        <v>541597</v>
      </c>
      <c r="S71" s="5">
        <v>3534</v>
      </c>
      <c r="T71" s="5"/>
      <c r="U71" s="5"/>
      <c r="V71" s="5"/>
      <c r="W71" s="5">
        <v>541597</v>
      </c>
      <c r="X71" s="5"/>
    </row>
    <row r="72" spans="1:24" x14ac:dyDescent="0.25">
      <c r="A72" s="4" t="s">
        <v>104</v>
      </c>
      <c r="B72" s="4" t="s">
        <v>105</v>
      </c>
      <c r="C72" s="4">
        <v>35</v>
      </c>
      <c r="D72" s="4">
        <v>70</v>
      </c>
      <c r="E72" s="4">
        <v>105</v>
      </c>
      <c r="F72" s="5">
        <v>2829</v>
      </c>
      <c r="G72" s="5">
        <v>297018</v>
      </c>
      <c r="H72" s="5"/>
      <c r="I72" s="5"/>
      <c r="J72" s="5"/>
      <c r="K72" s="5">
        <v>10000</v>
      </c>
      <c r="L72" s="5"/>
      <c r="M72" s="4"/>
      <c r="N72" s="5"/>
      <c r="O72" s="4"/>
      <c r="P72" s="5"/>
      <c r="Q72" s="5">
        <v>15000</v>
      </c>
      <c r="R72" s="5">
        <v>322018</v>
      </c>
      <c r="S72" s="5">
        <v>2924</v>
      </c>
      <c r="T72" s="5"/>
      <c r="U72" s="5"/>
      <c r="V72" s="5"/>
      <c r="W72" s="5">
        <v>322018</v>
      </c>
      <c r="X72" s="5"/>
    </row>
    <row r="73" spans="1:24" x14ac:dyDescent="0.25">
      <c r="A73" s="4" t="s">
        <v>106</v>
      </c>
      <c r="B73" s="4" t="s">
        <v>105</v>
      </c>
      <c r="C73" s="4">
        <v>39</v>
      </c>
      <c r="D73" s="4">
        <v>30</v>
      </c>
      <c r="E73" s="4">
        <v>69</v>
      </c>
      <c r="F73" s="5">
        <v>2712</v>
      </c>
      <c r="G73" s="5">
        <v>187133</v>
      </c>
      <c r="H73" s="5"/>
      <c r="I73" s="5"/>
      <c r="J73" s="5"/>
      <c r="K73" s="5">
        <v>5000</v>
      </c>
      <c r="L73" s="5"/>
      <c r="M73" s="4"/>
      <c r="N73" s="5"/>
      <c r="O73" s="4"/>
      <c r="P73" s="5"/>
      <c r="Q73" s="5"/>
      <c r="R73" s="5">
        <v>192133</v>
      </c>
      <c r="S73" s="5">
        <v>2785</v>
      </c>
      <c r="T73" s="5"/>
      <c r="U73" s="5"/>
      <c r="V73" s="5"/>
      <c r="W73" s="5">
        <v>192133</v>
      </c>
      <c r="X73" s="5"/>
    </row>
    <row r="74" spans="1:24" x14ac:dyDescent="0.25">
      <c r="A74" s="4" t="s">
        <v>107</v>
      </c>
      <c r="B74" s="4" t="s">
        <v>105</v>
      </c>
      <c r="C74" s="4">
        <v>39</v>
      </c>
      <c r="D74" s="4">
        <v>39</v>
      </c>
      <c r="E74" s="4">
        <v>78</v>
      </c>
      <c r="F74" s="5">
        <v>2828</v>
      </c>
      <c r="G74" s="5">
        <v>220575</v>
      </c>
      <c r="H74" s="5"/>
      <c r="I74" s="5"/>
      <c r="J74" s="5"/>
      <c r="K74" s="5"/>
      <c r="L74" s="5"/>
      <c r="M74" s="4"/>
      <c r="N74" s="5"/>
      <c r="O74" s="4"/>
      <c r="P74" s="5"/>
      <c r="Q74" s="5"/>
      <c r="R74" s="5">
        <v>220575</v>
      </c>
      <c r="S74" s="5">
        <v>2828</v>
      </c>
      <c r="T74" s="5"/>
      <c r="U74" s="5"/>
      <c r="V74" s="5"/>
      <c r="W74" s="5">
        <v>220575</v>
      </c>
      <c r="X74" s="5"/>
    </row>
    <row r="75" spans="1:24" x14ac:dyDescent="0.25">
      <c r="A75" s="4" t="s">
        <v>108</v>
      </c>
      <c r="B75" s="4" t="s">
        <v>39</v>
      </c>
      <c r="C75" s="4">
        <v>78</v>
      </c>
      <c r="D75" s="4">
        <v>167</v>
      </c>
      <c r="E75" s="4">
        <v>245</v>
      </c>
      <c r="F75" s="5">
        <v>3540</v>
      </c>
      <c r="G75" s="5">
        <v>867262</v>
      </c>
      <c r="H75" s="5"/>
      <c r="I75" s="5"/>
      <c r="J75" s="5">
        <v>12228</v>
      </c>
      <c r="K75" s="5">
        <v>10000</v>
      </c>
      <c r="L75" s="5">
        <v>2500</v>
      </c>
      <c r="M75" s="4"/>
      <c r="N75" s="5"/>
      <c r="O75" s="4">
        <v>20</v>
      </c>
      <c r="P75" s="5">
        <v>80000</v>
      </c>
      <c r="Q75" s="5">
        <v>7500</v>
      </c>
      <c r="R75" s="5">
        <v>979490</v>
      </c>
      <c r="S75" s="5">
        <v>3631</v>
      </c>
      <c r="T75" s="5"/>
      <c r="U75" s="5"/>
      <c r="V75" s="5">
        <v>82500</v>
      </c>
      <c r="W75" s="5">
        <v>896990</v>
      </c>
      <c r="X75" s="5"/>
    </row>
    <row r="76" spans="1:24" x14ac:dyDescent="0.25">
      <c r="A76" s="4" t="s">
        <v>109</v>
      </c>
      <c r="B76" s="4" t="s">
        <v>41</v>
      </c>
      <c r="C76" s="4">
        <v>62</v>
      </c>
      <c r="D76" s="4">
        <v>91</v>
      </c>
      <c r="E76" s="4">
        <v>153</v>
      </c>
      <c r="F76" s="5">
        <v>2615</v>
      </c>
      <c r="G76" s="5">
        <v>400115</v>
      </c>
      <c r="H76" s="5"/>
      <c r="I76" s="5"/>
      <c r="J76" s="5"/>
      <c r="K76" s="5">
        <v>10000</v>
      </c>
      <c r="L76" s="5"/>
      <c r="M76" s="4"/>
      <c r="N76" s="5"/>
      <c r="O76" s="4"/>
      <c r="P76" s="5"/>
      <c r="Q76" s="5">
        <v>15000</v>
      </c>
      <c r="R76" s="5">
        <v>425115</v>
      </c>
      <c r="S76" s="5">
        <v>2680</v>
      </c>
      <c r="T76" s="5"/>
      <c r="U76" s="5"/>
      <c r="V76" s="5"/>
      <c r="W76" s="5">
        <v>425115</v>
      </c>
      <c r="X76" s="5"/>
    </row>
    <row r="77" spans="1:24" x14ac:dyDescent="0.25">
      <c r="A77" s="4" t="s">
        <v>110</v>
      </c>
      <c r="B77" s="4" t="s">
        <v>105</v>
      </c>
      <c r="C77" s="4">
        <v>63</v>
      </c>
      <c r="D77" s="4">
        <v>45</v>
      </c>
      <c r="E77" s="4">
        <v>108</v>
      </c>
      <c r="F77" s="5">
        <v>3138</v>
      </c>
      <c r="G77" s="5">
        <v>338954</v>
      </c>
      <c r="H77" s="5"/>
      <c r="I77" s="5"/>
      <c r="J77" s="5"/>
      <c r="K77" s="5">
        <v>10000</v>
      </c>
      <c r="L77" s="5">
        <v>2500</v>
      </c>
      <c r="M77" s="4">
        <v>12</v>
      </c>
      <c r="N77" s="5">
        <v>50000</v>
      </c>
      <c r="O77" s="4"/>
      <c r="P77" s="5"/>
      <c r="Q77" s="5"/>
      <c r="R77" s="5">
        <v>401454</v>
      </c>
      <c r="S77" s="5">
        <v>3231</v>
      </c>
      <c r="T77" s="5"/>
      <c r="U77" s="5"/>
      <c r="V77" s="5"/>
      <c r="W77" s="5">
        <v>401454</v>
      </c>
      <c r="X77" s="5"/>
    </row>
    <row r="78" spans="1:24" x14ac:dyDescent="0.25">
      <c r="A78" s="4" t="s">
        <v>111</v>
      </c>
      <c r="B78" s="4" t="s">
        <v>34</v>
      </c>
      <c r="C78" s="4">
        <v>50</v>
      </c>
      <c r="D78" s="4">
        <v>0</v>
      </c>
      <c r="E78" s="4">
        <v>50</v>
      </c>
      <c r="F78" s="5">
        <v>3404</v>
      </c>
      <c r="G78" s="5">
        <v>170198</v>
      </c>
      <c r="H78" s="5"/>
      <c r="I78" s="5"/>
      <c r="J78" s="5"/>
      <c r="K78" s="5">
        <v>10000</v>
      </c>
      <c r="L78" s="5"/>
      <c r="M78" s="4"/>
      <c r="N78" s="5"/>
      <c r="O78" s="4"/>
      <c r="P78" s="5"/>
      <c r="Q78" s="5"/>
      <c r="R78" s="5">
        <v>180198</v>
      </c>
      <c r="S78" s="5">
        <v>3604</v>
      </c>
      <c r="T78" s="5"/>
      <c r="U78" s="5"/>
      <c r="V78" s="5"/>
      <c r="W78" s="5"/>
      <c r="X78" s="5">
        <v>180198</v>
      </c>
    </row>
    <row r="79" spans="1:24" x14ac:dyDescent="0.25">
      <c r="A79" s="4" t="s">
        <v>112</v>
      </c>
      <c r="B79" s="4" t="s">
        <v>27</v>
      </c>
      <c r="C79" s="4">
        <v>90</v>
      </c>
      <c r="D79" s="4">
        <v>153</v>
      </c>
      <c r="E79" s="4">
        <v>243</v>
      </c>
      <c r="F79" s="5">
        <v>2337</v>
      </c>
      <c r="G79" s="5">
        <v>567910</v>
      </c>
      <c r="H79" s="5">
        <v>66000</v>
      </c>
      <c r="I79" s="5">
        <v>17037</v>
      </c>
      <c r="J79" s="5"/>
      <c r="K79" s="5">
        <v>10000</v>
      </c>
      <c r="L79" s="5">
        <v>2500</v>
      </c>
      <c r="M79" s="4"/>
      <c r="N79" s="5"/>
      <c r="O79" s="4">
        <v>20</v>
      </c>
      <c r="P79" s="5">
        <v>50000</v>
      </c>
      <c r="Q79" s="5">
        <v>14000</v>
      </c>
      <c r="R79" s="5">
        <v>727447</v>
      </c>
      <c r="S79" s="5">
        <v>2720</v>
      </c>
      <c r="T79" s="5"/>
      <c r="U79" s="5">
        <v>608947</v>
      </c>
      <c r="V79" s="5">
        <v>118500</v>
      </c>
      <c r="W79" s="5"/>
      <c r="X79" s="5"/>
    </row>
    <row r="80" spans="1:24" x14ac:dyDescent="0.25">
      <c r="A80" s="4" t="s">
        <v>113</v>
      </c>
      <c r="B80" s="4" t="s">
        <v>30</v>
      </c>
      <c r="C80" s="4">
        <v>0</v>
      </c>
      <c r="D80" s="4">
        <v>179</v>
      </c>
      <c r="E80" s="4">
        <v>179</v>
      </c>
      <c r="F80" s="5">
        <v>3204</v>
      </c>
      <c r="G80" s="5">
        <v>573490</v>
      </c>
      <c r="H80" s="5"/>
      <c r="I80" s="5"/>
      <c r="J80" s="5">
        <v>8086</v>
      </c>
      <c r="K80" s="5">
        <v>10000</v>
      </c>
      <c r="L80" s="5"/>
      <c r="M80" s="4"/>
      <c r="N80" s="5"/>
      <c r="O80" s="4"/>
      <c r="P80" s="5"/>
      <c r="Q80" s="5"/>
      <c r="R80" s="5">
        <v>591576</v>
      </c>
      <c r="S80" s="5">
        <v>3305</v>
      </c>
      <c r="T80" s="5"/>
      <c r="U80" s="5"/>
      <c r="V80" s="5"/>
      <c r="W80" s="5">
        <v>591576</v>
      </c>
      <c r="X80" s="5"/>
    </row>
    <row r="81" spans="1:24" x14ac:dyDescent="0.25">
      <c r="A81" s="4" t="s">
        <v>114</v>
      </c>
      <c r="B81" s="4" t="s">
        <v>47</v>
      </c>
      <c r="C81" s="4">
        <v>0</v>
      </c>
      <c r="D81" s="4">
        <v>119</v>
      </c>
      <c r="E81" s="4">
        <v>119</v>
      </c>
      <c r="F81" s="5">
        <v>3296</v>
      </c>
      <c r="G81" s="5">
        <v>392201</v>
      </c>
      <c r="H81" s="5"/>
      <c r="I81" s="5"/>
      <c r="J81" s="5">
        <v>5530</v>
      </c>
      <c r="K81" s="5">
        <v>10000</v>
      </c>
      <c r="L81" s="5"/>
      <c r="M81" s="4"/>
      <c r="N81" s="5"/>
      <c r="O81" s="4"/>
      <c r="P81" s="5"/>
      <c r="Q81" s="5">
        <v>5005</v>
      </c>
      <c r="R81" s="5">
        <v>412736</v>
      </c>
      <c r="S81" s="5">
        <v>3426</v>
      </c>
      <c r="T81" s="5"/>
      <c r="U81" s="5"/>
      <c r="V81" s="5"/>
      <c r="W81" s="5">
        <v>412736</v>
      </c>
      <c r="X81" s="5"/>
    </row>
    <row r="82" spans="1:24" s="6" customFormat="1" x14ac:dyDescent="0.25">
      <c r="A82" s="6" t="s">
        <v>115</v>
      </c>
      <c r="B82" s="7" t="s">
        <v>116</v>
      </c>
      <c r="C82" s="6">
        <v>382</v>
      </c>
      <c r="D82" s="6">
        <v>793</v>
      </c>
      <c r="L82" s="8"/>
      <c r="N82" s="8"/>
      <c r="P82" s="8"/>
      <c r="Q82" s="8"/>
      <c r="R82" s="8"/>
      <c r="S82" s="8"/>
      <c r="T82" s="8">
        <v>571496</v>
      </c>
      <c r="U82" s="8">
        <v>6215261</v>
      </c>
      <c r="V82" s="8">
        <v>2701699</v>
      </c>
      <c r="W82" s="8">
        <v>31641846.462000001</v>
      </c>
      <c r="X82" s="8">
        <v>1278604</v>
      </c>
    </row>
    <row r="83" spans="1:24" s="9" customFormat="1" x14ac:dyDescent="0.25">
      <c r="A83" s="9" t="s">
        <v>117</v>
      </c>
      <c r="F83" s="10"/>
      <c r="G83" s="10"/>
      <c r="H83" s="10"/>
      <c r="I83" s="10"/>
      <c r="J83" s="10"/>
      <c r="K83" s="10"/>
      <c r="L83" s="10"/>
      <c r="N83" s="10"/>
      <c r="P83" s="10"/>
      <c r="Q83" s="10"/>
      <c r="R83" s="10"/>
      <c r="S83" s="10"/>
      <c r="T83" s="10"/>
      <c r="U83" s="10"/>
      <c r="V83" s="10"/>
      <c r="W83" s="10"/>
      <c r="X83" s="10"/>
    </row>
    <row r="85" spans="1:24" x14ac:dyDescent="0.25">
      <c r="B85" s="9"/>
      <c r="U85" s="11"/>
    </row>
  </sheetData>
  <mergeCells count="1">
    <mergeCell ref="C1:S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730C-A064-45C5-BCD8-4C459D006754}">
  <dimension ref="A1:J78"/>
  <sheetViews>
    <sheetView workbookViewId="0"/>
  </sheetViews>
  <sheetFormatPr defaultColWidth="8.7109375" defaultRowHeight="15" x14ac:dyDescent="0.25"/>
  <cols>
    <col min="1" max="1" width="11.7109375" style="14" customWidth="1"/>
    <col min="2" max="2" width="11.85546875" style="14" hidden="1" customWidth="1"/>
    <col min="3" max="3" width="76.140625" style="14" customWidth="1"/>
    <col min="4" max="4" width="11.42578125" style="15" bestFit="1" customWidth="1"/>
    <col min="5" max="5" width="12.28515625" style="15" customWidth="1"/>
    <col min="6" max="6" width="11.42578125" style="16" hidden="1" customWidth="1"/>
    <col min="7" max="9" width="8.7109375" style="14"/>
    <col min="10" max="10" width="15.7109375" style="14" customWidth="1"/>
    <col min="11" max="16384" width="8.7109375" style="14"/>
  </cols>
  <sheetData>
    <row r="1" spans="1:10" s="12" customFormat="1" x14ac:dyDescent="0.25">
      <c r="A1" s="21" t="s">
        <v>118</v>
      </c>
      <c r="B1" s="21" t="s">
        <v>119</v>
      </c>
      <c r="C1" s="21" t="s">
        <v>120</v>
      </c>
      <c r="D1" s="22" t="s">
        <v>121</v>
      </c>
      <c r="E1" s="22" t="s">
        <v>122</v>
      </c>
      <c r="F1" s="13" t="s">
        <v>123</v>
      </c>
    </row>
    <row r="2" spans="1:10" x14ac:dyDescent="0.25">
      <c r="A2" s="23">
        <v>287</v>
      </c>
      <c r="B2" s="23" t="s">
        <v>124</v>
      </c>
      <c r="C2" s="23" t="s">
        <v>125</v>
      </c>
      <c r="D2" s="24">
        <v>455200</v>
      </c>
      <c r="E2" s="24">
        <f t="shared" ref="E2:E35" si="0">SUM(D2+F2)</f>
        <v>455200</v>
      </c>
    </row>
    <row r="3" spans="1:10" x14ac:dyDescent="0.25">
      <c r="A3" s="23"/>
      <c r="B3" s="23"/>
      <c r="C3" s="25" t="s">
        <v>126</v>
      </c>
      <c r="D3" s="26"/>
      <c r="E3" s="26">
        <f>SUBTOTAL(109,E2)</f>
        <v>455200</v>
      </c>
    </row>
    <row r="4" spans="1:10" x14ac:dyDescent="0.25">
      <c r="A4" s="23" t="s">
        <v>127</v>
      </c>
      <c r="B4" s="23"/>
      <c r="C4" s="27" t="s">
        <v>95</v>
      </c>
      <c r="D4" s="24">
        <v>100000</v>
      </c>
      <c r="E4" s="24">
        <f>SUM(D4+F4)</f>
        <v>100000</v>
      </c>
      <c r="J4" s="15"/>
    </row>
    <row r="5" spans="1:10" x14ac:dyDescent="0.25">
      <c r="A5" s="23"/>
      <c r="B5" s="23"/>
      <c r="C5" s="25" t="s">
        <v>126</v>
      </c>
      <c r="D5" s="26"/>
      <c r="E5" s="26">
        <v>100000</v>
      </c>
      <c r="J5" s="15"/>
    </row>
    <row r="6" spans="1:10" x14ac:dyDescent="0.25">
      <c r="A6" s="23">
        <v>494</v>
      </c>
      <c r="B6" s="23" t="s">
        <v>128</v>
      </c>
      <c r="C6" s="23" t="s">
        <v>129</v>
      </c>
      <c r="D6" s="24">
        <v>39021</v>
      </c>
      <c r="E6" s="24">
        <f t="shared" si="0"/>
        <v>39021</v>
      </c>
      <c r="J6" s="15"/>
    </row>
    <row r="7" spans="1:10" x14ac:dyDescent="0.25">
      <c r="A7" s="23">
        <v>494</v>
      </c>
      <c r="B7" s="23" t="s">
        <v>128</v>
      </c>
      <c r="C7" s="23" t="s">
        <v>130</v>
      </c>
      <c r="D7" s="24">
        <v>54286</v>
      </c>
      <c r="E7" s="24">
        <f t="shared" si="0"/>
        <v>54286</v>
      </c>
      <c r="J7" s="15"/>
    </row>
    <row r="8" spans="1:10" s="17" customFormat="1" x14ac:dyDescent="0.25">
      <c r="A8" s="23">
        <v>494</v>
      </c>
      <c r="B8" s="23" t="s">
        <v>128</v>
      </c>
      <c r="C8" s="23" t="s">
        <v>131</v>
      </c>
      <c r="D8" s="24">
        <v>35000</v>
      </c>
      <c r="E8" s="24">
        <f t="shared" si="0"/>
        <v>35000</v>
      </c>
      <c r="F8" s="16"/>
      <c r="I8" s="14"/>
      <c r="J8" s="18"/>
    </row>
    <row r="9" spans="1:10" x14ac:dyDescent="0.25">
      <c r="A9" s="23">
        <v>494</v>
      </c>
      <c r="B9" s="23" t="s">
        <v>128</v>
      </c>
      <c r="C9" s="23" t="s">
        <v>132</v>
      </c>
      <c r="D9" s="24">
        <v>27389</v>
      </c>
      <c r="E9" s="24">
        <f t="shared" si="0"/>
        <v>27389</v>
      </c>
      <c r="J9" s="15"/>
    </row>
    <row r="10" spans="1:10" x14ac:dyDescent="0.25">
      <c r="A10" s="25"/>
      <c r="B10" s="25"/>
      <c r="C10" s="25" t="s">
        <v>126</v>
      </c>
      <c r="D10" s="28"/>
      <c r="E10" s="28">
        <f>SUBTOTAL(109,E6:E9)</f>
        <v>155696</v>
      </c>
      <c r="F10" s="20"/>
      <c r="J10" s="15"/>
    </row>
    <row r="11" spans="1:10" x14ac:dyDescent="0.25">
      <c r="A11" s="29">
        <v>495</v>
      </c>
      <c r="B11" s="25"/>
      <c r="C11" s="27"/>
      <c r="D11" s="30"/>
      <c r="E11" s="30">
        <f>SUM(D11+F11)</f>
        <v>0</v>
      </c>
      <c r="F11" s="20"/>
      <c r="J11" s="15"/>
    </row>
    <row r="12" spans="1:10" x14ac:dyDescent="0.25">
      <c r="A12" s="25"/>
      <c r="B12" s="25"/>
      <c r="C12" s="25"/>
      <c r="D12" s="28"/>
      <c r="E12" s="28">
        <f>SUM(D12+F12)</f>
        <v>0</v>
      </c>
      <c r="F12" s="20"/>
    </row>
    <row r="13" spans="1:10" x14ac:dyDescent="0.25">
      <c r="A13" s="23" t="s">
        <v>133</v>
      </c>
      <c r="B13" s="23" t="s">
        <v>124</v>
      </c>
      <c r="C13" s="23" t="s">
        <v>95</v>
      </c>
      <c r="D13" s="24">
        <v>852000</v>
      </c>
      <c r="E13" s="24">
        <f t="shared" si="0"/>
        <v>945750</v>
      </c>
      <c r="F13" s="16">
        <v>93750</v>
      </c>
    </row>
    <row r="14" spans="1:10" x14ac:dyDescent="0.25">
      <c r="A14" s="25"/>
      <c r="B14" s="25"/>
      <c r="C14" s="25" t="s">
        <v>126</v>
      </c>
      <c r="D14" s="28"/>
      <c r="E14" s="28">
        <f>SUM(E13)</f>
        <v>945750</v>
      </c>
    </row>
    <row r="15" spans="1:10" x14ac:dyDescent="0.25">
      <c r="A15" s="25"/>
      <c r="B15" s="25"/>
      <c r="C15" s="25"/>
      <c r="D15" s="28"/>
      <c r="E15" s="28"/>
    </row>
    <row r="16" spans="1:10" x14ac:dyDescent="0.25">
      <c r="A16" s="23">
        <v>668</v>
      </c>
      <c r="B16" s="23" t="s">
        <v>124</v>
      </c>
      <c r="C16" s="23" t="s">
        <v>134</v>
      </c>
      <c r="D16" s="24">
        <v>149995</v>
      </c>
      <c r="E16" s="24">
        <f t="shared" si="0"/>
        <v>149995</v>
      </c>
    </row>
    <row r="17" spans="1:6" x14ac:dyDescent="0.25">
      <c r="A17" s="23">
        <v>668</v>
      </c>
      <c r="B17" s="23" t="s">
        <v>124</v>
      </c>
      <c r="C17" s="23" t="s">
        <v>135</v>
      </c>
      <c r="D17" s="24">
        <v>150000</v>
      </c>
      <c r="E17" s="24">
        <f t="shared" si="0"/>
        <v>150000</v>
      </c>
    </row>
    <row r="18" spans="1:6" x14ac:dyDescent="0.25">
      <c r="A18" s="23">
        <v>668</v>
      </c>
      <c r="B18" s="23" t="s">
        <v>124</v>
      </c>
      <c r="C18" s="23" t="s">
        <v>50</v>
      </c>
      <c r="D18" s="24">
        <v>111690</v>
      </c>
      <c r="E18" s="24">
        <f t="shared" si="0"/>
        <v>111690</v>
      </c>
    </row>
    <row r="19" spans="1:6" x14ac:dyDescent="0.25">
      <c r="A19" s="23">
        <v>668</v>
      </c>
      <c r="B19" s="23" t="s">
        <v>124</v>
      </c>
      <c r="C19" s="23" t="s">
        <v>136</v>
      </c>
      <c r="D19" s="24">
        <v>120186</v>
      </c>
      <c r="E19" s="24">
        <f t="shared" si="0"/>
        <v>120186</v>
      </c>
    </row>
    <row r="20" spans="1:6" x14ac:dyDescent="0.25">
      <c r="A20" s="23">
        <v>668</v>
      </c>
      <c r="B20" s="23" t="s">
        <v>124</v>
      </c>
      <c r="C20" s="23" t="s">
        <v>66</v>
      </c>
      <c r="D20" s="24">
        <v>150000</v>
      </c>
      <c r="E20" s="24">
        <f t="shared" si="0"/>
        <v>150000</v>
      </c>
    </row>
    <row r="21" spans="1:6" x14ac:dyDescent="0.25">
      <c r="A21" s="23">
        <v>668</v>
      </c>
      <c r="B21" s="23" t="s">
        <v>124</v>
      </c>
      <c r="C21" s="23" t="s">
        <v>80</v>
      </c>
      <c r="D21" s="24">
        <v>150000</v>
      </c>
      <c r="E21" s="24">
        <f t="shared" si="0"/>
        <v>150000</v>
      </c>
    </row>
    <row r="22" spans="1:6" x14ac:dyDescent="0.25">
      <c r="A22" s="23">
        <v>668</v>
      </c>
      <c r="B22" s="23" t="s">
        <v>124</v>
      </c>
      <c r="C22" s="23" t="s">
        <v>82</v>
      </c>
      <c r="D22" s="24">
        <v>150000</v>
      </c>
      <c r="E22" s="24">
        <f t="shared" si="0"/>
        <v>150000</v>
      </c>
    </row>
    <row r="23" spans="1:6" x14ac:dyDescent="0.25">
      <c r="A23" s="23">
        <v>668</v>
      </c>
      <c r="B23" s="23" t="s">
        <v>124</v>
      </c>
      <c r="C23" s="23" t="s">
        <v>83</v>
      </c>
      <c r="D23" s="24">
        <v>150000</v>
      </c>
      <c r="E23" s="24">
        <f t="shared" si="0"/>
        <v>150000</v>
      </c>
    </row>
    <row r="24" spans="1:6" s="17" customFormat="1" x14ac:dyDescent="0.25">
      <c r="A24" s="23">
        <v>668</v>
      </c>
      <c r="B24" s="23" t="s">
        <v>124</v>
      </c>
      <c r="C24" s="23" t="s">
        <v>88</v>
      </c>
      <c r="D24" s="24">
        <v>150000</v>
      </c>
      <c r="E24" s="24">
        <f t="shared" si="0"/>
        <v>150000</v>
      </c>
      <c r="F24" s="16"/>
    </row>
    <row r="25" spans="1:6" x14ac:dyDescent="0.25">
      <c r="A25" s="23">
        <v>668</v>
      </c>
      <c r="B25" s="23" t="s">
        <v>124</v>
      </c>
      <c r="C25" s="23" t="s">
        <v>95</v>
      </c>
      <c r="D25" s="24">
        <v>150000</v>
      </c>
      <c r="E25" s="24">
        <f t="shared" si="0"/>
        <v>150000</v>
      </c>
    </row>
    <row r="26" spans="1:6" x14ac:dyDescent="0.25">
      <c r="A26" s="23">
        <v>668</v>
      </c>
      <c r="B26" s="23" t="s">
        <v>124</v>
      </c>
      <c r="C26" s="23" t="s">
        <v>100</v>
      </c>
      <c r="D26" s="24">
        <v>120000</v>
      </c>
      <c r="E26" s="24">
        <f t="shared" si="0"/>
        <v>120000</v>
      </c>
    </row>
    <row r="27" spans="1:6" x14ac:dyDescent="0.25">
      <c r="A27" s="25"/>
      <c r="B27" s="25"/>
      <c r="C27" s="25" t="s">
        <v>126</v>
      </c>
      <c r="D27" s="28"/>
      <c r="E27" s="28">
        <f>SUBTOTAL(109,E16:E26)</f>
        <v>1551871</v>
      </c>
      <c r="F27" s="20"/>
    </row>
    <row r="28" spans="1:6" x14ac:dyDescent="0.25">
      <c r="A28" s="23">
        <v>850</v>
      </c>
      <c r="B28" s="23" t="s">
        <v>124</v>
      </c>
      <c r="C28" s="31" t="s">
        <v>137</v>
      </c>
      <c r="D28" s="32">
        <v>1270</v>
      </c>
      <c r="E28" s="24">
        <f t="shared" si="0"/>
        <v>1270</v>
      </c>
    </row>
    <row r="29" spans="1:6" x14ac:dyDescent="0.25">
      <c r="A29" s="23">
        <v>850</v>
      </c>
      <c r="B29" s="23" t="s">
        <v>124</v>
      </c>
      <c r="C29" s="31" t="s">
        <v>138</v>
      </c>
      <c r="D29" s="32">
        <v>7071</v>
      </c>
      <c r="E29" s="24">
        <f t="shared" si="0"/>
        <v>7071</v>
      </c>
    </row>
    <row r="30" spans="1:6" x14ac:dyDescent="0.25">
      <c r="A30" s="23">
        <v>850</v>
      </c>
      <c r="B30" s="23" t="s">
        <v>124</v>
      </c>
      <c r="C30" s="31" t="s">
        <v>139</v>
      </c>
      <c r="D30" s="32">
        <v>7057</v>
      </c>
      <c r="E30" s="24">
        <f t="shared" si="0"/>
        <v>7057</v>
      </c>
    </row>
    <row r="31" spans="1:6" x14ac:dyDescent="0.25">
      <c r="A31" s="23">
        <v>850</v>
      </c>
      <c r="B31" s="23" t="s">
        <v>124</v>
      </c>
      <c r="C31" s="31" t="s">
        <v>140</v>
      </c>
      <c r="D31" s="32">
        <v>1270</v>
      </c>
      <c r="E31" s="24">
        <f t="shared" si="0"/>
        <v>1270</v>
      </c>
    </row>
    <row r="32" spans="1:6" x14ac:dyDescent="0.25">
      <c r="A32" s="23">
        <v>850</v>
      </c>
      <c r="B32" s="23" t="s">
        <v>124</v>
      </c>
      <c r="C32" s="33" t="s">
        <v>141</v>
      </c>
      <c r="D32" s="32">
        <v>1270</v>
      </c>
      <c r="E32" s="24">
        <f t="shared" si="0"/>
        <v>1270</v>
      </c>
    </row>
    <row r="33" spans="1:5" x14ac:dyDescent="0.25">
      <c r="A33" s="23">
        <v>850</v>
      </c>
      <c r="B33" s="23" t="s">
        <v>124</v>
      </c>
      <c r="C33" s="31" t="s">
        <v>142</v>
      </c>
      <c r="D33" s="32">
        <v>6665</v>
      </c>
      <c r="E33" s="24">
        <f t="shared" si="0"/>
        <v>6665</v>
      </c>
    </row>
    <row r="34" spans="1:5" x14ac:dyDescent="0.25">
      <c r="A34" s="23">
        <v>850</v>
      </c>
      <c r="B34" s="23" t="s">
        <v>124</v>
      </c>
      <c r="C34" s="31" t="s">
        <v>134</v>
      </c>
      <c r="D34" s="32">
        <v>7339</v>
      </c>
      <c r="E34" s="24">
        <f t="shared" si="0"/>
        <v>7339</v>
      </c>
    </row>
    <row r="35" spans="1:5" x14ac:dyDescent="0.25">
      <c r="A35" s="23">
        <v>850</v>
      </c>
      <c r="B35" s="23" t="s">
        <v>124</v>
      </c>
      <c r="C35" s="31" t="s">
        <v>143</v>
      </c>
      <c r="D35" s="32">
        <v>1270</v>
      </c>
      <c r="E35" s="24">
        <f t="shared" si="0"/>
        <v>1270</v>
      </c>
    </row>
    <row r="36" spans="1:5" x14ac:dyDescent="0.25">
      <c r="A36" s="23">
        <v>850</v>
      </c>
      <c r="B36" s="23"/>
      <c r="C36" s="33" t="s">
        <v>144</v>
      </c>
      <c r="D36" s="34">
        <v>1466</v>
      </c>
      <c r="E36" s="24">
        <f>SUM(D36+F36)</f>
        <v>1466</v>
      </c>
    </row>
    <row r="37" spans="1:5" x14ac:dyDescent="0.25">
      <c r="A37" s="23">
        <v>850</v>
      </c>
      <c r="B37" s="23" t="s">
        <v>124</v>
      </c>
      <c r="C37" s="31" t="s">
        <v>50</v>
      </c>
      <c r="D37" s="32">
        <v>6665</v>
      </c>
      <c r="E37" s="24">
        <f t="shared" ref="E37:E77" si="1">SUM(D37+F37)</f>
        <v>6665</v>
      </c>
    </row>
    <row r="38" spans="1:5" x14ac:dyDescent="0.25">
      <c r="A38" s="23">
        <v>850</v>
      </c>
      <c r="B38" s="23" t="s">
        <v>124</v>
      </c>
      <c r="C38" s="31" t="s">
        <v>145</v>
      </c>
      <c r="D38" s="32">
        <v>7379</v>
      </c>
      <c r="E38" s="24">
        <f t="shared" si="1"/>
        <v>7379</v>
      </c>
    </row>
    <row r="39" spans="1:5" x14ac:dyDescent="0.25">
      <c r="A39" s="23">
        <v>850</v>
      </c>
      <c r="B39" s="23" t="s">
        <v>124</v>
      </c>
      <c r="C39" s="31" t="s">
        <v>146</v>
      </c>
      <c r="D39" s="32">
        <v>1270</v>
      </c>
      <c r="E39" s="24">
        <f t="shared" si="1"/>
        <v>1270</v>
      </c>
    </row>
    <row r="40" spans="1:5" x14ac:dyDescent="0.25">
      <c r="A40" s="23">
        <v>850</v>
      </c>
      <c r="B40" s="23" t="s">
        <v>124</v>
      </c>
      <c r="C40" s="31" t="s">
        <v>147</v>
      </c>
      <c r="D40" s="32">
        <v>1270</v>
      </c>
      <c r="E40" s="24">
        <f t="shared" si="1"/>
        <v>1270</v>
      </c>
    </row>
    <row r="41" spans="1:5" x14ac:dyDescent="0.25">
      <c r="A41" s="23">
        <v>850</v>
      </c>
      <c r="B41" s="23" t="s">
        <v>124</v>
      </c>
      <c r="C41" s="31" t="s">
        <v>148</v>
      </c>
      <c r="D41" s="32">
        <v>1270</v>
      </c>
      <c r="E41" s="24">
        <f t="shared" si="1"/>
        <v>1270</v>
      </c>
    </row>
    <row r="42" spans="1:5" x14ac:dyDescent="0.25">
      <c r="A42" s="23">
        <v>850</v>
      </c>
      <c r="B42" s="23" t="s">
        <v>124</v>
      </c>
      <c r="C42" s="31" t="s">
        <v>149</v>
      </c>
      <c r="D42" s="32">
        <v>8613</v>
      </c>
      <c r="E42" s="24">
        <f t="shared" si="1"/>
        <v>8613</v>
      </c>
    </row>
    <row r="43" spans="1:5" x14ac:dyDescent="0.25">
      <c r="A43" s="23">
        <v>850</v>
      </c>
      <c r="B43" s="23" t="s">
        <v>124</v>
      </c>
      <c r="C43" s="31" t="s">
        <v>150</v>
      </c>
      <c r="D43" s="32">
        <v>1270</v>
      </c>
      <c r="E43" s="24">
        <f t="shared" si="1"/>
        <v>1270</v>
      </c>
    </row>
    <row r="44" spans="1:5" x14ac:dyDescent="0.25">
      <c r="A44" s="23">
        <v>850</v>
      </c>
      <c r="B44" s="23" t="s">
        <v>124</v>
      </c>
      <c r="C44" s="31" t="s">
        <v>136</v>
      </c>
      <c r="D44" s="32">
        <v>6665</v>
      </c>
      <c r="E44" s="24">
        <f t="shared" si="1"/>
        <v>6665</v>
      </c>
    </row>
    <row r="45" spans="1:5" x14ac:dyDescent="0.25">
      <c r="A45" s="23">
        <v>850</v>
      </c>
      <c r="B45" s="23" t="s">
        <v>124</v>
      </c>
      <c r="C45" s="31" t="s">
        <v>151</v>
      </c>
      <c r="D45" s="32">
        <v>1270</v>
      </c>
      <c r="E45" s="24">
        <f t="shared" si="1"/>
        <v>1270</v>
      </c>
    </row>
    <row r="46" spans="1:5" x14ac:dyDescent="0.25">
      <c r="A46" s="23">
        <v>850</v>
      </c>
      <c r="B46" s="23" t="s">
        <v>124</v>
      </c>
      <c r="C46" s="31" t="s">
        <v>152</v>
      </c>
      <c r="D46" s="32">
        <v>1270</v>
      </c>
      <c r="E46" s="24">
        <f t="shared" si="1"/>
        <v>1270</v>
      </c>
    </row>
    <row r="47" spans="1:5" x14ac:dyDescent="0.25">
      <c r="A47" s="23">
        <v>850</v>
      </c>
      <c r="B47" s="23" t="s">
        <v>124</v>
      </c>
      <c r="C47" s="31" t="s">
        <v>66</v>
      </c>
      <c r="D47" s="32">
        <v>7409</v>
      </c>
      <c r="E47" s="24">
        <f t="shared" si="1"/>
        <v>7409</v>
      </c>
    </row>
    <row r="48" spans="1:5" x14ac:dyDescent="0.25">
      <c r="A48" s="23">
        <v>850</v>
      </c>
      <c r="B48" s="23" t="s">
        <v>124</v>
      </c>
      <c r="C48" s="31" t="s">
        <v>153</v>
      </c>
      <c r="D48" s="32">
        <v>6665</v>
      </c>
      <c r="E48" s="24">
        <f t="shared" si="1"/>
        <v>6665</v>
      </c>
    </row>
    <row r="49" spans="1:6" x14ac:dyDescent="0.25">
      <c r="A49" s="23">
        <v>850</v>
      </c>
      <c r="B49" s="23" t="s">
        <v>124</v>
      </c>
      <c r="C49" s="31" t="s">
        <v>154</v>
      </c>
      <c r="D49" s="32">
        <v>7339</v>
      </c>
      <c r="E49" s="24">
        <f t="shared" si="1"/>
        <v>7339</v>
      </c>
    </row>
    <row r="50" spans="1:6" x14ac:dyDescent="0.25">
      <c r="A50" s="23">
        <v>850</v>
      </c>
      <c r="B50" s="23" t="s">
        <v>124</v>
      </c>
      <c r="C50" s="31" t="s">
        <v>155</v>
      </c>
      <c r="D50" s="32">
        <v>1467</v>
      </c>
      <c r="E50" s="24">
        <f t="shared" si="1"/>
        <v>1467</v>
      </c>
    </row>
    <row r="51" spans="1:6" x14ac:dyDescent="0.25">
      <c r="A51" s="23">
        <v>850</v>
      </c>
      <c r="B51" s="23" t="s">
        <v>124</v>
      </c>
      <c r="C51" s="33" t="s">
        <v>156</v>
      </c>
      <c r="D51" s="34">
        <v>6665</v>
      </c>
      <c r="E51" s="24">
        <f t="shared" si="1"/>
        <v>6665</v>
      </c>
    </row>
    <row r="52" spans="1:6" x14ac:dyDescent="0.25">
      <c r="A52" s="23">
        <v>850</v>
      </c>
      <c r="B52" s="23" t="s">
        <v>124</v>
      </c>
      <c r="C52" s="31" t="s">
        <v>157</v>
      </c>
      <c r="D52" s="32">
        <v>7339</v>
      </c>
      <c r="E52" s="24">
        <f t="shared" si="1"/>
        <v>7339</v>
      </c>
    </row>
    <row r="53" spans="1:6" x14ac:dyDescent="0.25">
      <c r="A53" s="23">
        <v>850</v>
      </c>
      <c r="B53" s="23" t="s">
        <v>124</v>
      </c>
      <c r="C53" s="31" t="s">
        <v>158</v>
      </c>
      <c r="D53" s="32">
        <v>2112</v>
      </c>
      <c r="E53" s="24">
        <f t="shared" si="1"/>
        <v>2112</v>
      </c>
    </row>
    <row r="54" spans="1:6" x14ac:dyDescent="0.25">
      <c r="A54" s="23">
        <v>850</v>
      </c>
      <c r="B54" s="23" t="s">
        <v>124</v>
      </c>
      <c r="C54" s="31" t="s">
        <v>159</v>
      </c>
      <c r="D54" s="32">
        <v>7913</v>
      </c>
      <c r="E54" s="24">
        <f t="shared" si="1"/>
        <v>7913</v>
      </c>
    </row>
    <row r="55" spans="1:6" x14ac:dyDescent="0.25">
      <c r="A55" s="23">
        <v>850</v>
      </c>
      <c r="B55" s="23" t="s">
        <v>124</v>
      </c>
      <c r="C55" s="31" t="s">
        <v>160</v>
      </c>
      <c r="D55" s="32">
        <v>1446</v>
      </c>
      <c r="E55" s="24">
        <f t="shared" si="1"/>
        <v>1446</v>
      </c>
    </row>
    <row r="56" spans="1:6" x14ac:dyDescent="0.25">
      <c r="A56" s="23">
        <v>850</v>
      </c>
      <c r="B56" s="23" t="s">
        <v>124</v>
      </c>
      <c r="C56" s="31" t="s">
        <v>161</v>
      </c>
      <c r="D56" s="32">
        <v>8137</v>
      </c>
      <c r="E56" s="24">
        <f t="shared" si="1"/>
        <v>8137</v>
      </c>
    </row>
    <row r="57" spans="1:6" s="17" customFormat="1" x14ac:dyDescent="0.25">
      <c r="A57" s="23">
        <v>850</v>
      </c>
      <c r="B57" s="23" t="s">
        <v>124</v>
      </c>
      <c r="C57" s="31" t="s">
        <v>162</v>
      </c>
      <c r="D57" s="32">
        <v>1270</v>
      </c>
      <c r="E57" s="24">
        <f t="shared" si="1"/>
        <v>1270</v>
      </c>
      <c r="F57" s="16"/>
    </row>
    <row r="58" spans="1:6" x14ac:dyDescent="0.25">
      <c r="A58" s="23">
        <v>850</v>
      </c>
      <c r="B58" s="23" t="s">
        <v>124</v>
      </c>
      <c r="C58" s="31" t="s">
        <v>87</v>
      </c>
      <c r="D58" s="32">
        <v>8060</v>
      </c>
      <c r="E58" s="24">
        <f t="shared" si="1"/>
        <v>8060</v>
      </c>
    </row>
    <row r="59" spans="1:6" x14ac:dyDescent="0.25">
      <c r="A59" s="23">
        <v>850</v>
      </c>
      <c r="B59" s="23" t="s">
        <v>124</v>
      </c>
      <c r="C59" s="31" t="s">
        <v>88</v>
      </c>
      <c r="D59" s="32">
        <v>6882</v>
      </c>
      <c r="E59" s="24">
        <f t="shared" si="1"/>
        <v>6882</v>
      </c>
    </row>
    <row r="60" spans="1:6" x14ac:dyDescent="0.25">
      <c r="A60" s="29">
        <v>850</v>
      </c>
      <c r="B60" s="25"/>
      <c r="C60" s="31" t="s">
        <v>163</v>
      </c>
      <c r="D60" s="32">
        <v>1270</v>
      </c>
      <c r="E60" s="28">
        <v>1270</v>
      </c>
      <c r="F60" s="20"/>
    </row>
    <row r="61" spans="1:6" x14ac:dyDescent="0.25">
      <c r="A61" s="23">
        <v>850</v>
      </c>
      <c r="B61" s="23" t="s">
        <v>124</v>
      </c>
      <c r="C61" s="31" t="s">
        <v>164</v>
      </c>
      <c r="D61" s="32">
        <v>6665</v>
      </c>
      <c r="E61" s="24">
        <v>6665</v>
      </c>
    </row>
    <row r="62" spans="1:6" x14ac:dyDescent="0.25">
      <c r="A62" s="23">
        <v>850</v>
      </c>
      <c r="B62" s="23" t="s">
        <v>124</v>
      </c>
      <c r="C62" s="31" t="s">
        <v>95</v>
      </c>
      <c r="D62" s="32">
        <v>6665</v>
      </c>
      <c r="E62" s="24">
        <f t="shared" si="1"/>
        <v>6665</v>
      </c>
    </row>
    <row r="63" spans="1:6" x14ac:dyDescent="0.25">
      <c r="A63" s="23">
        <v>850</v>
      </c>
      <c r="B63" s="23" t="s">
        <v>124</v>
      </c>
      <c r="C63" s="31" t="s">
        <v>165</v>
      </c>
      <c r="D63" s="32">
        <v>7339</v>
      </c>
      <c r="E63" s="24">
        <f t="shared" si="1"/>
        <v>7339</v>
      </c>
    </row>
    <row r="64" spans="1:6" x14ac:dyDescent="0.25">
      <c r="A64" s="23">
        <v>850</v>
      </c>
      <c r="B64" s="23" t="s">
        <v>124</v>
      </c>
      <c r="C64" s="31" t="s">
        <v>166</v>
      </c>
      <c r="D64" s="32">
        <v>7339</v>
      </c>
      <c r="E64" s="24">
        <f t="shared" si="1"/>
        <v>7339</v>
      </c>
    </row>
    <row r="65" spans="1:6" x14ac:dyDescent="0.25">
      <c r="A65" s="23">
        <v>850</v>
      </c>
      <c r="B65" s="23" t="s">
        <v>124</v>
      </c>
      <c r="C65" s="31" t="s">
        <v>167</v>
      </c>
      <c r="D65" s="32">
        <v>8282</v>
      </c>
      <c r="E65" s="24">
        <f t="shared" si="1"/>
        <v>8282</v>
      </c>
    </row>
    <row r="66" spans="1:6" x14ac:dyDescent="0.25">
      <c r="A66" s="23">
        <v>850</v>
      </c>
      <c r="B66" s="23" t="s">
        <v>124</v>
      </c>
      <c r="C66" s="31" t="s">
        <v>100</v>
      </c>
      <c r="D66" s="32">
        <v>7339</v>
      </c>
      <c r="E66" s="24">
        <f t="shared" si="1"/>
        <v>7339</v>
      </c>
    </row>
    <row r="67" spans="1:6" x14ac:dyDescent="0.25">
      <c r="A67" s="23">
        <v>850</v>
      </c>
      <c r="B67" s="23" t="s">
        <v>124</v>
      </c>
      <c r="C67" s="31" t="s">
        <v>168</v>
      </c>
      <c r="D67" s="32">
        <v>2112</v>
      </c>
      <c r="E67" s="24">
        <f t="shared" si="1"/>
        <v>2112</v>
      </c>
    </row>
    <row r="68" spans="1:6" x14ac:dyDescent="0.25">
      <c r="A68" s="23">
        <v>850</v>
      </c>
      <c r="B68" s="23" t="s">
        <v>124</v>
      </c>
      <c r="C68" s="31" t="s">
        <v>169</v>
      </c>
      <c r="D68" s="32">
        <v>6665</v>
      </c>
      <c r="E68" s="24">
        <f t="shared" si="1"/>
        <v>6665</v>
      </c>
    </row>
    <row r="69" spans="1:6" x14ac:dyDescent="0.25">
      <c r="A69" s="23">
        <v>850</v>
      </c>
      <c r="B69" s="23" t="s">
        <v>124</v>
      </c>
      <c r="C69" s="31" t="s">
        <v>170</v>
      </c>
      <c r="D69" s="32">
        <v>9773</v>
      </c>
      <c r="E69" s="24">
        <f t="shared" si="1"/>
        <v>9773</v>
      </c>
    </row>
    <row r="70" spans="1:6" x14ac:dyDescent="0.25">
      <c r="A70" s="23">
        <v>850</v>
      </c>
      <c r="B70" s="23" t="s">
        <v>124</v>
      </c>
      <c r="C70" s="31" t="s">
        <v>171</v>
      </c>
      <c r="D70" s="32">
        <v>6665</v>
      </c>
      <c r="E70" s="24">
        <f t="shared" si="1"/>
        <v>6665</v>
      </c>
    </row>
    <row r="71" spans="1:6" x14ac:dyDescent="0.25">
      <c r="A71" s="23">
        <v>850</v>
      </c>
      <c r="B71" s="23" t="s">
        <v>124</v>
      </c>
      <c r="C71" s="31" t="s">
        <v>172</v>
      </c>
      <c r="D71" s="32">
        <v>7582</v>
      </c>
      <c r="E71" s="24">
        <f t="shared" si="1"/>
        <v>7582</v>
      </c>
    </row>
    <row r="72" spans="1:6" s="17" customFormat="1" x14ac:dyDescent="0.25">
      <c r="A72" s="23">
        <v>850</v>
      </c>
      <c r="B72" s="23" t="s">
        <v>124</v>
      </c>
      <c r="C72" s="31" t="s">
        <v>173</v>
      </c>
      <c r="D72" s="32">
        <v>2112</v>
      </c>
      <c r="E72" s="24">
        <f t="shared" si="1"/>
        <v>2112</v>
      </c>
      <c r="F72" s="16"/>
    </row>
    <row r="73" spans="1:6" s="17" customFormat="1" x14ac:dyDescent="0.25">
      <c r="A73" s="23">
        <v>850</v>
      </c>
      <c r="B73" s="23" t="s">
        <v>124</v>
      </c>
      <c r="C73" s="31" t="s">
        <v>174</v>
      </c>
      <c r="D73" s="32">
        <v>7892</v>
      </c>
      <c r="E73" s="24">
        <f t="shared" si="1"/>
        <v>7892</v>
      </c>
      <c r="F73" s="16"/>
    </row>
    <row r="74" spans="1:6" s="17" customFormat="1" x14ac:dyDescent="0.25">
      <c r="A74" s="25"/>
      <c r="B74" s="25"/>
      <c r="C74" s="25" t="s">
        <v>126</v>
      </c>
      <c r="D74" s="28">
        <f>SUM(D28:D73)</f>
        <v>232024</v>
      </c>
      <c r="E74" s="28">
        <f>SUBTOTAL(109,E28:E73)</f>
        <v>232024</v>
      </c>
      <c r="F74" s="20"/>
    </row>
    <row r="75" spans="1:6" s="17" customFormat="1" x14ac:dyDescent="0.25">
      <c r="A75" s="29" t="s">
        <v>175</v>
      </c>
      <c r="B75" s="27" t="s">
        <v>176</v>
      </c>
      <c r="C75" s="27" t="s">
        <v>177</v>
      </c>
      <c r="D75" s="30">
        <v>240000</v>
      </c>
      <c r="E75" s="30">
        <f t="shared" si="1"/>
        <v>240000</v>
      </c>
      <c r="F75" s="18"/>
    </row>
    <row r="76" spans="1:6" x14ac:dyDescent="0.25">
      <c r="A76" s="29" t="s">
        <v>175</v>
      </c>
      <c r="B76" s="27" t="s">
        <v>176</v>
      </c>
      <c r="C76" s="27" t="s">
        <v>178</v>
      </c>
      <c r="D76" s="30">
        <v>463500</v>
      </c>
      <c r="E76" s="30">
        <f t="shared" si="1"/>
        <v>463500</v>
      </c>
      <c r="F76" s="18"/>
    </row>
    <row r="77" spans="1:6" x14ac:dyDescent="0.25">
      <c r="A77" s="29" t="s">
        <v>175</v>
      </c>
      <c r="B77" s="27" t="s">
        <v>176</v>
      </c>
      <c r="C77" s="27" t="s">
        <v>179</v>
      </c>
      <c r="D77" s="30">
        <v>650000</v>
      </c>
      <c r="E77" s="30">
        <f t="shared" si="1"/>
        <v>650000</v>
      </c>
      <c r="F77" s="18"/>
    </row>
    <row r="78" spans="1:6" x14ac:dyDescent="0.25">
      <c r="A78" s="25"/>
      <c r="B78" s="27"/>
      <c r="C78" s="25" t="s">
        <v>180</v>
      </c>
      <c r="D78" s="28"/>
      <c r="E78" s="28">
        <f>SUBTOTAL(109,E75:E77)</f>
        <v>1353500</v>
      </c>
      <c r="F78" s="19">
        <f>F75+F77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DESE-231-71965</_dlc_DocId>
    <_dlc_DocIdUrl xmlns="733efe1c-5bbe-4968-87dc-d400e65c879f">
      <Url>https://sharepoint.doemass.org/ese/webteam/cps/_layouts/DocIdRedir.aspx?ID=DESE-231-71965</Url>
      <Description>DESE-231-71965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Props1.xml><?xml version="1.0" encoding="utf-8"?>
<ds:datastoreItem xmlns:ds="http://schemas.openxmlformats.org/officeDocument/2006/customXml" ds:itemID="{A67E5F27-8F85-4B7E-898D-33F76F55F49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DFD3AA1-282A-4CC1-9C46-98A762F2E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A382EB-4B0C-4243-A1B1-4D91630CC43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733efe1c-5bbe-4968-87dc-d400e65c879f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a4e05da-b9bc-4326-ad73-01ef31b95567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523EE12-912F-4C42-965D-6BDD5D3ECB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1A </vt:lpstr>
      <vt:lpstr>Table 1B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FCABE Adult Education Services FUNDING Table 1</dc:title>
  <dc:subject/>
  <dc:creator>DESE</dc:creator>
  <cp:keywords/>
  <dc:description/>
  <cp:lastModifiedBy>Zou, Dong (EOE)</cp:lastModifiedBy>
  <cp:revision/>
  <dcterms:created xsi:type="dcterms:W3CDTF">2021-06-03T17:02:28Z</dcterms:created>
  <dcterms:modified xsi:type="dcterms:W3CDTF">2021-06-24T21:43:15Z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24 2021</vt:lpwstr>
  </property>
</Properties>
</file>