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324615\"/>
    </mc:Choice>
  </mc:AlternateContent>
  <xr:revisionPtr revIDLastSave="0" documentId="13_ncr:1_{EC5BEF32-98E4-42D3-9CA4-A19FB98A3D7E}" xr6:coauthVersionLast="45" xr6:coauthVersionMax="47"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<sst xmlns="http://schemas.openxmlformats.org/spreadsheetml/2006/main" count="24222" uniqueCount="6593">
  <si>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</si>
  <si>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</si>
  <si>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</si>
  <si>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</si>
  <si>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</si>
  <si>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</si>
  <si>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</si>
  <si>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</si>
  <si>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</si>
  <si>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</si>
  <si>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</si>
  <si>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</si>
  <si>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</si>
  <si>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</si>
  <si>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</si>
  <si>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</si>
  <si>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</si>
  <si>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</si>
  <si>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</si>
  <si>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</si>
  <si>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</si>
  <si>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</si>
  <si>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</si>
  <si>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</si>
  <si>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</si>
  <si>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</si>
  <si>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</si>
  <si>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</si>
  <si>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</si>
  <si>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</si>
  <si>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</si>
  <si>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</si>
  <si>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</si>
  <si>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</si>
  <si>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</si>
  <si>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</si>
  <si>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</si>
  <si>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</si>
  <si>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</si>
  <si>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</si>
  <si>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</si>
  <si>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</si>
  <si>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</si>
  <si>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</si>
  <si>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</si>
  <si>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</si>
  <si>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</si>
  <si>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</si>
  <si>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</si>
  <si>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</si>
  <si>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</si>
  <si>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</si>
  <si>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</si>
  <si>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</si>
  <si>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</si>
  <si>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</si>
  <si>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</si>
  <si>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</si>
  <si>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</si>
  <si>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</si>
  <si>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</si>
  <si>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</si>
  <si>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</si>
  <si>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</si>
  <si>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</si>
  <si>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</si>
  <si>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</si>
  <si>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</si>
  <si>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</si>
  <si>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</si>
  <si>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</si>
  <si>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</si>
  <si>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</si>
  <si>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</si>
  <si>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</si>
  <si>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</si>
  <si>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</si>
  <si>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</si>
  <si>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</si>
  <si>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</si>
  <si>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</si>
  <si>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</si>
  <si>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</si>
  <si>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</si>
  <si>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</si>
  <si>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</si>
  <si>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</si>
  <si>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</si>
  <si>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</si>
  <si>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</si>
  <si>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</si>
  <si>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</si>
  <si>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</si>
  <si>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</si>
  <si>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</si>
  <si>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</si>
  <si>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</si>
  <si>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</si>
  <si>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</si>
  <si>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</si>
  <si>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</si>
  <si>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</si>
  <si>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</si>
  <si>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</si>
  <si>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</si>
  <si>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</si>
  <si>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</si>
  <si>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</si>
  <si>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</si>
  <si>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</si>
  <si>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</si>
  <si>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</si>
  <si>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</si>
  <si>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</si>
  <si>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</si>
  <si>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</si>
  <si>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</si>
  <si>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</si>
  <si>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</si>
  <si>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</si>
  <si>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</si>
  <si>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</si>
  <si>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</si>
  <si>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</si>
  <si>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</si>
  <si>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</si>
  <si>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</si>
  <si>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</si>
  <si>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</si>
  <si>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</si>
  <si>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</si>
  <si>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</si>
  <si>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</si>
  <si>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</si>
  <si>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</si>
  <si>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</si>
  <si>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</si>
  <si>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</si>
  <si>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</si>
  <si>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</si>
  <si>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</si>
  <si>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</si>
  <si>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</si>
  <si>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</si>
  <si>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</si>
  <si>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</si>
  <si>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</si>
  <si>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</si>
  <si>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</si>
  <si>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</si>
  <si>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</si>
  <si>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</si>
  <si>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</si>
  <si>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</si>
  <si>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</si>
  <si>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</si>
  <si>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</si>
  <si>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</si>
  <si>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</si>
  <si>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</si>
  <si>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</si>
  <si>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</si>
  <si>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</si>
  <si>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</si>
  <si>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</si>
  <si>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</si>
  <si>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</si>
  <si>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</si>
  <si>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</si>
  <si>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</si>
  <si>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</si>
  <si>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</si>
  <si>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</si>
  <si>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</si>
  <si>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</si>
  <si>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</si>
  <si>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</si>
  <si>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</si>
  <si>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</si>
  <si>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</si>
  <si>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</si>
  <si>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</si>
  <si>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</si>
  <si>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</si>
  <si>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</si>
  <si>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</si>
  <si>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</si>
  <si>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</si>
  <si>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</si>
  <si>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</si>
  <si>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</si>
  <si>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</si>
  <si>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</si>
  <si>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</si>
  <si>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</si>
  <si>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</si>
  <si>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</si>
  <si>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</si>
  <si>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</si>
  <si>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</si>
  <si>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</si>
  <si>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</si>
  <si>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</si>
  <si>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</si>
  <si>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</si>
  <si>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</si>
  <si>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</si>
  <si>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</si>
  <si>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</si>
  <si>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</si>
  <si>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</si>
  <si>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</si>
  <si>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</si>
  <si>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</si>
  <si>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</si>
  <si>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</si>
  <si>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</si>
  <si>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</si>
  <si>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</si>
  <si>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</si>
  <si>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</si>
  <si>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</si>
  <si>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</si>
  <si>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</si>
  <si>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</si>
  <si>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</si>
  <si>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</si>
  <si>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</si>
  <si>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</si>
  <si>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</si>
  <si>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</si>
  <si>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</si>
  <si>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</si>
  <si>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</si>
  <si>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</si>
  <si>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</si>
  <si>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</si>
  <si>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</si>
  <si>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</si>
  <si>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</si>
  <si>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</si>
  <si>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</si>
  <si>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</si>
  <si>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</si>
  <si>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</si>
  <si>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</si>
  <si>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</si>
  <si>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</si>
  <si>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</si>
  <si>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</si>
  <si>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</si>
  <si>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</si>
  <si>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</si>
  <si>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</si>
  <si>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</si>
  <si>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</si>
  <si>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</si>
  <si>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</si>
  <si>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</si>
  <si>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</si>
  <si>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</si>
  <si>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</si>
  <si>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</si>
  <si>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</si>
  <si>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</si>
  <si>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</si>
  <si>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</si>
  <si>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</si>
  <si>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</si>
  <si>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</si>
  <si>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</si>
  <si>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</si>
  <si>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</si>
  <si>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</si>
  <si>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</si>
  <si>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</si>
  <si>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</si>
  <si>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</si>
  <si>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</si>
  <si>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</si>
  <si>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</si>
  <si>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</si>
  <si>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</si>
  <si>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</si>
  <si>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</si>
  <si>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</si>
  <si>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</si>
  <si>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</si>
  <si>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</si>
  <si>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</si>
  <si>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</si>
  <si>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</si>
  <si>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</si>
  <si>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</si>
  <si>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</si>
  <si>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</si>
  <si>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</si>
  <si>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</si>
  <si>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</si>
  <si>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</si>
  <si>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</si>
  <si>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</si>
  <si>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</si>
  <si>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</si>
  <si>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</si>
  <si>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</si>
  <si>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</si>
  <si>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</si>
  <si>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</si>
  <si>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</si>
  <si>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</si>
  <si>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</si>
  <si>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</si>
  <si>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</si>
  <si>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</si>
  <si>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</si>
  <si>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</si>
  <si>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</si>
  <si>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</si>
  <si>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</si>
  <si>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</si>
  <si>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</si>
  <si>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</si>
  <si>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</si>
  <si>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</si>
  <si>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</si>
  <si>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</si>
  <si>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</si>
  <si>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</si>
  <si>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</si>
  <si>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</si>
  <si>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</si>
  <si>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</si>
  <si>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</si>
  <si>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</si>
  <si>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</si>
  <si>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</si>
  <si>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</si>
  <si>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</si>
  <si>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</si>
  <si>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</si>
  <si>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</si>
  <si>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</si>
  <si>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</si>
  <si>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</si>
  <si>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</si>
  <si>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</si>
  <si>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</si>
  <si>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</si>
  <si>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</si>
  <si>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</si>
  <si>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</si>
  <si>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</si>
  <si>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</si>
  <si>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</si>
  <si>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</si>
  <si>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</si>
  <si>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</si>
  <si>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</si>
  <si>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</si>
  <si>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</si>
  <si>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</si>
  <si>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</si>
  <si>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</si>
  <si>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</si>
  <si>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</si>
  <si>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</si>
  <si>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</si>
  <si>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</si>
  <si>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</si>
  <si>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</si>
  <si>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</si>
  <si>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</si>
  <si>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</si>
  <si>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</si>
  <si>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</si>
  <si>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</si>
  <si>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</si>
  <si>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</si>
  <si>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</si>
  <si>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</si>
  <si>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</si>
  <si>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</si>
  <si>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</si>
  <si>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</si>
  <si>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</si>
  <si>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</si>
  <si>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</si>
  <si>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</si>
  <si>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</si>
  <si>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</si>
  <si>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</si>
  <si>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</si>
  <si>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</si>
  <si>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</si>
  <si>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</si>
  <si>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</si>
  <si>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</si>
  <si>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</si>
  <si>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</si>
  <si>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</si>
  <si>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</si>
  <si>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</si>
  <si>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</si>
  <si>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</si>
  <si>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</si>
  <si>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</si>
  <si>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</si>
  <si>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</si>
  <si>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</si>
  <si>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</si>
  <si>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</si>
  <si>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</si>
  <si>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</si>
  <si>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</si>
  <si>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</si>
  <si>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</si>
  <si>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</si>
  <si>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</si>
  <si>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</si>
  <si>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</si>
  <si>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</si>
  <si>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</si>
  <si>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</si>
  <si>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</si>
  <si>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</si>
  <si>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</si>
  <si>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</si>
  <si>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</si>
  <si>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</si>
  <si>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</si>
  <si>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</si>
  <si>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</si>
  <si>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</si>
  <si>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</si>
  <si>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</si>
  <si>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</si>
  <si>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</si>
  <si>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</si>
  <si>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</si>
  <si>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</si>
  <si>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</si>
  <si>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</si>
  <si>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</si>
  <si>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</si>
  <si>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</si>
  <si>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</si>
  <si>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</si>
  <si>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</si>
  <si>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</si>
  <si>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</si>
  <si>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</si>
  <si>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</si>
  <si>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</si>
  <si>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</si>
  <si>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</si>
  <si>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</si>
  <si>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</si>
  <si>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</si>
  <si>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</si>
  <si>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</si>
  <si>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</si>
  <si>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</si>
  <si>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</si>
  <si>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</si>
  <si>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</si>
  <si>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</si>
  <si>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</si>
  <si>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</si>
  <si>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</si>
  <si>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</si>
  <si>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</si>
  <si>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</si>
  <si>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</si>
  <si>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</si>
  <si>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</si>
  <si>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</si>
  <si>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</si>
  <si>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</si>
  <si>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</si>
  <si>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</si>
  <si>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</si>
  <si>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</si>
  <si>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</si>
  <si>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</si>
  <si>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</si>
  <si>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</si>
  <si>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</si>
  <si>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</si>
  <si>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</si>
  <si>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</si>
  <si>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</si>
  <si>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</si>
  <si>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</si>
  <si>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</si>
  <si>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</si>
  <si>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</si>
  <si>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</si>
  <si>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</si>
  <si>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</si>
  <si>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</si>
  <si>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</si>
  <si>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</si>
  <si>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</si>
  <si>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</si>
  <si>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</si>
  <si>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</si>
  <si>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</si>
  <si>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</si>
  <si>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</si>
  <si>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</si>
  <si>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</si>
  <si>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</si>
  <si>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</si>
  <si>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</si>
  <si>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</si>
  <si>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</si>
  <si>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</si>
  <si>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</si>
  <si>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</si>
  <si>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</si>
  <si>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</si>
  <si>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</si>
  <si>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</si>
  <si>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</si>
  <si>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</si>
  <si>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</si>
  <si>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</si>
  <si>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</si>
  <si>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</si>
  <si>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</si>
  <si>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</si>
  <si>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</si>
  <si>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</si>
  <si>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</si>
  <si>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</si>
  <si>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</si>
  <si>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</si>
  <si>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</si>
  <si>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</si>
  <si>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</si>
  <si>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</si>
  <si>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</si>
  <si>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</si>
  <si>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</si>
  <si>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</si>
  <si>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</si>
  <si>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</si>
  <si>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</si>
  <si>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</si>
  <si>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</si>
  <si>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</si>
  <si>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</si>
  <si>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</si>
  <si>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</si>
  <si>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</si>
  <si>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</si>
  <si>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</si>
  <si>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</si>
  <si>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</si>
  <si>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</si>
  <si>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</si>
  <si>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</si>
  <si>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</si>
  <si>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</si>
  <si>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</si>
  <si>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</si>
  <si>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</si>
  <si>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</si>
  <si>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</si>
  <si>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</si>
  <si>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</si>
  <si>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</si>
  <si>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</si>
  <si>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</si>
  <si>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</si>
  <si>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</si>
  <si>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</si>
  <si>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</si>
  <si>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</si>
  <si>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</si>
  <si>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</si>
  <si>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</si>
  <si>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</si>
  <si>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</si>
  <si>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</si>
  <si>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</si>
  <si>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</si>
  <si>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</si>
  <si>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</si>
  <si>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</si>
  <si>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</si>
  <si>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</si>
  <si>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</si>
  <si>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</si>
  <si>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</si>
  <si>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</si>
  <si>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</si>
  <si>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</si>
  <si>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</si>
  <si>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</si>
  <si>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</si>
  <si>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</si>
  <si>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</si>
  <si>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</si>
  <si>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</si>
  <si>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</si>
  <si>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</si>
  <si>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</si>
  <si>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</si>
  <si>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</si>
  <si>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</si>
  <si>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</si>
  <si>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</si>
  <si>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</si>
  <si>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</si>
  <si>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</si>
  <si>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</si>
  <si>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</si>
  <si>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</si>
  <si>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</si>
  <si>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</si>
  <si>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</si>
  <si>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</si>
  <si>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</si>
  <si>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</si>
  <si>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</si>
  <si>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</si>
  <si>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</si>
  <si>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</si>
  <si>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</si>
  <si>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</si>
  <si>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</si>
  <si>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</si>
  <si>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</si>
  <si>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</si>
  <si>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</si>
  <si>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</si>
  <si>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</si>
  <si>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</si>
  <si>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</si>
  <si>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</si>
  <si>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</si>
  <si>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</si>
  <si>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</si>
  <si>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</si>
  <si>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</si>
  <si>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</si>
  <si>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</si>
  <si>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</si>
  <si>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</si>
  <si>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</si>
  <si>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</si>
  <si>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</si>
  <si>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</si>
  <si>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</si>
  <si>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</si>
  <si>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</si>
  <si>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</si>
  <si>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</si>
  <si>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</si>
  <si>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</si>
  <si>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</si>
  <si>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</si>
  <si>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</si>
  <si>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</si>
  <si>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</si>
  <si>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</si>
  <si>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</si>
  <si>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</si>
  <si>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</si>
  <si>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</si>
  <si>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</si>
  <si>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</si>
  <si>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</si>
  <si>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</si>
  <si>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</si>
  <si>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</si>
  <si>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</si>
  <si>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</si>
  <si>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</si>
  <si>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</si>
  <si>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</si>
  <si>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</si>
  <si>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</si>
  <si>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</si>
  <si>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</si>
  <si>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</si>
  <si>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</si>
  <si>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</si>
  <si>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</si>
  <si>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</si>
  <si>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</si>
  <si>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</si>
  <si>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</si>
  <si>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</si>
  <si>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</si>
  <si>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</si>
  <si>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</si>
  <si>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</si>
  <si>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</si>
  <si>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</si>
  <si>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</si>
  <si>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</si>
  <si>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</si>
  <si>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</si>
  <si>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</si>
  <si>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</si>
  <si>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</si>
  <si>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</si>
  <si>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</si>
  <si>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</si>
  <si>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</si>
  <si>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</si>
  <si>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</si>
  <si>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</si>
  <si>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</si>
  <si>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</si>
  <si>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</si>
  <si>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</si>
  <si>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</si>
  <si>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</si>
  <si>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</si>
  <si>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</si>
  <si>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</si>
  <si>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</si>
  <si>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</si>
  <si>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</si>
  <si>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</si>
  <si>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</si>
  <si>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</si>
  <si>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</si>
  <si>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</si>
  <si>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</si>
  <si>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</si>
  <si>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</si>
  <si>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</si>
  <si>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</si>
  <si>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</si>
  <si>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</si>
  <si>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</si>
  <si>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</si>
  <si>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</si>
  <si>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</si>
  <si>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</si>
  <si>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</si>
  <si>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</si>
  <si>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</si>
  <si>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</si>
  <si>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</si>
  <si>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</si>
  <si>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</si>
  <si>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</si>
  <si>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</si>
  <si>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</si>
  <si>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</si>
  <si>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</si>
  <si>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</si>
  <si>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</si>
  <si>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</si>
  <si>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</si>
  <si>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</si>
  <si>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</si>
  <si>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</si>
  <si>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</si>
  <si>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</si>
  <si>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</si>
  <si>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</si>
  <si>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</si>
  <si>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</si>
  <si>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</si>
  <si>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</si>
  <si>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</si>
  <si>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</si>
  <si>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</si>
  <si>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</si>
  <si>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</si>
  <si>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</si>
  <si>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</si>
  <si>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</si>
  <si>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</si>
  <si>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</si>
  <si>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</si>
  <si>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</si>
  <si>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</si>
  <si>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</si>
  <si>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</si>
  <si>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</si>
  <si>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</si>
  <si>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</si>
  <si>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</si>
  <si>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</si>
  <si>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</si>
  <si>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</si>
  <si>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</si>
  <si>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</si>
  <si>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</si>
  <si>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</si>
  <si>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</si>
  <si>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</si>
  <si>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</si>
  <si>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</si>
  <si>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</si>
  <si>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</si>
  <si>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</si>
  <si>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</si>
  <si>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</si>
  <si>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</si>
  <si>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</si>
  <si>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</si>
  <si>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</si>
  <si>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</si>
  <si>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</si>
  <si>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</si>
  <si>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</si>
  <si>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</si>
  <si>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</si>
  <si>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</si>
  <si>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</si>
  <si>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</si>
  <si>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</si>
  <si>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</si>
  <si>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</si>
  <si>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</si>
  <si>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</si>
  <si>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</si>
  <si>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</si>
  <si>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</si>
  <si>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</si>
  <si>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</si>
  <si>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</si>
  <si>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</si>
  <si>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</si>
  <si>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</si>
  <si>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</si>
  <si>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</si>
  <si>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</si>
  <si>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</si>
  <si>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</si>
  <si>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</si>
  <si>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</si>
  <si>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</si>
  <si>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</si>
  <si>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</si>
  <si>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</si>
  <si>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</si>
  <si>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</si>
  <si>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</si>
  <si>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</si>
  <si>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</si>
  <si>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</si>
  <si>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</si>
  <si>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</si>
  <si>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</si>
  <si>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</si>
  <si>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</si>
  <si>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</si>
  <si>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</si>
  <si>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</si>
  <si>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</si>
  <si>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</si>
  <si>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</si>
  <si>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</si>
  <si>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</si>
  <si>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</si>
  <si>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</si>
  <si>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</si>
  <si>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</si>
  <si>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</si>
  <si>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</si>
  <si>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</si>
  <si>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</si>
  <si>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</si>
  <si>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</si>
  <si>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</si>
  <si>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</si>
  <si>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</si>
  <si>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</si>
  <si>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</si>
  <si>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</si>
  <si>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</si>
  <si>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</si>
  <si>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</si>
  <si>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</si>
  <si>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</si>
  <si>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</si>
  <si>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</si>
  <si>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</si>
  <si>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</si>
  <si>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</si>
  <si>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</si>
  <si>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</si>
  <si>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</si>
  <si>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</si>
  <si>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</si>
  <si>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</si>
  <si>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</si>
  <si>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</si>
  <si>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</si>
  <si>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</si>
  <si>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</si>
  <si>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</si>
  <si>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</si>
  <si>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</si>
  <si>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</si>
  <si>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</si>
  <si>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</si>
  <si>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</si>
  <si>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</si>
  <si>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</si>
  <si>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</si>
  <si>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</si>
  <si>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</si>
  <si>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</si>
  <si>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</si>
  <si>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</si>
  <si>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</si>
  <si>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</si>
  <si>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</si>
  <si>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</si>
  <si>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</si>
  <si>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</si>
  <si>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</si>
  <si>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</si>
  <si>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</si>
  <si>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</si>
  <si>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</si>
  <si>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</si>
  <si>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</si>
  <si>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</si>
  <si>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</si>
  <si>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</si>
  <si>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</si>
  <si>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</si>
  <si>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</si>
  <si>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</si>
  <si>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</si>
  <si>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</si>
  <si>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</si>
  <si>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</si>
  <si>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</si>
  <si>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</si>
  <si>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</si>
  <si>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</si>
  <si>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</si>
  <si>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</si>
  <si>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</si>
  <si>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</si>
  <si>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</si>
  <si>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</si>
  <si>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</si>
  <si>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</si>
  <si>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</si>
  <si>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</si>
  <si>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</si>
  <si>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</si>
  <si>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</si>
  <si>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</si>
  <si>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</si>
  <si>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</si>
  <si>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</si>
  <si>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</si>
  <si>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</si>
  <si>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</si>
  <si>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</si>
  <si>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</si>
  <si>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</si>
  <si>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</si>
  <si>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</si>
  <si>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</si>
  <si>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</si>
  <si>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</si>
  <si>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</si>
  <si>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</si>
  <si>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</si>
  <si>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</si>
  <si>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</si>
  <si>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</si>
  <si>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</si>
  <si>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</si>
  <si>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</si>
  <si>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</si>
  <si>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</si>
  <si>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</si>
  <si>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</si>
  <si>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</si>
  <si>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</si>
  <si>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</si>
  <si>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</si>
  <si>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</si>
  <si>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</si>
  <si>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</si>
  <si>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</si>
  <si>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</si>
  <si>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</si>
  <si>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</si>
  <si>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</si>
  <si>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</si>
  <si>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</si>
  <si>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</si>
  <si>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</si>
  <si>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</si>
  <si>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</si>
  <si>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</si>
  <si>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</si>
  <si>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</si>
  <si>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</si>
  <si>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</si>
  <si>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</si>
  <si>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</si>
  <si>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</si>
  <si>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</si>
  <si>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</si>
  <si>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</si>
  <si>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</si>
  <si>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</si>
  <si>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</si>
  <si>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</si>
  <si>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</si>
  <si>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</si>
  <si>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</si>
  <si>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</si>
  <si>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</si>
  <si>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</si>
  <si>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</si>
  <si>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</si>
  <si>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</si>
  <si>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</si>
  <si>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</si>
  <si>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</si>
  <si>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</si>
  <si>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</si>
  <si>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</si>
  <si>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</si>
  <si>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</si>
  <si>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</si>
  <si>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</si>
  <si>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</si>
  <si>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</si>
  <si>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</si>
  <si>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</si>
  <si>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</si>
  <si>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</si>
  <si>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</si>
  <si>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</si>
  <si>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</si>
  <si>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</si>
  <si>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</si>
  <si>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</si>
  <si>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</si>
  <si>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</si>
  <si>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</si>
  <si>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</si>
  <si>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</si>
  <si>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</si>
  <si>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</si>
  <si>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</si>
  <si>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</si>
  <si>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</si>
  <si>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</si>
  <si>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</si>
  <si>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</si>
  <si>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</si>
  <si>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</si>
  <si>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</si>
  <si>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</si>
  <si>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</si>
  <si>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</si>
  <si>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</si>
  <si>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</si>
  <si>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</si>
  <si>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</si>
  <si>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</si>
  <si>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</si>
  <si>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</si>
  <si>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</si>
  <si>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</si>
  <si>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</si>
  <si>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</si>
  <si>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</si>
  <si>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</si>
  <si>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</si>
  <si>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</si>
  <si>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</si>
  <si>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</si>
  <si>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</si>
  <si>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</si>
  <si>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</si>
  <si>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</si>
  <si>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</si>
  <si>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</si>
  <si>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</si>
  <si>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</si>
  <si>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</si>
  <si>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</si>
  <si>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</si>
  <si>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</si>
  <si>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</si>
  <si>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</si>
  <si>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</si>
  <si>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</si>
  <si>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</si>
  <si>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</si>
  <si>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</si>
  <si>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</si>
  <si>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</si>
  <si>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</si>
  <si>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</si>
  <si>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</si>
  <si>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</si>
  <si>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</si>
  <si>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</si>
  <si>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</si>
  <si>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</si>
  <si>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</si>
  <si>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</si>
  <si>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</si>
  <si>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</si>
  <si>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</si>
  <si>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</si>
  <si>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</si>
  <si>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</si>
  <si>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</si>
  <si>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</si>
  <si>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</si>
  <si>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</si>
  <si>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</si>
  <si>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</si>
  <si>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</si>
  <si>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</si>
  <si>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</si>
  <si>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</si>
  <si>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</si>
  <si>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</si>
  <si>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</si>
  <si>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</si>
  <si>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</si>
  <si>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</si>
  <si>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</si>
  <si>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</si>
  <si>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</si>
  <si>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</si>
  <si>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</si>
  <si>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</si>
  <si>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</si>
  <si>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</si>
  <si>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</si>
  <si>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</si>
  <si>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</si>
  <si>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</si>
  <si>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</si>
  <si>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</si>
  <si>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</si>
  <si>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</si>
  <si>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</si>
  <si>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</si>
  <si>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</si>
  <si>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</si>
  <si>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</si>
  <si>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</si>
  <si>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</si>
  <si>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</si>
  <si>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</si>
  <si>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</si>
  <si>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</si>
  <si>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</si>
  <si>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</si>
  <si>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</si>
  <si>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</si>
  <si>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</si>
  <si>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</si>
  <si>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</si>
  <si>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</si>
  <si>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</si>
  <si>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</si>
  <si>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</si>
  <si>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</si>
  <si>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</si>
  <si>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</si>
  <si>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</si>
  <si>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</si>
  <si>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</si>
  <si>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</si>
  <si>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</si>
  <si>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</si>
  <si>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</si>
  <si>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</si>
  <si>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</si>
  <si>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</si>
  <si>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</si>
  <si>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</si>
  <si>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</si>
  <si>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</si>
  <si>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</si>
  <si>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</si>
  <si>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</si>
  <si>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</si>
  <si>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</si>
  <si>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</si>
  <si>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</si>
  <si>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</si>
  <si>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</si>
  <si>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</si>
  <si>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</si>
  <si>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</si>
  <si>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</si>
  <si>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</si>
  <si>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</si>
  <si>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</si>
  <si>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</si>
  <si>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</si>
  <si>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</si>
  <si>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</si>
  <si>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</si>
  <si>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</si>
  <si>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</si>
  <si>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</si>
  <si>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</si>
  <si>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</si>
  <si>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</si>
  <si>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</si>
  <si>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</si>
  <si>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</si>
  <si>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</si>
  <si>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</si>
  <si>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</si>
  <si>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</si>
  <si>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</si>
  <si>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</si>
  <si>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</si>
  <si>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</si>
  <si>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</si>
  <si>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</si>
  <si>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</si>
  <si>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</si>
  <si>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</si>
  <si>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</si>
  <si>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</si>
  <si>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</si>
  <si>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</si>
  <si>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</si>
  <si>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</si>
  <si>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</si>
  <si>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</si>
  <si>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</si>
  <si>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</si>
  <si>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</si>
  <si>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</si>
  <si>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</si>
  <si>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</si>
  <si>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</si>
  <si>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</si>
  <si>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</si>
  <si>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</si>
  <si>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</si>
  <si>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</si>
  <si>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</si>
  <si>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</si>
  <si>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</si>
  <si>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</si>
  <si>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</si>
  <si>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</si>
  <si>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</si>
  <si>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</si>
  <si>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</si>
  <si>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</si>
  <si>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</si>
  <si>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</si>
  <si>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</si>
  <si>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</si>
  <si>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</si>
  <si>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</si>
  <si>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</si>
  <si>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</si>
  <si>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</si>
  <si>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</si>
  <si>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</si>
  <si>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</si>
  <si>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</si>
  <si>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</si>
  <si>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</si>
  <si>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</si>
  <si>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</si>
  <si>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</si>
  <si>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</si>
  <si>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</si>
  <si>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</si>
  <si>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</si>
  <si>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</si>
  <si>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</si>
  <si>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</si>
  <si>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</si>
  <si>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</si>
  <si>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</si>
  <si>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</si>
  <si>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</si>
  <si>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</si>
  <si>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</si>
  <si>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</si>
  <si>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</si>
  <si>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</si>
  <si>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</si>
  <si>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</si>
  <si>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</si>
  <si>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</si>
  <si>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</si>
  <si>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</si>
  <si>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</si>
  <si>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</si>
  <si>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</si>
  <si>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</si>
  <si>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</si>
  <si>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</si>
  <si>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</si>
  <si>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</si>
  <si>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</si>
  <si>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</si>
  <si>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</si>
  <si>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</si>
  <si>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</si>
  <si>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</si>
  <si>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</si>
  <si>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</si>
  <si>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</si>
  <si>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</si>
  <si>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</si>
  <si>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</si>
  <si>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</si>
  <si>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</si>
  <si>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</si>
  <si>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</si>
  <si>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</si>
  <si>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</si>
  <si>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</si>
  <si>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</si>
  <si>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</si>
  <si>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</si>
  <si>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</si>
  <si>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</si>
  <si>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</si>
  <si>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</si>
  <si>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</si>
  <si>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</si>
  <si>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</si>
  <si>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</si>
  <si>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</si>
  <si>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</si>
  <si>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</si>
  <si>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</si>
  <si>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</si>
  <si>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</si>
  <si>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</si>
  <si>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</si>
  <si>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</si>
  <si>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</si>
  <si>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</si>
  <si>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</si>
  <si>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</si>
  <si>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</si>
  <si>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</si>
  <si>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</si>
  <si>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</si>
  <si>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</si>
  <si>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</si>
  <si>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</si>
  <si>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</si>
  <si>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</si>
  <si>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</si>
  <si>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</si>
  <si>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</si>
  <si>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</si>
  <si>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</si>
  <si>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</si>
  <si>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</si>
  <si>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</si>
  <si>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</si>
  <si>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</si>
  <si>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</si>
  <si>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</si>
  <si>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</si>
  <si>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</si>
  <si>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</si>
  <si>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</si>
  <si>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</si>
  <si>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</si>
  <si>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</si>
  <si>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</si>
  <si>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</si>
  <si>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</si>
  <si>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</si>
  <si>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</si>
  <si>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</si>
  <si>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</si>
  <si>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</si>
  <si>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</si>
  <si>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</si>
  <si>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</si>
  <si>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</si>
  <si>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</si>
  <si>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</si>
  <si>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</si>
  <si>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</si>
  <si>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</si>
  <si>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</si>
  <si>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</si>
  <si>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</si>
  <si>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</si>
  <si>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</si>
  <si>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</si>
  <si>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</si>
  <si>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</si>
  <si>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</si>
  <si>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</si>
  <si>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</si>
  <si>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</si>
  <si>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</si>
  <si>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</si>
  <si>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</si>
  <si>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</si>
  <si>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</si>
  <si>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</si>
  <si>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</si>
  <si>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</si>
  <si>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</si>
  <si>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</si>
  <si>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</si>
  <si>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</si>
  <si>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</si>
  <si>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</si>
  <si>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</si>
  <si>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</si>
  <si>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</si>
  <si>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</si>
  <si>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</si>
  <si>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</si>
  <si>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</si>
  <si>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</si>
  <si>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</si>
  <si>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</si>
  <si>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</si>
  <si>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</si>
  <si>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</si>
  <si>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</si>
  <si>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</si>
  <si>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</si>
  <si>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</si>
  <si>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</si>
  <si>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</si>
  <si>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</si>
  <si>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</si>
  <si>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</si>
  <si>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</si>
  <si>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</si>
  <si>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</si>
  <si>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</si>
  <si>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</si>
  <si>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</si>
  <si>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</si>
  <si>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</si>
  <si>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</si>
  <si>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</si>
  <si>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</si>
  <si>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</si>
  <si>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</si>
  <si>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</si>
  <si>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</si>
  <si>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</si>
  <si>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</si>
  <si>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</si>
  <si>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</si>
  <si>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</si>
  <si>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</si>
  <si>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</si>
  <si>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</si>
  <si>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</si>
  <si>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</si>
  <si>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</si>
  <si>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</si>
  <si>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</si>
  <si>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</si>
  <si>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</si>
  <si>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</si>
  <si>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</si>
  <si>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</si>
  <si>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</si>
  <si>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</si>
  <si>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</si>
  <si>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</si>
  <si>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</si>
  <si>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</si>
  <si>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</si>
  <si>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</si>
  <si>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</si>
  <si>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</si>
  <si>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</si>
  <si>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</si>
  <si>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</si>
  <si>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</si>
  <si>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</si>
  <si>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</si>
  <si>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</si>
  <si>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</si>
  <si>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</si>
  <si>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</si>
  <si>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</si>
  <si>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</si>
  <si>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</si>
  <si>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</si>
  <si>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</si>
  <si>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</si>
  <si>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</si>
  <si>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</si>
  <si>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</si>
  <si>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</si>
  <si>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</si>
  <si>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</si>
  <si>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</si>
  <si>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</si>
  <si>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</si>
  <si>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</si>
  <si>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</si>
  <si>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</si>
  <si>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</si>
  <si>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</si>
  <si>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</si>
  <si>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</si>
  <si>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</si>
  <si>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</si>
  <si>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</si>
  <si>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</si>
  <si>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</si>
  <si>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</si>
  <si>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</si>
  <si>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</si>
  <si>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</si>
  <si>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</si>
  <si>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</si>
  <si>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</si>
  <si>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</si>
  <si>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</si>
  <si>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</si>
  <si>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</si>
  <si>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</si>
  <si>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</si>
  <si>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</si>
  <si>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</si>
  <si>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</si>
  <si>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</si>
  <si>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</si>
  <si>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</si>
  <si>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</si>
  <si>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</si>
  <si>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</si>
  <si>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</si>
  <si>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</si>
  <si>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</si>
  <si>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</si>
  <si>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</si>
  <si>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</si>
  <si>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</si>
  <si>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</si>
  <si>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</si>
  <si>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</si>
  <si>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</si>
  <si>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</si>
  <si>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</si>
  <si>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</si>
  <si>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</si>
  <si>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</si>
  <si>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</si>
  <si>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</si>
  <si>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</si>
  <si>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</si>
  <si>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</si>
  <si>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</si>
  <si>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</si>
  <si>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</si>
  <si>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</si>
  <si>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</si>
  <si>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</si>
  <si>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</si>
  <si>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</si>
  <si>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</si>
  <si>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</si>
  <si>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</si>
  <si>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</si>
  <si>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</si>
  <si>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</si>
  <si>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</si>
  <si>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</si>
  <si>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</si>
  <si>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</si>
  <si>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</si>
  <si>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</si>
  <si>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</si>
  <si>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</si>
  <si>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</si>
  <si>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</si>
  <si>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</si>
  <si>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</si>
  <si>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</si>
  <si>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</si>
  <si>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</si>
  <si>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</si>
  <si>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</si>
  <si>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</si>
  <si>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</si>
  <si>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</si>
  <si>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</si>
  <si>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</si>
  <si>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</si>
  <si>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</si>
  <si>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</si>
  <si>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</si>
  <si>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</si>
  <si>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</si>
  <si>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</si>
  <si>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</si>
  <si>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</si>
  <si>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</si>
  <si>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</si>
  <si>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</si>
  <si>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</si>
  <si>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</si>
  <si>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</si>
  <si>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</si>
  <si>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</si>
  <si>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</si>
  <si>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</si>
  <si>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</si>
  <si>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</si>
  <si>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</si>
  <si>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</si>
  <si>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</si>
  <si>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</si>
  <si>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</si>
  <si>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</si>
  <si>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</si>
  <si>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</si>
  <si>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</si>
  <si>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</si>
  <si>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</si>
  <si>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</si>
  <si>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</si>
  <si>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</si>
  <si>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</si>
  <si>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</si>
  <si>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</si>
  <si>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</si>
  <si>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</si>
  <si>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</si>
  <si>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</si>
  <si>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</si>
  <si>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</si>
  <si>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</si>
  <si>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</si>
  <si>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</si>
  <si>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</si>
  <si>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</si>
  <si>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</si>
  <si>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</si>
  <si>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</si>
  <si>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</si>
  <si>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</si>
  <si>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</si>
  <si>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</si>
  <si>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</si>
  <si>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</si>
  <si>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</si>
  <si>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</si>
  <si>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</si>
  <si>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</si>
  <si>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</si>
  <si>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</si>
  <si>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</si>
  <si>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</si>
  <si>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</si>
  <si>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</si>
  <si>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</si>
  <si>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</si>
  <si>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</si>
  <si>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</si>
  <si>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</si>
  <si>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</si>
  <si>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</si>
  <si>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</si>
  <si>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</si>
  <si>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</si>
  <si>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</si>
  <si>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</si>
  <si>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</si>
  <si>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</si>
  <si>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</si>
  <si>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</si>
  <si>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</si>
  <si>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</si>
  <si>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</si>
  <si>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</si>
  <si>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</si>
  <si>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</si>
  <si>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</si>
  <si>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</si>
  <si>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</si>
  <si>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</si>
  <si>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</si>
  <si>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</si>
  <si>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</si>
  <si>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</si>
  <si>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</si>
  <si>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</si>
  <si>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</si>
  <si>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</si>
  <si>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</si>
  <si>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</si>
  <si>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</si>
  <si>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</si>
  <si>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</si>
  <si>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</si>
  <si>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</si>
  <si>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</si>
  <si>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</si>
  <si>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</si>
  <si>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</si>
  <si>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</si>
  <si>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</si>
  <si>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</si>
  <si>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</si>
  <si>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</si>
  <si>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</si>
  <si>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</si>
  <si>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</si>
  <si>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</si>
  <si>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</si>
  <si>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</si>
  <si>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</si>
  <si>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</si>
  <si>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</si>
  <si>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</si>
  <si>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</si>
  <si>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</si>
  <si>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</si>
  <si>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</si>
  <si>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</si>
  <si>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</si>
  <si>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</si>
  <si>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</si>
  <si>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</si>
  <si>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</si>
  <si>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</si>
  <si>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</si>
  <si>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</si>
  <si>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</si>
  <si>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</si>
  <si>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</si>
  <si>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</si>
  <si>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</si>
  <si>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</si>
  <si>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</si>
  <si>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</si>
  <si>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</si>
  <si>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</si>
  <si>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</si>
  <si>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</si>
  <si>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</si>
  <si>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</si>
  <si>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</si>
  <si>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</si>
  <si>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</si>
  <si>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</si>
  <si>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</si>
  <si>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</si>
  <si>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</si>
  <si>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</si>
  <si>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</si>
  <si>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</si>
  <si>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</si>
  <si>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</si>
  <si>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</si>
  <si>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</si>
  <si>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</si>
  <si>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</si>
  <si>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</si>
  <si>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</si>
  <si>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</si>
  <si>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</si>
  <si>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</si>
  <si>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</si>
  <si>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</si>
  <si>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</si>
  <si>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</si>
  <si>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</si>
  <si>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</si>
  <si>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</si>
  <si>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</si>
  <si>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</si>
  <si>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</si>
  <si>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</si>
  <si>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</si>
  <si>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</si>
  <si>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</si>
  <si>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</si>
  <si>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</si>
  <si>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</si>
  <si>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</si>
  <si>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</si>
  <si>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</si>
  <si>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</si>
  <si>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</si>
  <si>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</si>
  <si>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</si>
  <si>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</si>
  <si>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</si>
  <si>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</si>
  <si>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</si>
  <si>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</si>
  <si>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</si>
  <si>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</si>
  <si>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</si>
  <si>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</si>
  <si>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</si>
  <si>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</si>
  <si>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</si>
  <si>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</si>
  <si>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</si>
  <si>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</si>
  <si>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</si>
  <si>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</si>
  <si>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</si>
  <si>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</si>
  <si>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</si>
  <si>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</si>
  <si>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</si>
  <si>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</si>
  <si>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</si>
  <si>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</si>
  <si>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</si>
  <si>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</si>
  <si>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</si>
  <si>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</si>
  <si>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</si>
  <si>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</si>
  <si>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</si>
  <si>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</si>
  <si>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</si>
  <si>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</si>
  <si>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</si>
  <si>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</si>
  <si>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</si>
  <si>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</si>
  <si>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</si>
  <si>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</si>
  <si>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</si>
  <si>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</si>
  <si>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</si>
  <si>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</si>
  <si>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</si>
  <si>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</si>
  <si>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</si>
  <si>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</si>
  <si>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</si>
  <si>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</si>
  <si>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</si>
  <si>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</si>
  <si>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</si>
  <si>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</si>
  <si>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</si>
  <si>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</si>
  <si>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</si>
  <si>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</si>
  <si>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</si>
  <si>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</si>
  <si>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</si>
  <si>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</si>
  <si>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</si>
  <si>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</si>
  <si>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</si>
  <si>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</si>
  <si>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</si>
  <si>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</si>
  <si>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</si>
  <si>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</si>
  <si>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</si>
  <si>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</si>
  <si>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</si>
  <si>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</si>
  <si>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</si>
  <si>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</si>
  <si>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</si>
  <si>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</si>
  <si>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</si>
  <si>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</si>
  <si>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</si>
  <si>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</si>
  <si>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</si>
  <si>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</si>
  <si>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</si>
  <si>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</si>
  <si>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</si>
  <si>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</si>
  <si>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</si>
  <si>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</si>
  <si>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</si>
  <si>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</si>
  <si>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</si>
  <si>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</si>
  <si>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</si>
  <si>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</si>
  <si>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</si>
  <si>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</si>
  <si>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</si>
  <si>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</si>
  <si>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</si>
  <si>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</si>
  <si>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</si>
  <si>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</si>
  <si>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</si>
  <si>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</si>
  <si>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</si>
  <si>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</si>
  <si>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</si>
  <si>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</si>
  <si>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</si>
  <si>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</si>
  <si>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</si>
  <si>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</si>
  <si>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</si>
  <si>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</si>
  <si>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</si>
  <si>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</si>
  <si>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</si>
  <si>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</si>
  <si>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</si>
  <si>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</si>
  <si>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</si>
  <si>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</si>
  <si>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</si>
  <si>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</si>
  <si>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</si>
  <si>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</si>
  <si>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</si>
  <si>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</si>
  <si>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</si>
  <si>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</si>
  <si>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</si>
  <si>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</si>
  <si>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</si>
  <si>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</si>
  <si>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</si>
  <si>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</si>
  <si>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</si>
  <si>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</si>
  <si>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</si>
  <si>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</si>
  <si>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</si>
  <si>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</si>
  <si>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</si>
  <si>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</si>
  <si>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</si>
  <si>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</si>
  <si>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</si>
  <si>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</si>
  <si>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</si>
  <si>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</si>
  <si>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</si>
  <si>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</si>
  <si>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</si>
  <si>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</si>
  <si>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</si>
  <si>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</si>
  <si>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</si>
  <si>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</si>
  <si>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</si>
  <si>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</si>
  <si>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</si>
  <si>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</si>
  <si>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</si>
  <si>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</si>
  <si>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</si>
  <si>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</si>
  <si>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</si>
  <si>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</si>
  <si>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</si>
  <si>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</si>
  <si>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</si>
  <si>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</si>
  <si>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</si>
  <si>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</si>
  <si>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</si>
  <si>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</si>
  <si>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</si>
  <si>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</si>
  <si>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</si>
  <si>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</si>
  <si>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</si>
  <si>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</si>
  <si>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</si>
  <si>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</si>
  <si>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</si>
  <si>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</si>
  <si>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</si>
  <si>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</si>
  <si>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</si>
  <si>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</si>
  <si>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</si>
  <si>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</si>
  <si>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</si>
  <si>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</si>
  <si>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</si>
  <si>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</si>
  <si>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</si>
  <si>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</si>
  <si>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</si>
  <si>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</si>
  <si>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</si>
  <si>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</si>
  <si>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</si>
  <si>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</si>
  <si>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</si>
  <si>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</si>
  <si>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</si>
  <si>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</si>
  <si>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</si>
  <si>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</si>
  <si>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</si>
  <si>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</si>
  <si>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</si>
  <si>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</si>
  <si>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</si>
  <si>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</si>
  <si>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</si>
  <si>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</si>
  <si>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</si>
  <si>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</si>
  <si>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</si>
  <si>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</si>
  <si>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</si>
  <si>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</si>
  <si>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</si>
  <si>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</si>
  <si>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</si>
  <si>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</si>
  <si>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</si>
  <si>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</si>
  <si>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</si>
  <si>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</si>
  <si>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</si>
  <si>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</si>
  <si>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</si>
  <si>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</si>
  <si>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</si>
  <si>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</si>
  <si>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</si>
  <si>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</si>
  <si>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</si>
  <si>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</si>
  <si>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</si>
  <si>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</si>
  <si>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</si>
  <si>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</si>
  <si>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</si>
  <si>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</si>
  <si>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</si>
  <si>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</si>
  <si>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</si>
  <si>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</si>
  <si>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</si>
  <si>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</si>
  <si>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</si>
  <si>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</si>
  <si>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</si>
  <si>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</si>
  <si>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</si>
  <si>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</si>
  <si>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</si>
  <si>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</si>
  <si>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</si>
  <si>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</si>
  <si>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</si>
  <si>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</si>
  <si>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</si>
  <si>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</si>
  <si>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</si>
  <si>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</si>
  <si>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</si>
  <si>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</si>
  <si>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</si>
  <si>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</si>
  <si>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</si>
  <si>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</si>
  <si>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</si>
  <si>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</si>
  <si>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</si>
  <si>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</si>
  <si>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</si>
  <si>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</si>
  <si>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</si>
  <si>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</si>
  <si>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</si>
  <si>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</si>
  <si>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</si>
  <si>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</si>
  <si>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</si>
  <si>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</si>
  <si>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</si>
  <si>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</si>
  <si>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</si>
  <si>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</si>
  <si>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</si>
  <si>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</si>
  <si>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</si>
  <si>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</si>
  <si>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</si>
  <si>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</si>
  <si>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</si>
  <si>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</si>
  <si>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</si>
  <si>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</si>
  <si>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</si>
  <si>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</si>
  <si>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</si>
  <si>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</si>
  <si>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</si>
  <si>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</si>
  <si>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</si>
  <si>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</si>
  <si>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</si>
  <si>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</si>
  <si>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</si>
  <si>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</si>
  <si>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</si>
  <si>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</si>
  <si>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</si>
  <si>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</si>
  <si>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</si>
  <si>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</si>
  <si>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</si>
  <si>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</si>
  <si>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</si>
  <si>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</si>
  <si>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</si>
  <si>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</si>
  <si>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</si>
  <si>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</si>
  <si>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</si>
  <si>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</si>
  <si>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</si>
  <si>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</si>
  <si>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</si>
  <si>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</si>
  <si>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</si>
  <si>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</si>
  <si>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</si>
  <si>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</si>
  <si>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</si>
  <si>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</si>
  <si>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</si>
  <si>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</si>
  <si>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</si>
  <si>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</si>
  <si>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</si>
  <si>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</si>
  <si>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</si>
  <si>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</si>
  <si>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</si>
  <si>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</si>
  <si>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</si>
  <si>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</si>
  <si>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</si>
  <si>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</si>
  <si>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</si>
  <si>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</si>
  <si>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</si>
  <si>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</si>
  <si>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</si>
  <si>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</si>
  <si>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</si>
  <si>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</si>
  <si>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</si>
  <si>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</si>
  <si>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</si>
  <si>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</si>
  <si>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</si>
  <si>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</si>
  <si>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</si>
  <si>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</si>
  <si>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</si>
  <si>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</si>
  <si>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</si>
  <si>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</si>
  <si>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</si>
  <si>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</si>
  <si>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</si>
  <si>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</si>
  <si>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</si>
  <si>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</si>
  <si>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</si>
  <si>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</si>
  <si>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</si>
  <si>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</si>
  <si>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</si>
  <si>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</si>
  <si>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</si>
  <si>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</si>
  <si>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</si>
  <si>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</si>
  <si>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</si>
  <si>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</si>
  <si>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</si>
  <si>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</si>
  <si>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</si>
  <si>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</si>
  <si>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</si>
  <si>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</si>
  <si>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</si>
  <si>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</si>
  <si>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</si>
  <si>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</si>
  <si>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</si>
  <si>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</si>
  <si>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</si>
  <si>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</si>
  <si>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</si>
  <si>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</si>
  <si>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</si>
  <si>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</si>
  <si>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</si>
  <si>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</si>
  <si>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</si>
  <si>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</si>
  <si>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</si>
  <si>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</si>
  <si>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</si>
  <si>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</si>
  <si>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</si>
  <si>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</si>
  <si>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</si>
  <si>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</si>
  <si>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</si>
  <si>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</si>
  <si>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</si>
  <si>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</si>
  <si>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</si>
  <si>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</si>
  <si>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</si>
  <si>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</si>
  <si>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</si>
  <si>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</si>
  <si>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</si>
  <si>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</si>
  <si>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</si>
  <si>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</si>
  <si>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</si>
  <si>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</si>
  <si>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</si>
  <si>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</si>
  <si>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</si>
  <si>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</si>
  <si>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</si>
  <si>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</si>
  <si>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</si>
  <si>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</si>
  <si>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</si>
  <si>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</si>
  <si>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</si>
  <si>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</si>
  <si>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</si>
  <si>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</si>
  <si>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</si>
  <si>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</si>
  <si>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</si>
  <si>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</si>
  <si>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</si>
  <si>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</si>
  <si>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</si>
  <si>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</si>
  <si>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</si>
  <si>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</si>
  <si>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</si>
  <si>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</si>
  <si>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</si>
  <si>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</si>
  <si>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</si>
  <si>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</si>
  <si>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</si>
  <si>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</si>
  <si>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</si>
  <si>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</si>
  <si>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</si>
  <si>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</si>
  <si>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</si>
  <si>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</si>
  <si>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</si>
  <si>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</si>
  <si>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</si>
  <si>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</si>
  <si>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</si>
  <si>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</si>
  <si>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</si>
  <si>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</si>
  <si>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</si>
  <si>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</si>
  <si>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</si>
  <si>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</si>
  <si>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</si>
  <si>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</si>
  <si>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</si>
  <si>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</si>
  <si>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</si>
  <si>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</si>
  <si>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</si>
  <si>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</si>
  <si>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</si>
  <si>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</si>
  <si>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</si>
  <si>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</si>
  <si>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</si>
  <si>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</si>
  <si>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</si>
  <si>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</si>
  <si>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</si>
  <si>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</si>
  <si>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</si>
  <si>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</si>
  <si>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</si>
  <si>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</si>
  <si>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</si>
  <si>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</si>
  <si>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</si>
  <si>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</si>
  <si>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</si>
  <si>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</si>
  <si>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</si>
  <si>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</si>
  <si>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</si>
  <si>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</si>
  <si>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</si>
  <si>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</si>
  <si>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</si>
  <si>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</si>
  <si>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</si>
  <si>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</si>
  <si>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</si>
  <si>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</si>
  <si>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</si>
  <si>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</si>
  <si>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</si>
  <si>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</si>
  <si>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</si>
  <si>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</si>
  <si>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</si>
  <si>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</si>
  <si>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</si>
  <si>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</si>
  <si>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</si>
  <si>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</si>
  <si>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</si>
  <si>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</si>
  <si>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</si>
  <si>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</si>
  <si>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</si>
  <si>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</si>
  <si>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</si>
  <si>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</si>
  <si>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</si>
  <si>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</si>
  <si>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</si>
  <si>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</si>
  <si>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</si>
  <si>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</si>
  <si>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</si>
  <si>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</si>
  <si>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</si>
  <si>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</si>
  <si>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</si>
  <si>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</si>
  <si>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</si>
  <si>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</si>
  <si>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</si>
  <si>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</si>
  <si>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</si>
  <si>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</si>
  <si>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</si>
  <si>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</si>
  <si>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</si>
  <si>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</si>
  <si>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</si>
  <si>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</si>
  <si>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</si>
  <si>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</si>
  <si>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</si>
  <si>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</si>
  <si>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</si>
  <si>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</si>
  <si>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</si>
  <si>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</si>
  <si>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</si>
  <si>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</si>
  <si>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</si>
  <si>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</si>
  <si>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</si>
  <si>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</si>
  <si>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</si>
  <si>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</si>
  <si>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</si>
  <si>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</si>
  <si>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</si>
  <si>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</si>
  <si>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</si>
  <si>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</si>
  <si>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</si>
  <si>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</si>
  <si>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</si>
  <si>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</si>
  <si>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</si>
  <si>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</si>
  <si>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</si>
  <si>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</si>
  <si>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</si>
  <si>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</si>
  <si>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</si>
  <si>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</si>
  <si>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</si>
  <si>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</si>
  <si>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</si>
  <si>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</si>
  <si>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</si>
  <si>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</si>
  <si>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</si>
  <si>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</si>
  <si>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</si>
  <si>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</si>
  <si>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</si>
  <si>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</si>
  <si>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</si>
  <si>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</si>
  <si>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</si>
  <si>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</si>
  <si>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</si>
  <si>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</si>
  <si>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</si>
  <si>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</si>
  <si>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</si>
  <si>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</si>
  <si>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</si>
  <si>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</si>
  <si>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</si>
  <si>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</si>
  <si>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</si>
  <si>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</si>
  <si>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</si>
  <si>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</si>
  <si>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</si>
  <si>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</si>
  <si>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</si>
  <si>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</si>
  <si>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</si>
  <si>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</si>
  <si>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</si>
  <si>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</si>
  <si>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</si>
  <si>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</si>
  <si>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</si>
  <si>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</si>
  <si>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</si>
  <si>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</si>
  <si>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</si>
  <si>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</si>
  <si>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</si>
  <si>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</si>
  <si>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</si>
  <si>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</si>
  <si>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</si>
  <si>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</si>
  <si>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</si>
  <si>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</si>
  <si>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</si>
  <si>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</si>
  <si>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</si>
  <si>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</si>
  <si>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</si>
  <si>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</si>
  <si>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</si>
  <si>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</si>
  <si>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</si>
  <si>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</si>
  <si>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</si>
  <si>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</si>
  <si>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</si>
  <si>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</si>
  <si>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</si>
  <si>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</si>
  <si>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</si>
  <si>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</si>
  <si>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</si>
  <si>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</si>
  <si>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</si>
  <si>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</si>
  <si>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</si>
  <si>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</si>
  <si>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</si>
  <si>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</si>
  <si>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</si>
  <si>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</si>
  <si>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</si>
  <si>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</si>
  <si>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</si>
  <si>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</si>
  <si>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</si>
  <si>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</si>
  <si>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</si>
  <si>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</si>
  <si>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</si>
  <si>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</si>
  <si>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</si>
  <si>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</si>
  <si>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</si>
  <si>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</si>
  <si>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</si>
  <si>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</si>
  <si>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</si>
  <si>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</si>
  <si>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</si>
  <si>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</si>
  <si>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</si>
  <si>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</si>
  <si>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</si>
  <si>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</si>
  <si>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</si>
  <si>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</si>
  <si>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</si>
  <si>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</si>
  <si>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</si>
  <si>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</si>
  <si>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</si>
  <si>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</si>
  <si>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</si>
  <si>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</si>
  <si>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</si>
  <si>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</si>
  <si>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</si>
  <si>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</si>
  <si>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</si>
  <si>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</si>
  <si>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</si>
  <si>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</si>
  <si>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</si>
  <si>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</si>
  <si>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</si>
  <si>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</si>
  <si>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</si>
  <si>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</si>
  <si>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</si>
  <si>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</si>
  <si>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</si>
  <si>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</si>
  <si>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</si>
  <si>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</si>
  <si>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</si>
  <si>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</si>
  <si>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</si>
  <si>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</si>
  <si>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</si>
  <si>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</si>
  <si>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</si>
  <si>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</si>
  <si>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</si>
  <si>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</si>
  <si>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</si>
  <si>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</si>
  <si>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</si>
  <si>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</si>
  <si>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</si>
  <si>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</si>
  <si>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</si>
  <si>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</si>
  <si>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</si>
  <si>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</si>
  <si>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</si>
  <si>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</si>
  <si>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</si>
  <si>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</si>
  <si>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</si>
  <si>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</si>
  <si>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</si>
  <si>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</si>
  <si>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</si>
  <si>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</si>
  <si>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</si>
  <si>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</si>
  <si>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</si>
  <si>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</si>
  <si>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</si>
  <si>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</si>
  <si>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</si>
  <si>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</si>
  <si>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</si>
  <si>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</si>
  <si>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</si>
  <si>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</si>
  <si>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</si>
  <si>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</si>
  <si>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</si>
  <si>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</si>
  <si>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</si>
  <si>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</si>
  <si>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</si>
  <si>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</si>
  <si>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</si>
  <si>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</si>
  <si>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</si>
  <si>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</si>
  <si>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</si>
  <si>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</si>
  <si>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</si>
  <si>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</si>
  <si>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</si>
  <si>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</si>
  <si>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</si>
  <si>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</si>
  <si>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</si>
  <si>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</si>
  <si>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</si>
  <si>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</si>
  <si>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</si>
  <si>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</si>
  <si>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</si>
  <si>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</si>
  <si>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</si>
  <si>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</si>
  <si>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</si>
  <si>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</si>
  <si>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</si>
  <si>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</si>
  <si>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</si>
  <si>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</si>
  <si>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</si>
  <si>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</si>
  <si>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</si>
  <si>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</si>
  <si>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</si>
  <si>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</si>
  <si>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</si>
  <si>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</si>
  <si>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</si>
  <si>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</si>
  <si>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</si>
  <si>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</si>
  <si>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</si>
  <si>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</si>
  <si>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</si>
  <si>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</si>
  <si>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</si>
  <si>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</si>
  <si>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</si>
  <si>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</si>
  <si>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</si>
  <si>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</si>
  <si>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</si>
  <si>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</si>
  <si>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</si>
  <si>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</si>
  <si>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</si>
  <si>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</si>
  <si>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</si>
  <si>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</si>
  <si>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</si>
  <si>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</si>
  <si>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</si>
  <si>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</si>
  <si>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</si>
  <si>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</si>
  <si>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</si>
  <si>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</si>
  <si>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</si>
  <si>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</si>
  <si>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</si>
  <si>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</si>
  <si>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</si>
  <si>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</si>
  <si>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</si>
  <si>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</si>
  <si>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</si>
  <si>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</si>
  <si>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</si>
  <si>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</si>
  <si>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</si>
  <si>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</si>
  <si>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</si>
  <si>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</si>
  <si>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</si>
  <si>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</si>
  <si>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</si>
  <si>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</si>
  <si>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</si>
  <si>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</si>
  <si>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</si>
  <si>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</si>
  <si>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</si>
  <si>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</si>
  <si>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</si>
  <si>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</si>
  <si>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</si>
  <si>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</si>
  <si>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</si>
  <si>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</si>
  <si>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</si>
  <si>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</si>
  <si>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</si>
  <si>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</si>
  <si>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</si>
  <si>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</si>
  <si>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</si>
  <si>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</si>
  <si>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</si>
  <si>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</si>
  <si>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</si>
  <si>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</si>
  <si>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</si>
  <si>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</si>
  <si>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</si>
  <si>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</si>
  <si>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</si>
  <si>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</si>
  <si>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</si>
  <si>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</si>
  <si>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</si>
  <si>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</si>
  <si>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</si>
  <si>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</si>
  <si>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</si>
  <si>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</si>
  <si>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</si>
  <si>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</si>
  <si>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</si>
  <si>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</si>
  <si>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</si>
  <si>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</si>
  <si>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</si>
  <si>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</si>
  <si>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</si>
  <si>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</si>
  <si>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</si>
  <si>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</si>
  <si>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</si>
  <si>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</si>
  <si>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</si>
  <si>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</si>
  <si>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</si>
  <si>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</si>
  <si>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</si>
  <si>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</si>
  <si>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</si>
  <si>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</si>
  <si>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</si>
  <si>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</si>
  <si>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</si>
  <si>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</si>
  <si>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</si>
  <si>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</si>
  <si>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</si>
  <si>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</si>
  <si>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</si>
  <si>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</si>
  <si>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</si>
  <si>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</si>
  <si>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</si>
  <si>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</si>
  <si>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</si>
  <si>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</si>
  <si>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</si>
  <si>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</si>
  <si>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</si>
  <si>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</si>
  <si>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</si>
  <si>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</si>
  <si>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</si>
  <si>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</si>
  <si>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</si>
  <si>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</si>
  <si>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</si>
  <si>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</si>
  <si>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</si>
  <si>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</si>
  <si>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</si>
  <si>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</si>
  <si>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</si>
  <si>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</si>
  <si>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</si>
  <si>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</si>
  <si>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</si>
  <si>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</si>
  <si>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</si>
  <si>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</si>
  <si>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</si>
  <si>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</si>
  <si>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</si>
  <si>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</si>
  <si>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</si>
  <si>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</si>
  <si>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</si>
  <si>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</si>
  <si>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</si>
  <si>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</si>
  <si>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</si>
  <si>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</si>
  <si>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</si>
  <si>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</si>
  <si>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</si>
  <si>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</si>
  <si>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</si>
  <si>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</si>
  <si>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</si>
  <si>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</si>
  <si>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</si>
  <si>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</si>
  <si>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</si>
  <si>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</si>
  <si>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</si>
  <si>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</si>
  <si>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</si>
  <si>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</si>
  <si>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</si>
  <si>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</si>
  <si>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</si>
  <si>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</si>
  <si>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</si>
  <si>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</si>
  <si>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</si>
  <si>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</si>
  <si>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</si>
  <si>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</si>
  <si>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</si>
  <si>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</si>
  <si>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</si>
  <si>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</si>
  <si>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</si>
  <si>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</si>
  <si>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</si>
  <si>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</si>
  <si>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</si>
  <si>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</si>
  <si>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</si>
  <si>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</si>
  <si>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</si>
  <si>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</si>
  <si>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</si>
  <si>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</si>
  <si>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</si>
  <si>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</si>
  <si>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</si>
  <si>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</si>
  <si>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</si>
  <si>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</si>
  <si>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</si>
  <si>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</si>
  <si>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</si>
  <si>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</si>
  <si>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</si>
  <si>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</si>
  <si>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</si>
  <si>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</si>
  <si>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</si>
  <si>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</si>
  <si>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</si>
  <si>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</si>
  <si>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</si>
  <si>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</si>
  <si>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</si>
  <si>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</si>
  <si>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</si>
  <si>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</si>
  <si>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</si>
  <si>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</si>
  <si>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</si>
  <si>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</si>
  <si>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</si>
  <si>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</si>
  <si>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</si>
  <si>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</si>
  <si>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</si>
  <si>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</si>
  <si>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</si>
  <si>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</si>
  <si>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</si>
  <si>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</si>
  <si>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</si>
  <si>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</si>
  <si>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</si>
  <si>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</si>
  <si>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</si>
  <si>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</si>
  <si>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</si>
  <si>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</si>
  <si>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</si>
  <si>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</si>
  <si>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</si>
  <si>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</si>
  <si>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</si>
  <si>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</si>
  <si>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</si>
  <si>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</si>
  <si>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</si>
  <si>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</si>
  <si>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</si>
  <si>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</si>
  <si>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</si>
  <si>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</si>
  <si>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</si>
  <si>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</si>
  <si>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</si>
  <si>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</si>
  <si>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</si>
  <si>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</si>
  <si>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</si>
  <si>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</si>
  <si>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</si>
  <si>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</si>
  <si>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</si>
  <si>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</si>
  <si>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</si>
  <si>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</si>
  <si>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</si>
  <si>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</si>
  <si>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</si>
  <si>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</si>
  <si>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</si>
  <si>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</si>
  <si>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</si>
  <si>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</si>
  <si>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</si>
  <si>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</si>
  <si>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</si>
  <si>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</si>
  <si>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</si>
  <si>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</si>
  <si>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</si>
  <si>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</si>
  <si>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</si>
  <si>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</si>
  <si>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</si>
  <si>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</si>
  <si>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</si>
  <si>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</si>
  <si>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</si>
  <si>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</si>
  <si>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</si>
  <si>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</si>
  <si>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</si>
  <si>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</si>
  <si>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</si>
  <si>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</si>
  <si>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</si>
  <si>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</si>
  <si>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</si>
  <si>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</si>
  <si>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</si>
  <si>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</si>
  <si>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</si>
  <si>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</si>
  <si>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</si>
  <si>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</si>
  <si>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</si>
  <si>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</si>
  <si>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</si>
  <si>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</si>
  <si>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</si>
  <si>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</si>
  <si>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</si>
  <si>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</si>
  <si>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</si>
  <si>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</si>
  <si>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</si>
  <si>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</si>
  <si>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</si>
  <si>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</si>
  <si>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</si>
  <si>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</si>
  <si>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</si>
  <si>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</si>
  <si>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</si>
  <si>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</si>
  <si>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</si>
  <si>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</si>
  <si>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</si>
  <si>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</si>
  <si>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</si>
  <si>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</si>
  <si>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</si>
  <si>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</si>
  <si>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</si>
  <si>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</si>
  <si>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</si>
  <si>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</si>
  <si>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</si>
  <si>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</si>
  <si>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</si>
  <si>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</si>
  <si>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</si>
  <si>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</si>
  <si>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</si>
  <si>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</si>
  <si>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</si>
  <si>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</si>
  <si>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</si>
  <si>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</si>
  <si>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</si>
  <si>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</si>
  <si>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</si>
  <si>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</si>
  <si>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</si>
  <si>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</si>
  <si>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</si>
  <si>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</si>
  <si>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</si>
  <si>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</si>
  <si>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</si>
  <si>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</si>
  <si>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</si>
  <si>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</si>
  <si>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</si>
  <si>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</si>
  <si>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</si>
  <si>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</si>
  <si>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</si>
  <si>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</si>
  <si>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</si>
  <si>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</si>
  <si>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</si>
  <si>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</si>
  <si>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</si>
  <si>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</si>
  <si>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</si>
  <si>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</si>
  <si>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</si>
  <si>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</si>
  <si>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</si>
  <si>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</si>
  <si>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</si>
  <si>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</si>
  <si>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</si>
  <si>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</si>
  <si>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</si>
  <si>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</si>
  <si>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</si>
  <si>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</si>
  <si>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</si>
  <si>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</si>
  <si>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</si>
  <si>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</si>
  <si>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</si>
  <si>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</si>
  <si>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</si>
  <si>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</si>
  <si>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</si>
  <si>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</si>
  <si>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</si>
  <si>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</si>
  <si>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</si>
  <si>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</si>
  <si>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</si>
  <si>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</si>
  <si>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</si>
  <si>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</si>
  <si>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</si>
  <si>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</si>
  <si>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</si>
  <si>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</si>
  <si>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</si>
  <si>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</si>
  <si>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</si>
  <si>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</si>
  <si>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</si>
  <si>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</si>
  <si>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</si>
  <si>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</si>
  <si>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</si>
  <si>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</si>
  <si>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</si>
  <si>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</si>
  <si>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</si>
  <si>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</si>
  <si>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</si>
  <si>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</si>
  <si>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</si>
  <si>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</si>
  <si>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</si>
  <si>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</si>
  <si>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</si>
  <si>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</si>
  <si>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</si>
  <si>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</si>
  <si>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</si>
  <si>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</si>
  <si>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</si>
  <si>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</si>
  <si>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</si>
  <si>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</si>
  <si>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</si>
  <si>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</si>
  <si>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</si>
  <si>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</si>
  <si>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</si>
  <si>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</si>
  <si>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</si>
  <si>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</si>
  <si>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</si>
  <si>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</si>
  <si>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</si>
  <si>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</si>
  <si>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</si>
  <si>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</si>
  <si>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</si>
  <si>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</si>
  <si>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</si>
  <si>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</si>
  <si>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</si>
  <si>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</si>
  <si>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</si>
  <si>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</si>
  <si>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</si>
  <si>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</si>
  <si>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</si>
  <si>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</si>
  <si>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</si>
  <si>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</si>
  <si>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</si>
  <si>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</si>
  <si>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</si>
  <si>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</si>
  <si>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</si>
  <si>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</si>
  <si>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</si>
  <si>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</si>
  <si>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</si>
  <si>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</si>
  <si>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</si>
  <si>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</si>
  <si>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</si>
  <si>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</si>
  <si>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</si>
  <si>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</si>
  <si>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</si>
  <si>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</si>
  <si>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</si>
  <si>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</si>
  <si>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</si>
  <si>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</si>
  <si>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</si>
  <si>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</si>
  <si>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</si>
  <si>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</si>
  <si>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</si>
  <si>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</si>
  <si>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</si>
  <si>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</si>
  <si>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</si>
  <si>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</si>
  <si>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</si>
  <si>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</si>
  <si>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</si>
  <si>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</si>
  <si>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</si>
  <si>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</si>
  <si>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</si>
  <si>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</si>
  <si>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</si>
  <si>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</si>
  <si>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</si>
  <si>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</si>
  <si>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</si>
  <si>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</si>
  <si>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</si>
  <si>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</si>
  <si>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</si>
  <si>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</si>
  <si>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</si>
  <si>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</si>
  <si>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</si>
  <si>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</si>
  <si>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</si>
  <si>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</si>
  <si>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</si>
  <si>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</si>
  <si>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</si>
  <si>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</si>
  <si>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</si>
  <si>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</si>
  <si>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</si>
  <si>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</si>
  <si>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</si>
  <si>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</si>
  <si>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</si>
  <si>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</si>
  <si>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</si>
  <si>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</si>
  <si>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</si>
  <si>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</si>
  <si>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</si>
  <si>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</si>
  <si>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</si>
  <si>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</si>
  <si>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</si>
  <si>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</si>
  <si>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</si>
  <si>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</si>
  <si>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</si>
  <si>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</si>
  <si>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</si>
  <si>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</si>
  <si>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</si>
  <si>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</si>
  <si>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</si>
  <si>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</si>
  <si>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</si>
  <si>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</si>
  <si>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</si>
  <si>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</si>
  <si>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</si>
  <si>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</si>
  <si>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</si>
  <si>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</si>
  <si>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</si>
  <si>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</si>
  <si>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</si>
  <si>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</si>
  <si>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</si>
  <si>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</si>
  <si>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</si>
  <si>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</si>
  <si>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</si>
  <si>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</si>
  <si>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</si>
  <si>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</si>
  <si>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</si>
  <si>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</si>
  <si>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</si>
  <si>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</si>
  <si>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</si>
  <si>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</si>
  <si>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</si>
  <si>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</si>
  <si>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</si>
  <si>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</si>
  <si>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</si>
  <si>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</si>
  <si>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</si>
  <si>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</si>
  <si>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</si>
  <si>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</si>
  <si>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</si>
  <si>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</si>
  <si>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</si>
  <si>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</si>
  <si>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</si>
  <si>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</si>
  <si>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</si>
  <si>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</si>
  <si>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</si>
  <si>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</si>
  <si>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</si>
  <si>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</si>
  <si>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</si>
  <si>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</si>
  <si>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</si>
  <si>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</si>
  <si>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</si>
  <si>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</si>
  <si>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</si>
  <si>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</si>
  <si>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</si>
  <si>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</si>
  <si>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</si>
  <si>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</si>
  <si>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</si>
  <si>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</si>
  <si>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</si>
  <si>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</si>
  <si>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</si>
  <si>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</si>
  <si>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</si>
  <si>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</si>
  <si>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</si>
  <si>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</si>
  <si>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</si>
  <si>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</si>
  <si>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</si>
  <si>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</si>
  <si>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</si>
  <si>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</si>
  <si>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</si>
  <si>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</si>
  <si>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</si>
  <si>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</si>
  <si>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</si>
  <si>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</si>
  <si>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</si>
  <si>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</si>
  <si>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</si>
  <si>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</si>
  <si>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</si>
  <si>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</si>
  <si>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</si>
  <si>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</si>
  <si>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</si>
  <si>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</si>
  <si>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</si>
  <si>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</si>
  <si>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</si>
  <si>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</si>
  <si>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</si>
  <si>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</si>
  <si>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</si>
  <si>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</si>
  <si>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</si>
  <si>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</si>
  <si>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</si>
  <si>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</si>
  <si>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</si>
  <si>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</si>
  <si>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</si>
  <si>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</si>
  <si>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</si>
  <si>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</si>
  <si>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</si>
  <si>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</si>
  <si>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</si>
  <si>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</si>
  <si>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</si>
  <si>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</si>
  <si>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</si>
  <si>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</si>
  <si>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</si>
  <si>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</si>
  <si>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</si>
  <si>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</si>
  <si>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</si>
  <si>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</si>
  <si>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</si>
  <si>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</si>
  <si>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</si>
  <si>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</si>
  <si>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</si>
  <si>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</si>
  <si>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</si>
  <si>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</si>
  <si>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</si>
  <si>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</si>
  <si>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</si>
  <si>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</si>
  <si>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</si>
  <si>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</si>
  <si>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</si>
  <si>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</si>
  <si>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</si>
  <si>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</si>
  <si>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</si>
  <si>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</si>
  <si>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</si>
  <si>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</si>
  <si>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</si>
  <si>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</si>
  <si>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</si>
  <si>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</si>
  <si>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</si>
  <si>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</si>
  <si>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</si>
  <si>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</si>
  <si>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</si>
  <si>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</si>
  <si>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</si>
  <si>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</si>
  <si>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</si>
  <si>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</si>
  <si>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</si>
  <si>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</si>
  <si>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</si>
  <si>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</si>
  <si>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</si>
  <si>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</si>
  <si>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</si>
  <si>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</si>
  <si>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</si>
  <si>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</si>
  <si>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</si>
  <si>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</si>
  <si>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</si>
  <si>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</si>
  <si>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</si>
  <si>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</si>
  <si>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</si>
  <si>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</si>
  <si>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</si>
  <si>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</si>
  <si>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</si>
  <si>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</si>
  <si>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</si>
  <si>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</si>
  <si>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</si>
  <si>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</si>
  <si>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</si>
  <si>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</si>
  <si>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</si>
  <si>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</si>
  <si>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</si>
  <si>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</si>
  <si>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</si>
  <si>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</si>
  <si>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</si>
  <si>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</si>
  <si>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</si>
  <si>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</si>
  <si>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</si>
  <si>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</si>
  <si>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</si>
  <si>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</si>
  <si>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</si>
  <si>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</si>
  <si>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</si>
  <si>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</si>
  <si>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</si>
  <si>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</si>
  <si>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</si>
  <si>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</si>
  <si>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</si>
  <si>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</si>
  <si>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</si>
  <si>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</si>
  <si>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</si>
  <si>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</si>
  <si>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</si>
  <si>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</si>
  <si>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</si>
  <si>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</si>
  <si>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</si>
  <si>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</si>
  <si>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</si>
  <si>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</si>
  <si>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</si>
  <si>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</si>
  <si>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</si>
  <si>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</si>
  <si>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</si>
  <si>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</si>
  <si>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</si>
  <si>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</si>
  <si>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</si>
  <si>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</si>
  <si>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</si>
  <si>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</si>
  <si>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</si>
  <si>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</si>
  <si>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</si>
  <si>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</si>
  <si>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</si>
  <si>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</si>
  <si>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</si>
  <si>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</si>
  <si>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</si>
  <si>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</si>
  <si>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</si>
  <si>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</si>
  <si>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</si>
  <si>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</si>
  <si>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</si>
  <si>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</si>
  <si>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</si>
  <si>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</si>
  <si>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</si>
  <si>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</si>
  <si>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</si>
  <si>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</si>
  <si>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</si>
  <si>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</si>
  <si>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</si>
  <si>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</si>
  <si>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</si>
  <si>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</si>
  <si>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</si>
  <si>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</si>
  <si>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</si>
  <si>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</si>
  <si>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</si>
  <si>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</si>
  <si>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</si>
  <si>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</si>
  <si>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</si>
  <si>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</si>
  <si>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</si>
  <si>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</si>
  <si>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</si>
  <si>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</si>
  <si>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</si>
  <si>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</si>
  <si>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</si>
  <si>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</si>
  <si>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</si>
  <si>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</si>
  <si>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</si>
  <si>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</si>
  <si>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</si>
  <si>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</si>
  <si>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</si>
  <si>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</si>
  <si>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</si>
  <si>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</si>
  <si>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</si>
  <si>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</si>
  <si>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</si>
  <si>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</si>
  <si>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</si>
  <si>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</si>
  <si>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</si>
  <si>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</si>
  <si>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</si>
  <si>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</si>
  <si>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</si>
  <si>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</si>
  <si>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</si>
  <si>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</si>
  <si>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</si>
  <si>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</si>
  <si>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</si>
  <si>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</si>
  <si>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</si>
  <si>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</si>
  <si>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</si>
  <si>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</si>
  <si>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</si>
  <si>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</si>
  <si>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</si>
  <si>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</si>
  <si>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</si>
  <si>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</si>
  <si>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</si>
  <si>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</si>
  <si>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</si>
  <si>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</si>
  <si>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</si>
  <si>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</si>
  <si>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</si>
  <si>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</si>
  <si>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</si>
  <si>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</si>
  <si>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</si>
  <si>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</si>
  <si>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</si>
  <si>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</si>
  <si>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</si>
  <si>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</si>
  <si>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</si>
  <si>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</si>
  <si>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</si>
  <si>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</si>
  <si>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</si>
  <si>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</si>
  <si>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</si>
  <si>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</si>
  <si>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</si>
  <si>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</si>
  <si>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</si>
  <si>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</si>
  <si>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</si>
  <si>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</si>
  <si>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</si>
  <si>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</si>
  <si>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</si>
  <si>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</si>
  <si>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</si>
  <si>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</si>
  <si>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</si>
  <si>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</si>
  <si>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</si>
  <si>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</si>
  <si>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</si>
  <si>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</si>
  <si>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</si>
  <si>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</si>
  <si>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</si>
  <si>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</si>
  <si>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</si>
  <si>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</si>
  <si>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</si>
  <si>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</si>
  <si>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</si>
  <si>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</si>
  <si>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</si>
  <si>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</si>
  <si>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</si>
  <si>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</si>
  <si>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</si>
  <si>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</si>
  <si>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</si>
  <si>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</si>
  <si>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</si>
  <si>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</si>
  <si>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</si>
  <si>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</si>
  <si>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</si>
  <si>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</si>
  <si>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</si>
  <si>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</si>
  <si>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</si>
  <si>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</si>
  <si>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</si>
  <si>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</si>
  <si>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</si>
  <si>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</si>
  <si>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</si>
  <si>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</si>
  <si>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</si>
  <si>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</si>
  <si>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</si>
  <si>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</si>
  <si>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</si>
  <si>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</si>
  <si>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</si>
  <si>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</si>
  <si>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</si>
  <si>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</si>
  <si>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</si>
  <si>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</si>
  <si>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</si>
  <si>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</si>
  <si>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</si>
  <si>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</si>
  <si>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</si>
  <si>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</si>
  <si>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</si>
  <si>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</si>
  <si>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</si>
  <si>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</si>
  <si>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</si>
  <si>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</si>
  <si>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</si>
  <si>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</si>
  <si>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</si>
  <si>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</si>
  <si>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</si>
  <si>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</si>
  <si>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</si>
  <si>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</si>
  <si>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</si>
  <si>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</si>
  <si>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</si>
  <si>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</si>
  <si>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</si>
  <si>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</si>
  <si>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</si>
  <si>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</si>
  <si>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</si>
  <si>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</si>
  <si>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</si>
  <si>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</si>
  <si>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</si>
  <si>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</si>
  <si>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</si>
  <si>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</si>
  <si>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</si>
  <si>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</si>
  <si>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</si>
  <si>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</si>
  <si>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</si>
  <si>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</si>
  <si>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</si>
  <si>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</si>
  <si>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</si>
  <si>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</si>
  <si>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</si>
  <si>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</si>
  <si>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</si>
  <si>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</si>
  <si>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</si>
  <si>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</si>
  <si>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</si>
  <si>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</si>
  <si>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</si>
  <si>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</si>
  <si>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</si>
  <si>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</si>
  <si>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</si>
  <si>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</si>
  <si>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</si>
  <si>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</si>
  <si>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</si>
  <si>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</si>
  <si>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</si>
  <si>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</si>
  <si>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</si>
  <si>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</si>
  <si>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</si>
  <si>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</si>
  <si>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</si>
  <si>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</si>
  <si>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</si>
  <si>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</si>
  <si>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</si>
  <si>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</si>
  <si>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</si>
  <si>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</si>
  <si>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</si>
  <si>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</si>
  <si>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</si>
  <si>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</si>
  <si>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</si>
  <si>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</si>
  <si>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</si>
  <si>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</si>
  <si>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</si>
  <si>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</si>
  <si>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</si>
  <si>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</si>
  <si>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</si>
  <si>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</si>
  <si>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</si>
  <si>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</si>
  <si>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</si>
  <si>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</si>
  <si>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</si>
  <si>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</si>
  <si>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</si>
  <si>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</si>
  <si>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</si>
  <si>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</si>
  <si>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</si>
  <si>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</si>
  <si>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</si>
  <si>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</si>
  <si>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</si>
  <si>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</si>
  <si>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</si>
  <si>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</si>
  <si>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</si>
  <si>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</si>
  <si>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</si>
  <si>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</si>
  <si>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</si>
  <si>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</si>
  <si>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</si>
  <si>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</si>
  <si>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</si>
  <si>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</si>
  <si>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</si>
  <si>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</si>
  <si>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</si>
  <si>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</si>
  <si>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</si>
  <si>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</si>
  <si>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</si>
  <si>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</si>
  <si>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</si>
  <si>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</si>
  <si>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</si>
  <si>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</si>
  <si>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</si>
  <si>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</si>
  <si>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</si>
  <si>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</si>
  <si>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</si>
  <si>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</si>
  <si>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</si>
  <si>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</si>
  <si>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</si>
  <si>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</si>
  <si>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</si>
  <si>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</si>
  <si>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</si>
  <si>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</si>
  <si>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</si>
  <si>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</si>
  <si>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</si>
  <si>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</si>
  <si>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</si>
  <si>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</si>
  <si>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</si>
  <si>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</si>
  <si>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</si>
  <si>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</si>
  <si>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</si>
  <si>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</si>
  <si>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</si>
  <si>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</si>
  <si>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</si>
  <si>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</si>
  <si>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</si>
  <si>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</si>
  <si>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</si>
  <si>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</si>
  <si>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</si>
  <si>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</si>
  <si>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</si>
  <si>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</si>
  <si>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</si>
  <si>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</si>
  <si>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</si>
  <si>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</si>
  <si>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</si>
  <si>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</si>
  <si>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</si>
  <si>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</si>
  <si>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</si>
  <si>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</si>
  <si>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</si>
  <si>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</si>
  <si>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</si>
  <si>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</si>
  <si>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</si>
  <si>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</si>
  <si>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</si>
  <si>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</si>
  <si>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</si>
  <si>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</si>
  <si>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</si>
  <si>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</si>
  <si>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</si>
  <si>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</si>
  <si>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</si>
  <si>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</si>
  <si>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</si>
  <si>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</si>
  <si>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</si>
  <si>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</si>
  <si>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</si>
  <si>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</si>
  <si>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</si>
  <si>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</si>
  <si>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</si>
  <si>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</si>
  <si>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</si>
  <si>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</si>
  <si>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</si>
  <si>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</si>
  <si>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</si>
  <si>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</si>
  <si>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</si>
  <si>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</si>
  <si>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</si>
  <si>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</si>
  <si>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</si>
  <si>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</si>
  <si>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</si>
  <si>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</si>
  <si>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</si>
  <si>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</si>
  <si>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</si>
  <si>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</si>
  <si>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</si>
  <si>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</si>
  <si>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</si>
  <si>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</si>
  <si>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</si>
  <si>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</si>
  <si>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</si>
  <si>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</si>
  <si>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</si>
  <si>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</si>
  <si>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</si>
  <si>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</si>
  <si>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</si>
  <si>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</si>
  <si>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</si>
  <si>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</si>
  <si>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</si>
  <si>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</si>
  <si>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</si>
  <si>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</si>
  <si>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</si>
  <si>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</si>
  <si>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</si>
  <si>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</si>
  <si>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</si>
  <si>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</si>
  <si>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</si>
  <si>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</si>
  <si>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</si>
  <si>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</si>
  <si>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</si>
  <si>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</si>
  <si>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</si>
  <si>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</si>
  <si>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</si>
  <si>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</si>
  <si>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</si>
  <si>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</si>
  <si>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</si>
  <si>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</si>
  <si>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</si>
  <si>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</si>
  <si>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</si>
  <si>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</si>
  <si>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</si>
  <si>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</si>
  <si>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</si>
  <si>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</si>
  <si>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</si>
  <si>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</si>
  <si>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</si>
  <si>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</si>
  <si>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</si>
  <si>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</si>
  <si>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</si>
  <si>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</si>
  <si>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</si>
  <si>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</si>
  <si>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</si>
  <si>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</si>
  <si>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</si>
  <si>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</si>
  <si>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</si>
  <si>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</si>
  <si>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</si>
  <si>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</si>
  <si>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</si>
  <si>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</si>
  <si>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</si>
  <si>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</si>
  <si>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</si>
  <si>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</si>
  <si>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</si>
  <si>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</si>
  <si>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</si>
  <si>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</si>
  <si>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</si>
  <si>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</si>
  <si>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</si>
  <si>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</si>
  <si>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</si>
  <si>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</si>
  <si>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</si>
  <si>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</si>
  <si>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</si>
  <si>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</si>
  <si>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</si>
  <si>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</si>
  <si>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</si>
  <si>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</si>
  <si>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</si>
  <si>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</si>
  <si>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</si>
  <si>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</si>
  <si>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</si>
  <si>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</si>
  <si>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</si>
  <si>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</si>
  <si>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</si>
  <si>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</si>
  <si>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</si>
  <si>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</si>
  <si>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</si>
  <si>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</si>
  <si>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</si>
  <si>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</si>
  <si>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</si>
  <si>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</si>
  <si>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</si>
  <si>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</si>
  <si>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</si>
  <si>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</si>
  <si>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</si>
  <si>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</si>
  <si>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</si>
  <si>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</si>
  <si>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</si>
  <si>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</si>
  <si>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</si>
  <si>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</si>
  <si>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</si>
  <si>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</si>
  <si>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</si>
  <si>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</si>
  <si>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</si>
  <si>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</si>
  <si>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</si>
  <si>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</si>
  <si>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</si>
  <si>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</si>
  <si>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</si>
  <si>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</si>
  <si>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</si>
  <si>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</si>
  <si>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</si>
  <si>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</si>
  <si>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</si>
  <si>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</si>
  <si>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</si>
  <si>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</si>
  <si>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</si>
  <si>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</si>
  <si>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</si>
  <si>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</si>
  <si>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</si>
  <si>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</si>
  <si>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</si>
  <si>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</si>
  <si>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</si>
  <si>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</si>
  <si>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</si>
  <si>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</si>
  <si>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</si>
  <si>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</si>
  <si>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</si>
  <si>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</si>
  <si>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</si>
  <si>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</si>
  <si>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</si>
  <si>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</si>
  <si>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</si>
  <si>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</si>
  <si>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</si>
  <si>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</si>
  <si>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</si>
  <si>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</si>
  <si>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</si>
  <si>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</si>
  <si>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</si>
  <si>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</si>
  <si>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</si>
  <si>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</si>
  <si>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</si>
  <si>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</si>
  <si>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</si>
  <si>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</si>
  <si>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</si>
  <si>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</si>
  <si>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</si>
  <si>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</si>
  <si>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</si>
  <si>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</si>
  <si>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</si>
  <si>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</si>
  <si>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</si>
  <si>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</si>
  <si>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</si>
  <si>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</si>
  <si>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</si>
  <si>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</si>
  <si>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</si>
  <si>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</si>
  <si>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</si>
  <si>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</si>
  <si>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</si>
  <si>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</si>
  <si>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</si>
  <si>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</si>
  <si>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</si>
  <si>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</si>
  <si>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</si>
  <si>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</si>
  <si>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</si>
  <si>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</si>
  <si>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</si>
  <si>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</si>
  <si>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</si>
  <si>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</si>
  <si>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</si>
  <si>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</si>
  <si>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</si>
  <si>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</si>
  <si>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</si>
  <si>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</si>
  <si>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</si>
  <si>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</si>
  <si>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</si>
  <si>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</si>
  <si>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</si>
  <si>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</si>
  <si>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</si>
  <si>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</si>
  <si>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</si>
  <si>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</si>
  <si>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</si>
  <si>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</si>
  <si>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</si>
  <si>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</si>
  <si>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</si>
  <si>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</si>
  <si>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</si>
  <si>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</si>
  <si>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</si>
  <si>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</si>
  <si>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</si>
  <si>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</si>
  <si>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</si>
  <si>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</si>
  <si>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</si>
  <si>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</si>
  <si>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</si>
  <si>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</si>
  <si>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</si>
  <si>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</si>
  <si>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</si>
  <si>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</si>
  <si>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</si>
  <si>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</si>
  <si>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</si>
  <si>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</si>
  <si>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</si>
  <si>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</si>
  <si>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</si>
  <si>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</si>
  <si>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</si>
  <si>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</si>
  <si>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</si>
  <si>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</si>
  <si>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</si>
  <si>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</si>
  <si>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</si>
  <si>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</si>
  <si>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</si>
  <si>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</si>
  <si>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</si>
  <si>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</si>
  <si>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</si>
  <si>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</si>
  <si>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</si>
  <si>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</si>
  <si>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</si>
  <si>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</si>
  <si>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</si>
  <si>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</si>
  <si>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</si>
  <si>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</si>
  <si>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</si>
  <si>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</si>
  <si>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</si>
  <si>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</si>
  <si>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</si>
  <si>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</si>
  <si>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</si>
  <si>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</si>
  <si>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</si>
  <si>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</si>
  <si>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</si>
  <si>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</si>
  <si>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</si>
  <si>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</si>
  <si>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</si>
  <si>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</si>
  <si>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</si>
  <si>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</si>
  <si>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</si>
  <si>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</si>
  <si>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</si>
  <si>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</si>
  <si>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</si>
  <si>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</si>
  <si>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</si>
  <si>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</si>
  <si>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</si>
  <si>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</si>
  <si>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</si>
  <si>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</si>
  <si>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</si>
  <si>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</si>
  <si>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</si>
  <si>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</si>
  <si>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</si>
  <si>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</si>
  <si>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</si>
  <si>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</si>
  <si>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</si>
  <si>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</si>
  <si>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</si>
  <si>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</si>
  <si>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</si>
  <si>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</si>
  <si>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</si>
  <si>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</si>
  <si>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</si>
  <si>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</si>
  <si>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</si>
  <si>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</si>
  <si>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</si>
  <si>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</si>
  <si>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</si>
  <si>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</si>
  <si>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</si>
  <si>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</si>
  <si>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</si>
  <si>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</si>
  <si>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</si>
  <si>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</si>
  <si>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</si>
  <si>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</si>
  <si>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</si>
  <si>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</si>
  <si>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</si>
  <si>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</si>
  <si>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</si>
  <si>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</si>
  <si>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</si>
  <si>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</si>
  <si>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</si>
  <si>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</si>
  <si>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</si>
  <si>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</si>
  <si>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</si>
  <si>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</si>
  <si>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</si>
  <si>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</si>
  <si>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</si>
  <si>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</si>
  <si>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</si>
  <si>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</si>
  <si>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</si>
  <si>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</si>
  <si>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</si>
  <si>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</si>
  <si>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</si>
  <si>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</si>
  <si>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</si>
  <si>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</si>
  <si>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</si>
  <si>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</si>
  <si>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</si>
  <si>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</si>
  <si>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</si>
  <si>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</si>
  <si>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</si>
  <si>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</si>
  <si>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</si>
  <si>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</si>
  <si>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</si>
  <si>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</si>
  <si>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</si>
  <si>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</si>
  <si>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</si>
  <si>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</si>
  <si>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</si>
  <si>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</si>
  <si>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</si>
  <si>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</si>
  <si>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</si>
  <si>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</si>
  <si>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</si>
  <si>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</si>
  <si>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</si>
  <si>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</si>
  <si>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</si>
  <si>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</si>
  <si>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</si>
  <si>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</si>
  <si>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</si>
  <si>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</si>
  <si>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</si>
  <si>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</si>
  <si>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</si>
  <si>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</si>
  <si>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</si>
  <si>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</si>
  <si>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</si>
  <si>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</si>
  <si>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</si>
  <si>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</si>
  <si>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</si>
  <si>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</si>
  <si>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</si>
  <si>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</si>
  <si>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</si>
  <si>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</si>
  <si>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</si>
  <si>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</si>
  <si>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</si>
  <si>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</si>
  <si>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</si>
  <si>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</si>
  <si>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</si>
  <si>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</si>
  <si>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</si>
  <si>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</si>
  <si>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</si>
  <si>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</si>
  <si>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</si>
  <si>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</si>
  <si>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</si>
  <si>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</si>
  <si>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</si>
  <si>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</si>
  <si>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</si>
  <si>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</si>
  <si>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</si>
  <si>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</si>
  <si>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</si>
  <si>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</si>
  <si>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</si>
  <si>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</si>
  <si>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</si>
  <si>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</si>
  <si>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</si>
  <si>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</si>
  <si>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</si>
  <si>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</si>
  <si>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</si>
  <si>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</si>
  <si>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</si>
  <si>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</si>
  <si>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</si>
  <si>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</si>
  <si>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</si>
  <si>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</si>
  <si>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</si>
  <si>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</si>
  <si>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</si>
  <si>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</si>
  <si>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</si>
  <si>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</si>
  <si>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</si>
  <si>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</si>
  <si>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</si>
  <si>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</si>
  <si>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</si>
  <si>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</si>
  <si>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</si>
  <si>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</si>
  <si>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</si>
  <si>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</si>
  <si>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</si>
  <si>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</si>
  <si>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</si>
  <si>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</si>
  <si>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</si>
  <si>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</si>
  <si>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</si>
  <si>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</si>
  <si>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</si>
  <si>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</si>
  <si>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</si>
  <si>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</si>
  <si>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</si>
  <si>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</si>
  <si>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</si>
  <si>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</si>
  <si>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</si>
  <si>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</si>
  <si>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</si>
  <si>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</si>
  <si>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</si>
  <si>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</si>
  <si>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</si>
  <si>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</si>
  <si>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</si>
  <si>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</si>
  <si>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</si>
  <si>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</si>
  <si>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</si>
  <si>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</si>
  <si>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</si>
  <si>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</si>
  <si>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</si>
  <si>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</si>
  <si>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</si>
  <si>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</si>
  <si>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</si>
  <si>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</si>
  <si>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</si>
  <si>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</si>
  <si>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</si>
  <si>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</si>
  <si>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</si>
  <si>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</si>
  <si>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</si>
  <si>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</si>
  <si>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</si>
  <si>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</si>
  <si>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</si>
  <si>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</si>
  <si>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</si>
  <si>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</si>
  <si>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</si>
  <si>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</si>
  <si>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</si>
  <si>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</si>
  <si>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</si>
  <si>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</si>
  <si>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</si>
  <si>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</si>
  <si>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</si>
  <si>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</si>
  <si>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</si>
  <si>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</si>
  <si>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</si>
  <si>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</si>
  <si>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</si>
  <si>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</si>
  <si>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</si>
  <si>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</si>
  <si>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</si>
  <si>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</si>
  <si>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</si>
  <si>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</si>
  <si>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</si>
  <si>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</si>
  <si>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</si>
  <si>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</si>
  <si>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</si>
  <si>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</si>
  <si>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</si>
  <si>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</si>
  <si>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</si>
  <si>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</si>
  <si>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</si>
  <si>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</si>
  <si>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</si>
  <si>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</si>
  <si>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</si>
  <si>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</si>
  <si>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</si>
  <si>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</si>
  <si>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</si>
  <si>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</si>
  <si>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</si>
  <si>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</si>
  <si>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</si>
  <si>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</si>
  <si>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</si>
  <si>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</si>
  <si>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</si>
  <si>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</si>
  <si>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</si>
  <si>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</si>
  <si>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</si>
  <si>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</si>
  <si>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</si>
  <si>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</si>
  <si>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</si>
  <si>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</si>
  <si>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</si>
  <si>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</si>
  <si>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</si>
  <si>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</si>
  <si>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</si>
  <si>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</si>
  <si>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</si>
  <si>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</si>
  <si>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</si>
  <si>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</si>
  <si>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</si>
  <si>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</si>
  <si>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</si>
  <si>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</si>
  <si>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</si>
  <si>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</si>
  <si>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</si>
  <si>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</si>
  <si>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</si>
  <si>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</si>
  <si>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</si>
  <si>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</si>
  <si>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</si>
  <si>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</si>
  <si>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</si>
  <si>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</si>
  <si>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</si>
  <si>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</si>
  <si>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</si>
  <si>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</si>
  <si>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</si>
  <si>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</si>
  <si>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</si>
  <si>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</si>
  <si>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</si>
  <si>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</si>
  <si>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</si>
  <si>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</si>
  <si>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</si>
  <si>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</si>
  <si>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</si>
  <si>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</si>
  <si>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</si>
  <si>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</si>
  <si>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</si>
  <si>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</si>
  <si>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</si>
  <si>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</si>
  <si>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</si>
  <si>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</si>
  <si>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</si>
  <si>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</si>
  <si>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</si>
  <si>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</si>
  <si>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</si>
  <si>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</si>
  <si>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</si>
  <si>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</si>
  <si>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</si>
  <si>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</si>
  <si>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</si>
  <si>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</si>
  <si>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</si>
  <si>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</si>
  <si>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</si>
  <si>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</si>
  <si>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</si>
  <si>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</si>
  <si>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</si>
  <si>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</si>
  <si>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</si>
  <si>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</si>
  <si>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</si>
  <si>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</si>
  <si>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</si>
  <si>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</si>
  <si>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</si>
  <si>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</si>
  <si>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</si>
  <si>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</si>
  <si>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</si>
  <si>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</si>
  <si>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</si>
  <si>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</si>
  <si>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</si>
  <si>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</si>
  <si>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</si>
  <si>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</si>
  <si>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</si>
  <si>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</si>
  <si>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</si>
  <si>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</si>
  <si>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</si>
  <si>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</si>
  <si>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</si>
  <si>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</si>
  <si>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</si>
  <si>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</si>
  <si>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</si>
  <si>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</si>
  <si>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</si>
  <si>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</si>
  <si>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</si>
  <si>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</si>
  <si>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</si>
  <si>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</si>
  <si>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</si>
  <si>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</si>
  <si>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</si>
  <si>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</si>
  <si>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</si>
  <si>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</si>
  <si>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</si>
  <si>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</si>
  <si>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</si>
  <si>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</si>
  <si>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</si>
  <si>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</si>
  <si>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</si>
  <si>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</si>
  <si>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</si>
  <si>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</si>
  <si>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</si>
  <si>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</si>
  <si>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</si>
  <si>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</si>
  <si>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</si>
  <si>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</si>
  <si>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</si>
  <si>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</si>
  <si>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</si>
  <si>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</si>
  <si>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</si>
  <si>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</si>
  <si>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</si>
  <si>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</si>
  <si>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</si>
  <si>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</si>
  <si>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</si>
  <si>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</si>
  <si>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</si>
  <si>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</si>
  <si>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</si>
  <si>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</si>
  <si>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</si>
  <si>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</si>
  <si>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</si>
  <si>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</si>
  <si>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</si>
  <si>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</si>
  <si>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</si>
  <si>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</si>
  <si>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</si>
  <si>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</si>
  <si>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</si>
  <si>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</si>
  <si>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</si>
  <si>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</si>
  <si>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</si>
  <si>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</si>
  <si>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</si>
  <si>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</si>
  <si>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</si>
  <si>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</si>
  <si>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</si>
  <si>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</si>
  <si>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</si>
  <si>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</si>
  <si>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</si>
  <si>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</si>
  <si>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</si>
  <si>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</si>
  <si>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</si>
  <si>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</si>
  <si>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</si>
  <si>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</si>
  <si>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</si>
  <si>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</si>
  <si>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</si>
  <si>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</si>
  <si>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</si>
  <si>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</si>
  <si>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</si>
  <si>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</si>
  <si>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</si>
  <si>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</si>
  <si>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</si>
  <si>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</si>
  <si>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</si>
  <si>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</si>
  <si>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</si>
  <si>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</si>
  <si>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</si>
  <si>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</si>
  <si>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</si>
  <si>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</si>
  <si>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</si>
  <si>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</si>
  <si>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</si>
  <si>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</si>
  <si>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</si>
  <si>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</si>
  <si>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</si>
  <si>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</si>
  <si>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</si>
  <si>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</si>
  <si>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</si>
  <si>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</si>
  <si>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</si>
  <si>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</si>
  <si>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</si>
  <si>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</si>
  <si>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</si>
  <si>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</si>
  <si>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</si>
  <si>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</si>
  <si>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</si>
  <si>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</si>
  <si>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</si>
  <si>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</si>
  <si>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</si>
  <si>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</si>
  <si>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</si>
  <si>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</si>
  <si>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</si>
  <si>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</si>
  <si>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</si>
  <si>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</si>
  <si>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</si>
  <si>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</si>
  <si>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</si>
  <si>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</si>
  <si>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</si>
  <si>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</si>
  <si>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</si>
  <si>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</si>
  <si>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</si>
  <si>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</si>
  <si>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</si>
  <si>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</si>
  <si>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</si>
  <si>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</si>
  <si>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</si>
  <si>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</si>
  <si>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</si>
  <si>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</si>
  <si>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</si>
  <si>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</si>
  <si>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</si>
  <si>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</si>
  <si>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</si>
  <si>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</si>
  <si>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</si>
  <si>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</si>
  <si>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</si>
  <si>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</si>
  <si>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</si>
  <si>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</si>
  <si>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</si>
  <si>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</si>
  <si>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</si>
  <si>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</si>
  <si>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</si>
  <si>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</si>
  <si>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</si>
  <si>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</si>
  <si>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</si>
  <si>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</si>
  <si>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</si>
  <si>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</si>
  <si>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</si>
  <si>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</si>
  <si>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</si>
  <si>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</si>
  <si>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</si>
  <si>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</si>
  <si>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</si>
  <si>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</si>
  <si>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</si>
  <si>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</si>
  <si>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</si>
  <si>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</si>
  <si>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</si>
  <si>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</si>
  <si>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</si>
  <si>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</si>
  <si>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</si>
  <si>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</si>
  <si>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</si>
  <si>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</si>
  <si>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</si>
  <si>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</si>
  <si>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</si>
  <si>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</si>
  <si>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</si>
  <si>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</si>
  <si>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</si>
  <si>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</si>
  <si>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</si>
  <si>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</si>
  <si>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</si>
  <si>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</si>
  <si>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</si>
  <si>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</si>
  <si>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</si>
  <si>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</si>
  <si>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</si>
  <si>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</si>
  <si>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</si>
  <si>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</si>
  <si>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</si>
  <si>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</si>
  <si>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</si>
  <si>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</si>
  <si>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</si>
  <si>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</si>
  <si>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</si>
  <si>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</si>
  <si>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</si>
  <si>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</si>
  <si>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</si>
  <si>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</si>
  <si>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</si>
  <si>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</si>
  <si>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</si>
  <si>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</si>
  <si>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</si>
  <si>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</si>
  <si>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</si>
  <si>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</si>
  <si>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</si>
  <si>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</si>
  <si>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</si>
  <si>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</si>
  <si>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</si>
  <si>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</si>
  <si>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</si>
  <si>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</si>
  <si>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</si>
  <si>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</si>
  <si>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</si>
  <si>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</si>
  <si>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</si>
  <si>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</si>
  <si>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</si>
  <si>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</si>
  <si>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</si>
  <si>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</si>
  <si>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</si>
  <si>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</si>
  <si>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</si>
  <si>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</si>
  <si>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</si>
  <si>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</si>
  <si>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</si>
  <si>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</si>
  <si>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</si>
  <si>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</si>
  <si>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</si>
  <si>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</si>
  <si>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</si>
  <si>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</si>
  <si>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</si>
  <si>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</si>
  <si>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</si>
  <si>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</si>
  <si>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</si>
  <si>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</si>
  <si>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</si>
  <si>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</si>
  <si>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</si>
  <si>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</si>
  <si>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</si>
  <si>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</si>
  <si>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</si>
  <si>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</si>
  <si>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</si>
  <si>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</si>
  <si>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</si>
  <si>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</si>
  <si>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</si>
  <si>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</si>
  <si>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</si>
  <si>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</si>
  <si>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</si>
  <si>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</si>
  <si>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</si>
  <si>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</si>
  <si>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</si>
  <si>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</si>
  <si>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</si>
  <si>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</si>
  <si>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</si>
  <si>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</si>
  <si>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</si>
  <si>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</si>
  <si>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</si>
  <si>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</si>
  <si>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</si>
  <si>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</si>
  <si>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</si>
  <si>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</si>
  <si>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</si>
  <si>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</si>
  <si>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</si>
  <si>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</si>
  <si>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</si>
  <si>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</si>
  <si>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</si>
  <si>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</si>
  <si>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</si>
  <si>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</si>
  <si>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</si>
  <si>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</si>
  <si>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</si>
  <si>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</si>
  <si>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</si>
  <si>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</si>
  <si>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</si>
  <si>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</si>
  <si>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</si>
  <si>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</si>
  <si>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</si>
  <si>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</si>
  <si>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</si>
  <si>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</si>
  <si>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</si>
  <si>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</si>
  <si>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</si>
  <si>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</si>
  <si>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</si>
  <si>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</si>
  <si>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</si>
  <si>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</si>
  <si>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</si>
  <si>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</si>
  <si>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</si>
  <si>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</si>
  <si>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</si>
  <si>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</si>
  <si>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</si>
  <si>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</si>
  <si>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</si>
  <si>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</si>
  <si>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</si>
  <si>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</si>
  <si>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</si>
  <si>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</si>
  <si>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</si>
  <si>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</si>
  <si>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</si>
  <si>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</si>
  <si>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</si>
  <si>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</si>
  <si>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</si>
  <si>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</si>
  <si>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</si>
  <si>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</si>
  <si>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</si>
  <si>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</si>
  <si>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</si>
  <si>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</si>
  <si>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</si>
  <si>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</si>
  <si>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</si>
  <si>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</si>
  <si>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</si>
  <si>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</si>
  <si>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</si>
  <si>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</si>
  <si>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</si>
  <si>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</si>
  <si>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</si>
  <si>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</si>
  <si>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</si>
  <si>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</si>
  <si>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</si>
  <si>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</si>
  <si>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</si>
  <si>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</si>
  <si>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</si>
  <si>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</si>
  <si>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</si>
  <si>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</si>
  <si>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</si>
  <si>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</si>
  <si>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</si>
  <si>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</si>
  <si>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</si>
  <si>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</si>
  <si>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</si>
  <si>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</si>
  <si>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</si>
  <si>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</si>
  <si>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</si>
  <si>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</si>
  <si>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</si>
  <si>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</si>
  <si>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</si>
  <si>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</si>
  <si>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</si>
  <si>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</si>
  <si>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</si>
  <si>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</si>
  <si>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</si>
  <si>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</si>
  <si>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</si>
  <si>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</si>
  <si>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</si>
  <si>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</si>
  <si>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</si>
  <si>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</si>
  <si>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</si>
  <si>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</si>
  <si>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</si>
  <si>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</si>
  <si>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</si>
  <si>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</si>
  <si>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</si>
  <si>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</si>
  <si>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</si>
  <si>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</si>
  <si>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</si>
  <si>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</si>
  <si>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</si>
  <si>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</si>
  <si>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</si>
  <si>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</si>
  <si>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</si>
  <si>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</si>
  <si>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</si>
  <si>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</si>
  <si>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</si>
  <si>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</si>
  <si>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</si>
  <si>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</si>
  <si>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</si>
  <si>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</si>
  <si>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</si>
  <si>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</si>
  <si>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</si>
  <si>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</si>
  <si>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</si>
  <si>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</si>
  <si>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</si>
  <si>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</si>
  <si>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</si>
  <si>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</si>
  <si>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</si>
  <si>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</si>
  <si>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</si>
  <si>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</si>
  <si>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</si>
  <si>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</si>
  <si>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</si>
  <si>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</si>
  <si>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</si>
  <si>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</si>
  <si>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</si>
  <si>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</si>
  <si>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</si>
  <si>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</si>
  <si>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</si>
  <si>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</si>
  <si>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</si>
  <si>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</si>
  <si>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</si>
  <si>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</si>
  <si>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</si>
  <si>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</si>
  <si>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</si>
  <si>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</si>
  <si>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</si>
  <si>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</si>
  <si>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</si>
  <si>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</si>
  <si>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</si>
  <si>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</si>
  <si>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</si>
  <si>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</si>
  <si>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</si>
  <si>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</si>
  <si>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</si>
  <si>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</si>
  <si>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</si>
  <si>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</si>
  <si>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</si>
  <si>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</si>
  <si>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</si>
  <si>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</si>
  <si>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</si>
  <si>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</si>
  <si>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</si>
  <si>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</si>
  <si>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</si>
  <si>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</si>
  <si>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</si>
  <si>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</si>
  <si>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</si>
  <si>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</si>
  <si>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</si>
  <si>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</si>
  <si>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</si>
  <si>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</si>
  <si>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</si>
  <si>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</si>
  <si>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</si>
  <si>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</si>
  <si>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</si>
  <si>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</si>
  <si>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</si>
  <si>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</si>
  <si>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</si>
  <si>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</si>
  <si>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</si>
  <si>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</si>
  <si>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</si>
  <si>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</si>
  <si>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</si>
  <si>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</si>
  <si>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</si>
  <si>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</si>
  <si>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</si>
  <si>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</si>
  <si>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</si>
  <si>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</si>
  <si>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</si>
  <si>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</si>
  <si>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</si>
  <si>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</si>
  <si>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</si>
  <si>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</si>
  <si>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</si>
  <si>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</si>
  <si>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</si>
  <si>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</si>
  <si>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</si>
  <si>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</si>
  <si>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</si>
  <si>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</si>
  <si>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</si>
  <si>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</si>
  <si>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</si>
  <si>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</si>
  <si>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</si>
  <si>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</si>
  <si>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</si>
  <si>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</si>
  <si>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</si>
  <si>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</si>
  <si>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</si>
  <si>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</si>
  <si>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</si>
  <si>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</si>
  <si>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</si>
  <si>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</si>
  <si>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</si>
  <si>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</si>
  <si>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</si>
  <si>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</si>
  <si>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</si>
  <si>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</si>
  <si>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</si>
  <si>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</si>
  <si>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</si>
  <si>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</si>
  <si>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</si>
  <si>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</si>
  <si>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</si>
  <si>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</si>
  <si>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</si>
  <si>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</si>
  <si>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</si>
  <si>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</si>
  <si>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</si>
  <si>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</si>
  <si>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</si>
  <si>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</si>
  <si>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</si>
  <si>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</si>
  <si>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</si>
  <si>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</si>
  <si>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</si>
  <si>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</si>
  <si>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</si>
  <si>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</si>
  <si>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</si>
  <si>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</si>
  <si>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</si>
  <si>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</si>
  <si>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</si>
  <si>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</si>
  <si>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</si>
  <si>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</si>
  <si>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</si>
  <si>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</si>
  <si>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</si>
  <si>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</si>
  <si>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</si>
  <si>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</si>
  <si>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</si>
  <si>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</si>
  <si>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</si>
  <si>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</si>
  <si>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</si>
  <si>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</si>
  <si>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</si>
  <si>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</si>
  <si>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</si>
  <si>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</si>
  <si>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</si>
  <si>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</si>
  <si>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</si>
  <si>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</si>
  <si>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</si>
  <si>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</si>
  <si>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</si>
  <si>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</si>
  <si>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</si>
  <si>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</si>
  <si>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</si>
  <si>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</si>
  <si>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</si>
  <si>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</si>
  <si>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</si>
  <si>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</si>
  <si>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</si>
  <si>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</si>
  <si>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</si>
  <si>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</si>
  <si>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</si>
  <si>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</si>
  <si>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</si>
  <si>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</si>
  <si>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</si>
  <si>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</si>
  <si>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</si>
  <si>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</si>
  <si>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</si>
  <si>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</si>
  <si>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</si>
  <si>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</si>
  <si>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</si>
  <si>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</si>
  <si>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</si>
  <si>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</si>
  <si>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</si>
  <si>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</si>
  <si>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</si>
  <si>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</si>
  <si>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</si>
  <si>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</si>
  <si>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</si>
  <si>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</si>
  <si>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</si>
  <si>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</si>
  <si>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</si>
  <si>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</si>
  <si>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</si>
  <si>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</si>
  <si>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</si>
  <si>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</si>
  <si>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</si>
  <si>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</si>
  <si>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</si>
  <si>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</si>
  <si>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</si>
  <si>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</si>
  <si>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</si>
  <si>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</si>
  <si>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</si>
  <si>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</si>
  <si>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</si>
  <si>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</si>
  <si>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</si>
  <si>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</si>
  <si>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</si>
  <si>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</si>
  <si>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</si>
  <si>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</si>
  <si>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</si>
  <si>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</si>
  <si>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</si>
  <si>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</si>
  <si>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</si>
  <si>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</si>
  <si>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</si>
  <si>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</si>
  <si>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</si>
  <si>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</si>
  <si>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</si>
  <si>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</si>
  <si>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</si>
  <si>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</si>
  <si>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</si>
  <si>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</si>
  <si>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</si>
  <si>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</si>
  <si>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</si>
  <si>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</si>
  <si>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</si>
  <si>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</si>
  <si>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</si>
  <si>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</si>
  <si>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</si>
  <si>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</si>
  <si>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</si>
  <si>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</si>
  <si>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</si>
  <si>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</si>
  <si>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</si>
  <si>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</si>
  <si>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</si>
  <si>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</si>
  <si>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</si>
  <si>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</si>
  <si>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</si>
  <si>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</si>
  <si>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</si>
  <si>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</si>
  <si>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</si>
  <si>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</si>
  <si>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</si>
  <si>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</si>
  <si>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</si>
  <si>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</si>
  <si>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</si>
  <si>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</si>
  <si>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</si>
  <si>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</si>
  <si>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</si>
  <si>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</si>
  <si>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</si>
  <si>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</si>
  <si>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</si>
  <si>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</si>
  <si>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</si>
  <si>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</si>
  <si>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</si>
  <si>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</si>
  <si>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</si>
  <si>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</si>
  <si>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</si>
  <si>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</si>
  <si>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</si>
  <si>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</si>
  <si>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</si>
  <si>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</si>
  <si>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</si>
  <si>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</si>
  <si>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</si>
  <si>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</si>
  <si>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</si>
  <si>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</si>
  <si>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</si>
  <si>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</si>
  <si>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</si>
  <si>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</si>
  <si>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</si>
  <si>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</si>
  <si>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</si>
  <si>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</si>
  <si>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</si>
  <si>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</si>
  <si>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</si>
  <si>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</si>
  <si>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</si>
  <si>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</si>
  <si>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</si>
  <si>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</si>
  <si>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</si>
  <si>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</si>
  <si>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</si>
  <si>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</si>
  <si>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</si>
  <si>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</si>
  <si>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</si>
  <si>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</si>
  <si>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</si>
  <si>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</si>
  <si>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</si>
  <si>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</si>
  <si>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</si>
  <si>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</si>
  <si>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</si>
  <si>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</si>
  <si>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</si>
  <si>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</si>
  <si>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</si>
  <si>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</si>
  <si>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</si>
  <si>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</si>
  <si>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</si>
  <si>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</si>
  <si>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</si>
  <si>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</si>
  <si>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</si>
  <si>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</si>
  <si>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</si>
  <si>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</si>
  <si>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</si>
  <si>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</si>
  <si>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</si>
  <si>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</si>
  <si>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</si>
  <si>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</si>
  <si>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</si>
  <si>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</si>
  <si>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</si>
  <si>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</si>
  <si>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</si>
  <si>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</si>
  <si>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</si>
  <si>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</si>
  <si>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</si>
  <si>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</si>
  <si>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</si>
  <si>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</si>
  <si>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</si>
  <si>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</si>
  <si>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</si>
  <si>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</si>
  <si>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</si>
  <si>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</si>
  <si>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</si>
  <si>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</si>
  <si>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</si>
  <si>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</si>
  <si>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</si>
  <si>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</si>
  <si>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</si>
  <si>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</si>
  <si>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</si>
  <si>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</si>
  <si>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</si>
  <si>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</si>
  <si>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</si>
  <si>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</si>
  <si>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</si>
  <si>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</si>
  <si>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</si>
  <si>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</si>
  <si>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</si>
  <si>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</si>
  <si>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</si>
  <si>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</si>
  <si>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</si>
  <si>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</si>
  <si>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</si>
  <si>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</si>
  <si>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</si>
  <si>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</si>
  <si>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</si>
  <si>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</si>
  <si>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</si>
  <si>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</si>
  <si>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</si>
  <si>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</si>
  <si>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</si>
  <si>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</si>
  <si>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</si>
  <si>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</si>
  <si>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</si>
  <si>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</si>
  <si>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</si>
  <si>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</si>
  <si>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</si>
  <si>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</si>
  <si>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</si>
  <si>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</si>
  <si>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</si>
  <si>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</si>
  <si>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</si>
  <si>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</si>
  <si>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</si>
  <si>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</si>
  <si>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</si>
  <si>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</si>
  <si>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</si>
  <si>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</si>
  <si>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</si>
  <si>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</si>
  <si>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</si>
  <si>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</si>
  <si>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</si>
  <si>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</si>
  <si>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</si>
  <si>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</si>
  <si>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</si>
  <si>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</si>
  <si>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</si>
  <si>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</si>
  <si>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</si>
  <si>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</si>
  <si>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</si>
  <si>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</si>
  <si>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</si>
  <si>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</si>
  <si>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</si>
  <si>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</si>
  <si>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</si>
  <si>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</si>
  <si>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</si>
  <si>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</si>
  <si>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</si>
  <si>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</si>
  <si>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</si>
  <si>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</si>
  <si>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</si>
  <si>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</si>
  <si>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</si>
  <si>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</si>
  <si>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</si>
  <si>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</si>
  <si>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</si>
  <si>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</si>
  <si>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</si>
  <si>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</si>
  <si>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</si>
  <si>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</si>
  <si>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</si>
  <si>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</si>
  <si>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</si>
  <si>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</si>
  <si>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</si>
  <si>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</si>
  <si>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</si>
  <si>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</si>
  <si>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</si>
  <si>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</si>
  <si>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</si>
  <si>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</si>
  <si>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</si>
  <si>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</si>
  <si>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</si>
  <si>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</si>
  <si>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</si>
  <si>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</si>
  <si>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</si>
  <si>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</si>
  <si>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</si>
  <si>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</si>
  <si>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</si>
  <si>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</si>
  <si>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</si>
  <si>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</si>
  <si>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</si>
  <si>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</si>
  <si>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</si>
  <si>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</si>
  <si>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</si>
  <si>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</si>
  <si>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</si>
  <si>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</si>
  <si>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</si>
  <si>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</si>
  <si>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</si>
  <si>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</si>
  <si>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</si>
  <si>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</si>
  <si>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</si>
  <si>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</si>
  <si>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</si>
  <si>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</si>
  <si>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</si>
  <si>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</si>
  <si>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</si>
  <si>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</si>
  <si>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</si>
  <si>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</si>
  <si>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</si>
  <si>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</si>
  <si>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</si>
  <si>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</si>
  <si>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</si>
  <si>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</si>
  <si>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</si>
  <si>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</si>
  <si>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</si>
  <si>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</si>
  <si>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</si>
  <si>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</si>
  <si>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</si>
  <si>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</si>
  <si>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</si>
  <si>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</si>
  <si>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</si>
  <si>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</si>
  <si>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</si>
  <si>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</si>
  <si>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</si>
  <si>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</si>
  <si>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</si>
  <si>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</si>
  <si>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</si>
  <si>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</si>
  <si>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</si>
  <si>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</si>
  <si>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</si>
  <si>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</si>
  <si>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</si>
  <si>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</si>
  <si>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</si>
  <si>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</si>
  <si>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</si>
  <si>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</si>
  <si>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</si>
  <si>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</si>
  <si>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</si>
  <si>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</si>
  <si>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</si>
  <si>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</si>
  <si>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</si>
  <si>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</si>
  <si>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</si>
  <si>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</si>
  <si>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</si>
  <si>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</si>
  <si>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</si>
  <si>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</si>
  <si>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</si>
  <si>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</si>
  <si>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</si>
  <si>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</si>
  <si>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</si>
  <si>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</si>
  <si>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</si>
  <si>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</si>
  <si>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</si>
  <si>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</si>
  <si>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</si>
  <si>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</si>
  <si>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</si>
  <si>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</si>
  <si>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</si>
  <si>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</si>
  <si>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</si>
  <si>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</si>
  <si>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</si>
  <si>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</si>
  <si>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</si>
  <si>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</si>
  <si>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</si>
  <si>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</si>
  <si>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</si>
  <si>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</si>
  <si>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</si>
  <si>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</si>
  <si>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</si>
  <si>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</si>
  <si>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</si>
  <si>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</si>
  <si>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</si>
  <si>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</si>
  <si>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</si>
  <si>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</si>
  <si>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</si>
  <si>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</si>
  <si>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</si>
  <si>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</si>
  <si>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</si>
  <si>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</si>
  <si>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</si>
  <si>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</si>
  <si>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</si>
  <si>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</si>
  <si>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</si>
  <si>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</si>
  <si>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</si>
  <si>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</si>
  <si>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</si>
  <si>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</si>
  <si>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</si>
  <si>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</si>
  <si>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</si>
  <si>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</si>
  <si>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</si>
  <si>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</si>
  <si>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</si>
  <si>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</si>
  <si>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</si>
  <si>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</si>
  <si>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</si>
  <si>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</si>
  <si>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</si>
  <si>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</si>
  <si>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</si>
  <si>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</si>
  <si>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</si>
  <si>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</si>
  <si>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</si>
  <si>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</si>
  <si>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</si>
  <si>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</si>
  <si>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</si>
  <si>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</si>
  <si>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</si>
  <si>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</si>
  <si>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</si>
  <si>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</si>
  <si>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</si>
  <si>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</si>
  <si>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</si>
  <si>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</si>
  <si>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</si>
  <si>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</si>
  <si>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</si>
  <si>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</si>
  <si>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</si>
  <si>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</si>
  <si>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</si>
  <si>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</si>
  <si>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</si>
  <si>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</si>
  <si>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</si>
  <si>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</si>
  <si>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</si>
  <si>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</si>
  <si>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</si>
  <si>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</si>
  <si>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</si>
  <si>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</si>
  <si>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</si>
  <si>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</si>
  <si>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</si>
  <si>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</si>
  <si>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</si>
  <si>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</si>
  <si>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</si>
  <si>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</si>
  <si>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</si>
  <si>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</si>
  <si>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</si>
  <si>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</si>
  <si>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</si>
  <si>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</si>
  <si>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</si>
  <si>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</si>
  <si>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</si>
  <si>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</si>
  <si>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</si>
  <si>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</si>
  <si>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</si>
  <si>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</si>
  <si>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</si>
  <si>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</si>
  <si>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</si>
  <si>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</si>
  <si>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</si>
  <si>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</si>
  <si>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</si>
  <si>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</si>
  <si>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</si>
  <si>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</si>
  <si>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</si>
  <si>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</si>
  <si>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</si>
  <si>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</si>
  <si>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</si>
  <si>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</si>
  <si>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</si>
  <si>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</si>
  <si>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</si>
  <si>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</si>
  <si>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</si>
  <si>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</si>
  <si>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</si>
  <si>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</si>
  <si>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</si>
  <si>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</si>
  <si>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</si>
  <si>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</si>
  <si>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</si>
  <si>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</si>
  <si>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</si>
  <si>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</si>
  <si>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</si>
  <si>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</si>
  <si>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</si>
  <si>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</si>
  <si>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</si>
  <si>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</si>
  <si>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</si>
  <si>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</si>
  <si>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</si>
  <si>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</si>
  <si>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</si>
  <si>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</si>
  <si>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</si>
  <si>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</si>
  <si>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</si>
  <si>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</si>
  <si>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</si>
  <si>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</si>
  <si>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</si>
  <si>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</si>
  <si>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</si>
  <si>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</si>
  <si>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</si>
  <si>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</si>
  <si>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</si>
  <si>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</si>
  <si>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</si>
  <si>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</si>
  <si>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</si>
  <si>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</si>
  <si>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</si>
  <si>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</si>
  <si>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</si>
  <si>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</si>
  <si>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</si>
  <si>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</si>
  <si>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</si>
  <si>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</si>
  <si>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</si>
  <si>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</si>
  <si>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</si>
  <si>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</si>
  <si>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</si>
  <si>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</si>
  <si>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</si>
  <si>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</si>
  <si>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</si>
  <si>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</si>
  <si>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</si>
  <si>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</si>
  <si>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</si>
  <si>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</si>
  <si>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</si>
  <si>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</si>
  <si>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</si>
  <si>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</si>
  <si>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</si>
  <si>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</si>
  <si>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</si>
  <si>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</si>
  <si>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</si>
  <si>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</si>
  <si>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</si>
  <si>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</si>
  <si>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</si>
  <si>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</si>
  <si>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</si>
  <si>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</si>
  <si>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</si>
  <si>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</si>
  <si>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</si>
  <si>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</si>
  <si>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</si>
  <si>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</si>
  <si>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</si>
  <si>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</si>
  <si>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</si>
  <si>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</si>
  <si>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</si>
  <si>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</si>
  <si>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</si>
  <si>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</si>
  <si>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</si>
  <si>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</si>
  <si>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</si>
  <si>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</si>
  <si>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</si>
  <si>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</si>
  <si>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</si>
  <si>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</si>
  <si>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</si>
  <si>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</si>
  <si>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</si>
  <si>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</si>
  <si>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</si>
  <si>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</si>
  <si>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</si>
  <si>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</si>
  <si>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</si>
  <si>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</si>
  <si>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</si>
  <si>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</si>
  <si>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</si>
  <si>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</si>
  <si>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</si>
  <si>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</si>
  <si>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</si>
  <si>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</si>
  <si>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</si>
  <si>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</si>
  <si>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</si>
  <si>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</si>
  <si>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</si>
  <si>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</si>
  <si>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</si>
  <si>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</si>
  <si>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</si>
  <si>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</si>
  <si>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</si>
  <si>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</si>
  <si>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</si>
  <si>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</si>
  <si>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</si>
  <si>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</si>
  <si>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</si>
  <si>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</si>
  <si>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</si>
  <si>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</si>
  <si>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</si>
  <si>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</si>
  <si>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</si>
  <si>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</si>
  <si>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</si>
  <si>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</si>
  <si>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</si>
  <si>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</si>
  <si>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</si>
  <si>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</si>
  <si>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</si>
  <si>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</si>
  <si>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</si>
  <si>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</si>
  <si>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</si>
  <si>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</si>
  <si>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</si>
  <si>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</si>
  <si>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</si>
  <si>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</si>
  <si>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</si>
  <si>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</si>
  <si>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</si>
  <si>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</si>
  <si>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</si>
  <si>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</si>
  <si>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</si>
  <si>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</si>
  <si>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</si>
  <si>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</si>
  <si>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</si>
  <si>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</si>
  <si>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</si>
  <si>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</si>
  <si>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</si>
  <si>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</si>
  <si>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</si>
  <si>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</si>
  <si>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</si>
  <si>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</si>
  <si>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</si>
  <si>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</si>
  <si>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</si>
  <si>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</si>
  <si>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</si>
  <si>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</si>
  <si>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</si>
  <si>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</si>
  <si>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</si>
  <si>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</si>
  <si>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</si>
  <si>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</si>
  <si>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</si>
  <si>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</si>
  <si>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</si>
  <si>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</si>
  <si>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</si>
  <si>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</si>
  <si>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</si>
  <si>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</si>
  <si>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</si>
  <si>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</si>
  <si>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</si>
  <si>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</si>
  <si>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</si>
  <si>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</si>
  <si>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</si>
  <si>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</si>
  <si>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</si>
  <si>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</si>
  <si>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</si>
  <si>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</si>
  <si>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</si>
  <si>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</si>
  <si>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</si>
  <si>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</si>
  <si>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</si>
  <si>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</si>
  <si>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</si>
  <si>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</si>
  <si>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</si>
  <si>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</si>
  <si>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</si>
  <si>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</si>
  <si>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</si>
  <si>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</si>
  <si>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</si>
  <si>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</si>
  <si>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</si>
  <si>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</si>
  <si>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</si>
  <si>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</si>
  <si>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</si>
  <si>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</si>
  <si>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</si>
  <si>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</si>
  <si>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</si>
  <si>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</si>
  <si>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</si>
  <si>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</si>
  <si>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</si>
  <si>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</si>
  <si>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</si>
  <si>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</si>
  <si>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</si>
  <si>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</si>
  <si>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</si>
  <si>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</si>
  <si>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</si>
  <si>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</si>
  <si>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</si>
  <si>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</si>
  <si>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</si>
  <si>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</si>
  <si>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</si>
  <si>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</si>
  <si>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</si>
  <si>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</si>
  <si>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</si>
  <si>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</si>
  <si>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</si>
  <si>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</si>
  <si>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</si>
  <si>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</si>
  <si>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</si>
  <si>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</si>
  <si>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</si>
  <si>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</si>
  <si>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</si>
  <si>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</si>
  <si>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</si>
  <si>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</si>
  <si>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</si>
  <si>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</si>
  <si>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</si>
  <si>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</si>
  <si>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</si>
  <si>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</si>
  <si>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</si>
  <si>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</si>
  <si>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</si>
  <si>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</si>
  <si>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</si>
  <si>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</si>
  <si>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</si>
  <si>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</si>
  <si>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</si>
  <si>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</si>
  <si>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</si>
  <si>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</si>
  <si>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</si>
  <si>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</si>
  <si>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</si>
  <si>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</si>
  <si>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</si>
  <si>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</si>
  <si>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</si>
  <si>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</si>
  <si>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</si>
  <si>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</si>
  <si>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</si>
  <si>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</si>
  <si>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</si>
  <si>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</si>
  <si>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</si>
  <si>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</si>
  <si>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</si>
  <si>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</si>
  <si>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</si>
  <si>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</si>
  <si>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</si>
  <si>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</si>
  <si>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</si>
  <si>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</si>
  <si>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</si>
  <si>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</si>
  <si>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</si>
  <si>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</si>
  <si>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</si>
  <si>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</si>
  <si>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</si>
  <si>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</si>
  <si>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</si>
  <si>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</si>
  <si>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</si>
  <si>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</si>
  <si>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</si>
  <si>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</si>
  <si>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</si>
  <si>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</si>
  <si>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</si>
  <si>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</si>
  <si>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</si>
  <si>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</si>
  <si>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</si>
  <si>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</si>
  <si>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</si>
  <si>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</si>
  <si>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</si>
  <si>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</si>
  <si>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</si>
  <si>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</si>
  <si>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</si>
  <si>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</si>
  <si>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</si>
  <si>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</si>
  <si>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</si>
  <si>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</si>
  <si>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</si>
  <si>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</si>
  <si>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</si>
  <si>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</si>
  <si>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</si>
  <si>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</si>
  <si>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</si>
  <si>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</si>
  <si>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</si>
  <si>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</si>
  <si>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</si>
  <si>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</si>
  <si>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</si>
  <si>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</si>
  <si>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</si>
  <si>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</si>
  <si>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</si>
  <si>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</si>
  <si>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</si>
  <si>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</si>
  <si>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</si>
  <si>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</si>
  <si>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</si>
  <si>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</si>
  <si>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</si>
  <si>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</si>
  <si>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</si>
  <si>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</si>
  <si>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</si>
  <si>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</si>
  <si>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</si>
  <si>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</si>
  <si>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</si>
  <si>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</si>
  <si>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</si>
  <si>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</si>
  <si>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</si>
  <si>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</si>
  <si>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</si>
  <si>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</si>
  <si>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</si>
  <si>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</si>
  <si>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</si>
  <si>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</si>
  <si>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</si>
  <si>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</si>
  <si>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</si>
  <si>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</si>
  <si>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</si>
  <si>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</si>
  <si>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</si>
  <si>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</si>
  <si>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</si>
  <si>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</si>
  <si>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</si>
  <si>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</si>
  <si>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</si>
  <si>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</si>
  <si>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</si>
  <si>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</si>
  <si>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</si>
  <si>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</si>
  <si>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</si>
  <si>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</si>
  <si>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</si>
  <si>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</si>
  <si>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</si>
  <si>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</si>
  <si>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</si>
  <si>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</si>
  <si>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</si>
  <si>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</si>
  <si>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</si>
  <si>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</si>
  <si>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</si>
  <si>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</si>
  <si>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</si>
  <si>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</si>
  <si>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</si>
  <si>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</si>
  <si>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</si>
  <si>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</si>
  <si>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</si>
  <si>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</si>
  <si>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</si>
  <si>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</si>
  <si>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</si>
  <si>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</si>
  <si>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</si>
  <si>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</si>
  <si>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</si>
  <si>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</si>
  <si>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</si>
  <si>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</si>
  <si>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</si>
  <si>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</si>
  <si>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</si>
  <si>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</si>
  <si>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</si>
  <si>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</si>
  <si>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</si>
  <si>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</si>
  <si>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</si>
  <si>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</si>
  <si>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</si>
  <si>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</si>
  <si>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</si>
  <si>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</si>
  <si>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</si>
  <si>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</si>
  <si>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</si>
  <si>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</si>
  <si>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</si>
  <si>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</si>
  <si>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</si>
  <si>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</si>
  <si>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</si>
  <si>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</si>
  <si>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</si>
  <si>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</si>
  <si>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</si>
  <si>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</si>
  <si>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</si>
  <si>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</si>
  <si>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</si>
  <si>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</si>
  <si>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</si>
  <si>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</si>
  <si>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</si>
  <si>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</si>
  <si>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</si>
  <si>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</si>
  <si>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</si>
  <si>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</si>
  <si>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</si>
  <si>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</si>
  <si>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</si>
  <si>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</si>
  <si>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</si>
  <si>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</si>
  <si>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</si>
  <si>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</si>
  <si>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</si>
  <si>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</si>
  <si>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</si>
  <si>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</si>
  <si>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</si>
  <si>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</si>
  <si>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</si>
  <si>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</si>
  <si>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</si>
  <si>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</si>
  <si>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</si>
  <si>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</si>
  <si>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</si>
  <si>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</si>
  <si>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</si>
  <si>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</si>
  <si>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</si>
  <si>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</si>
  <si>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</si>
  <si>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</si>
  <si>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</si>
  <si>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</si>
  <si>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</si>
  <si>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</si>
  <si>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</si>
  <si>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</si>
  <si>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</si>
  <si>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</si>
  <si>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</si>
  <si>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</si>
  <si>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</si>
  <si>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</si>
  <si>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</si>
  <si>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</si>
  <si>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</si>
  <si>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</si>
  <si>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</si>
  <si>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</si>
  <si>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</si>
  <si>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</si>
  <si>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</si>
  <si>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</si>
  <si>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</si>
  <si>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</si>
  <si>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</si>
  <si>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</si>
  <si>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</si>
  <si>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</si>
  <si>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</si>
  <si>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</si>
  <si>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</si>
  <si>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</si>
  <si>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</si>
  <si>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</si>
  <si>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</si>
  <si>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</si>
  <si>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</si>
  <si>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</si>
  <si>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</si>
  <si>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</si>
  <si>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</si>
  <si>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</si>
  <si>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</si>
  <si>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</si>
  <si>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</si>
  <si>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</si>
  <si>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</si>
  <si>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</si>
  <si>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</si>
  <si>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</si>
  <si>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</si>
  <si>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</si>
  <si>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</si>
  <si>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</si>
  <si>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</si>
  <si>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</si>
  <si>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</si>
  <si>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</si>
  <si>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</si>
  <si>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</si>
  <si>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</si>
  <si>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</si>
  <si>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</si>
  <si>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</si>
  <si>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</si>
  <si>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</si>
  <si>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</si>
  <si>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</si>
  <si>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</si>
  <si>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</si>
  <si>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</si>
  <si>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</si>
  <si>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</si>
  <si>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</si>
  <si>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</si>
  <si>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</si>
  <si>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</si>
  <si>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</si>
  <si>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</si>
  <si>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</si>
  <si>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</si>
  <si>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</si>
  <si>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</si>
  <si>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</si>
  <si>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</si>
  <si>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</si>
  <si>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</si>
  <si>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</si>
  <si>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</si>
  <si>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</si>
  <si>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</si>
  <si>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</si>
  <si>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</si>
  <si>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</si>
  <si>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</si>
  <si>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</si>
  <si>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</si>
  <si>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</si>
  <si>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</si>
  <si>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</si>
  <si>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</si>
  <si>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</si>
  <si>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</si>
  <si>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</si>
  <si>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</si>
  <si>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</si>
  <si>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</si>
  <si>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</si>
  <si>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</si>
  <si>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</si>
  <si>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</si>
  <si>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</si>
  <si>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</si>
  <si>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</si>
  <si>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</si>
  <si>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</si>
  <si>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</si>
  <si>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</si>
  <si>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</si>
  <si>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</si>
  <si>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</si>
  <si>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</si>
  <si>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</si>
  <si>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</si>
  <si>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</si>
  <si>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</si>
  <si>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</si>
  <si>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</si>
  <si>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</si>
  <si>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</si>
  <si>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</si>
  <si>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</si>
  <si>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</si>
  <si>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</si>
  <si>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</si>
  <si>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</si>
  <si>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</si>
  <si>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</si>
  <si>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</si>
  <si>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</si>
  <si>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</si>
  <si>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</si>
  <si>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</si>
  <si>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</si>
  <si>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</si>
  <si>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</si>
  <si>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</si>
  <si>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</si>
  <si>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</si>
  <si>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</si>
  <si>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</si>
  <si>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</si>
  <si>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</si>
  <si>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</si>
  <si>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</si>
  <si>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</si>
  <si>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</si>
  <si>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</si>
  <si>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</si>
  <si>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</si>
  <si>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</si>
  <si>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</si>
  <si>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</si>
  <si>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</si>
  <si>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</si>
  <si>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</si>
  <si>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</si>
  <si>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</si>
  <si>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</si>
  <si>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</si>
  <si>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</si>
  <si>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</si>
  <si>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</si>
  <si>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</si>
  <si>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</si>
  <si>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</si>
  <si>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</si>
  <si>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</si>
  <si>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</si>
  <si>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</si>
  <si>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</si>
  <si>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</si>
  <si>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</si>
  <si>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</si>
  <si>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</si>
  <si>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</si>
  <si>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</si>
  <si>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</si>
  <si>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</si>
  <si>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</si>
  <si>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</si>
  <si>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</si>
  <si>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</si>
  <si>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</si>
  <si>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</si>
  <si>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</si>
  <si>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</si>
  <si>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</si>
  <si>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</si>
  <si>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</si>
  <si>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</si>
  <si>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</si>
  <si>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</si>
  <si>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</si>
  <si>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</si>
  <si>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</si>
  <si>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</si>
  <si>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</si>
  <si>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</si>
  <si>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</si>
  <si>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</si>
  <si>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</si>
  <si>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</si>
  <si>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</si>
  <si>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</si>
  <si>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</si>
  <si>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</si>
  <si>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</si>
  <si>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</si>
  <si>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</si>
  <si>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</si>
  <si>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</si>
  <si>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</si>
  <si>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</si>
  <si>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</si>
  <si>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</si>
  <si>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</si>
  <si>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</si>
  <si>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</si>
  <si>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</si>
  <si>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</si>
  <si>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</si>
  <si>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</si>
  <si>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</si>
  <si>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</si>
  <si>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</si>
  <si>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</si>
  <si>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</si>
  <si>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</si>
  <si>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</si>
  <si>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</si>
  <si>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</si>
  <si>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</si>
  <si>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</si>
  <si>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</si>
  <si>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</si>
  <si>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</si>
  <si>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</si>
  <si>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</si>
  <si>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</si>
  <si>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</si>
  <si>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</si>
  <si>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</si>
  <si>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</si>
  <si>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</si>
  <si>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</si>
  <si>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</si>
  <si>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</si>
  <si>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</si>
  <si>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</si>
  <si>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</si>
  <si>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</si>
  <si>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</si>
  <si>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</si>
  <si>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</si>
  <si>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</si>
  <si>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</si>
  <si>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</si>
  <si>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</si>
  <si>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</si>
  <si>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</si>
  <si>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</si>
  <si>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</si>
  <si>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</si>
  <si>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</si>
  <si>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</si>
  <si>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</si>
  <si>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</si>
  <si>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</si>
  <si>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</si>
  <si>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</si>
  <si>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</si>
  <si>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</si>
  <si>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</si>
  <si>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</si>
  <si>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</si>
  <si>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</si>
  <si>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</si>
  <si>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</si>
  <si>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</si>
  <si>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</si>
  <si>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</si>
  <si>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</si>
  <si>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</si>
  <si>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</si>
  <si>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</si>
  <si>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</si>
  <si>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</si>
  <si>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</si>
  <si>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</si>
  <si>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</si>
  <si>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</si>
  <si>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</si>
  <si>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</si>
  <si>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</si>
  <si>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</si>
  <si>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</si>
  <si>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</si>
  <si>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</si>
  <si>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</si>
  <si>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</si>
  <si>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</si>
  <si>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</si>
  <si>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</si>
  <si>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</si>
  <si>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</si>
  <si>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</si>
  <si>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</si>
  <si>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</si>
  <si>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</si>
  <si>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</si>
  <si>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</si>
  <si>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</si>
  <si>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</si>
  <si>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</si>
  <si>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</si>
  <si>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</si>
  <si>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</si>
  <si>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</si>
  <si>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</si>
  <si>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</si>
  <si>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</si>
  <si>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</si>
  <si>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</si>
  <si>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</si>
  <si>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</si>
  <si>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</si>
  <si>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</si>
  <si>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</si>
  <si>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</si>
  <si>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</si>
  <si>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</si>
  <si>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</si>
  <si>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</si>
  <si>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</si>
  <si>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</si>
  <si>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</si>
  <si>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</si>
  <si>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</si>
  <si>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</si>
  <si>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</si>
  <si>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</si>
  <si>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</si>
  <si>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</si>
  <si>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</si>
  <si>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</si>
  <si>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</si>
  <si>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</si>
  <si>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</si>
  <si>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</si>
  <si>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</si>
  <si>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</si>
  <si>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</si>
  <si>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</si>
  <si>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</si>
  <si>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</si>
  <si>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</si>
  <si>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</si>
  <si>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</si>
  <si>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</si>
  <si>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</si>
  <si>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</si>
  <si>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</si>
  <si>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</si>
  <si>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</si>
  <si>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</si>
  <si>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</si>
  <si>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</si>
  <si>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</si>
  <si>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</si>
  <si>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</si>
  <si>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</si>
  <si>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</si>
  <si>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</si>
  <si>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</si>
  <si>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</si>
  <si>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</si>
  <si>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</si>
  <si>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</si>
  <si>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</si>
  <si>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</si>
  <si>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</si>
  <si>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</si>
  <si>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Financial Literacy Planning and Implementation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</si>
</sst>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41">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7" fillId="9" borderId="30"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457200</xdr:colOff>
          <xdr:row>14</xdr:row>
          <xdr:rowOff>38100</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381000</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152400</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76200</xdr:rowOff>
        </xdr:from>
        <xdr:to>
          <xdr:col>10</xdr:col>
          <xdr:colOff>428625</xdr:colOff>
          <xdr:row>30</xdr:row>
          <xdr:rowOff>152400</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76200</xdr:rowOff>
        </xdr:from>
        <xdr:to>
          <xdr:col>10</xdr:col>
          <xdr:colOff>457200</xdr:colOff>
          <xdr:row>34</xdr:row>
          <xdr:rowOff>152400</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190500</xdr:rowOff>
        </xdr:from>
        <xdr:to>
          <xdr:col>10</xdr:col>
          <xdr:colOff>428625</xdr:colOff>
          <xdr:row>36</xdr:row>
          <xdr:rowOff>76200</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190500</xdr:rowOff>
        </xdr:from>
        <xdr:to>
          <xdr:col>10</xdr:col>
          <xdr:colOff>457200</xdr:colOff>
          <xdr:row>15</xdr:row>
          <xdr:rowOff>76200</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190500</xdr:rowOff>
        </xdr:from>
        <xdr:to>
          <xdr:col>10</xdr:col>
          <xdr:colOff>457200</xdr:colOff>
          <xdr:row>16</xdr:row>
          <xdr:rowOff>76200</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457200</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190500</xdr:rowOff>
        </xdr:from>
        <xdr:to>
          <xdr:col>10</xdr:col>
          <xdr:colOff>457200</xdr:colOff>
          <xdr:row>21</xdr:row>
          <xdr:rowOff>76200</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457200</xdr:colOff>
          <xdr:row>21</xdr:row>
          <xdr:rowOff>152400</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457200</xdr:colOff>
          <xdr:row>22</xdr:row>
          <xdr:rowOff>152400</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457200</xdr:colOff>
          <xdr:row>23</xdr:row>
          <xdr:rowOff>152400</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76200</xdr:rowOff>
        </xdr:from>
        <xdr:to>
          <xdr:col>10</xdr:col>
          <xdr:colOff>457200</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76200</xdr:rowOff>
        </xdr:from>
        <xdr:to>
          <xdr:col>10</xdr:col>
          <xdr:colOff>457200</xdr:colOff>
          <xdr:row>36</xdr:row>
          <xdr:rowOff>152400</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76200</xdr:rowOff>
        </xdr:from>
        <xdr:to>
          <xdr:col>10</xdr:col>
          <xdr:colOff>457200</xdr:colOff>
          <xdr:row>37</xdr:row>
          <xdr:rowOff>152400</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42578125" style="2" customWidth="1"/>
    <col min="11" max="11" width="6.85546875" style="2" customWidth="1"/>
    <col min="12" max="14" width="6.85546875" style="2" hidden="1" customWidth="1"/>
    <col min="15" max="15" width="2.42578125" style="2" customWidth="1"/>
    <col min="16" max="16" width="12.42578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80"/>
      <c r="T1" s="580"/>
      <c r="U1" s="580"/>
      <c r="V1" s="580"/>
      <c r="W1" s="580"/>
      <c r="X1" s="580"/>
      <c r="Y1" s="9"/>
    </row>
    <row r="2" spans="1:27" ht="8.25" customHeight="1" x14ac:dyDescent="0.25">
      <c r="A2" s="10"/>
      <c r="B2" s="10"/>
      <c r="C2" s="583"/>
      <c r="D2" s="583"/>
      <c r="E2" s="583"/>
      <c r="F2" s="583"/>
      <c r="G2" s="583"/>
      <c r="H2" s="583"/>
      <c r="I2" s="583"/>
      <c r="J2" s="583"/>
      <c r="K2" s="583"/>
      <c r="L2" s="583"/>
      <c r="M2" s="583"/>
      <c r="N2" s="583"/>
      <c r="O2" s="583"/>
      <c r="P2" s="583"/>
      <c r="Q2" s="583"/>
      <c r="R2" s="583"/>
      <c r="S2" s="583"/>
      <c r="T2" s="13"/>
      <c r="U2" s="13"/>
      <c r="V2" s="13"/>
      <c r="W2" s="13"/>
      <c r="X2" s="14"/>
      <c r="Y2" s="11"/>
    </row>
    <row r="3" spans="1:27" ht="26.25" customHeight="1" x14ac:dyDescent="0.25">
      <c r="A3" s="10"/>
      <c r="B3" s="571" t="s">
        <v>14</v>
      </c>
      <c r="C3" s="572"/>
      <c r="D3" s="572"/>
      <c r="E3" s="573"/>
      <c r="F3" s="595"/>
      <c r="G3" s="595"/>
      <c r="H3" s="534"/>
      <c r="I3" s="385" t="s">
        <v>6590</v>
      </c>
      <c r="J3" s="69"/>
      <c r="K3" s="595"/>
      <c r="L3" s="595"/>
      <c r="M3" s="595"/>
      <c r="N3" s="595"/>
      <c r="O3" s="595"/>
      <c r="P3" s="595"/>
      <c r="R3" s="588"/>
      <c r="S3" s="589"/>
      <c r="T3" s="13"/>
      <c r="U3" s="13"/>
      <c r="V3" s="13"/>
      <c r="W3" s="13"/>
      <c r="X3" s="14"/>
      <c r="Y3" s="13"/>
      <c r="Z3" s="1"/>
      <c r="AA3" s="1"/>
    </row>
    <row r="4" spans="1:27" ht="7.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1" t="s">
        <v>15</v>
      </c>
      <c r="C5" s="572"/>
      <c r="D5" s="572"/>
      <c r="E5" s="573"/>
      <c r="F5" s="535">
        <v>2023</v>
      </c>
      <c r="G5" s="41"/>
      <c r="H5" s="41"/>
      <c r="I5" s="68" t="s">
        <v>16</v>
      </c>
      <c r="J5" s="15"/>
      <c r="K5" s="597">
        <v>104</v>
      </c>
      <c r="L5" s="597"/>
      <c r="M5" s="597"/>
      <c r="N5" s="597"/>
      <c r="O5" s="597"/>
      <c r="P5" s="597"/>
      <c r="R5" s="584"/>
      <c r="S5" s="585"/>
      <c r="T5" s="13"/>
      <c r="U5" s="13"/>
      <c r="V5" s="13"/>
      <c r="W5" s="13"/>
      <c r="X5" s="14"/>
      <c r="Y5" s="13"/>
      <c r="Z5" s="1"/>
      <c r="AA5" s="1"/>
    </row>
    <row r="6" spans="1:27" s="1" customFormat="1" ht="6.75" customHeight="1" x14ac:dyDescent="0.25">
      <c r="A6" s="538"/>
      <c r="B6" s="538"/>
      <c r="C6" s="12"/>
      <c r="D6" s="12"/>
      <c r="E6" s="12"/>
      <c r="F6" s="12"/>
      <c r="G6" s="12"/>
      <c r="H6" s="12"/>
      <c r="I6" s="536"/>
      <c r="J6" s="15"/>
      <c r="K6" s="42"/>
      <c r="L6" s="12"/>
      <c r="M6" s="12"/>
      <c r="N6" s="12"/>
      <c r="O6" s="12"/>
      <c r="S6" s="537"/>
      <c r="T6" s="13"/>
      <c r="U6" s="13"/>
      <c r="V6" s="13"/>
      <c r="W6" s="13"/>
      <c r="X6" s="14"/>
      <c r="Y6" s="13"/>
    </row>
    <row r="7" spans="1:27" ht="28.5" customHeight="1" x14ac:dyDescent="0.25">
      <c r="A7" s="10"/>
      <c r="B7" s="571"/>
      <c r="C7" s="573"/>
      <c r="D7" s="573"/>
      <c r="E7" s="573"/>
      <c r="F7" s="12"/>
      <c r="G7" s="12"/>
      <c r="H7" s="12"/>
      <c r="I7" s="374" t="s">
        <v>6587</v>
      </c>
      <c r="J7" s="69"/>
      <c r="K7" s="595" t="s">
        <v>6592</v>
      </c>
      <c r="L7" s="595"/>
      <c r="M7" s="595"/>
      <c r="N7" s="595"/>
      <c r="O7" s="595"/>
      <c r="P7" s="595"/>
      <c r="Q7" s="596"/>
      <c r="R7" s="596"/>
      <c r="S7" s="596"/>
      <c r="T7" s="596"/>
      <c r="U7" s="596"/>
      <c r="V7" s="596"/>
      <c r="W7" s="596"/>
      <c r="X7" s="596"/>
      <c r="Y7" s="596"/>
      <c r="Z7" s="596"/>
      <c r="AA7" s="596"/>
    </row>
    <row r="8" spans="1:27" ht="12" customHeight="1" thickBot="1" x14ac:dyDescent="0.3">
      <c r="A8" s="10"/>
      <c r="B8" s="335"/>
      <c r="C8" s="336"/>
      <c r="D8" s="336"/>
      <c r="E8" s="83"/>
      <c r="F8" s="12"/>
      <c r="G8" s="12"/>
      <c r="H8" s="12"/>
      <c r="I8" s="335"/>
      <c r="J8" s="334"/>
      <c r="K8" s="335"/>
      <c r="L8" s="335"/>
      <c r="M8" s="335"/>
      <c r="N8" s="335"/>
      <c r="O8" s="335"/>
      <c r="P8" s="335"/>
      <c r="R8" s="586"/>
      <c r="S8" s="587"/>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94"/>
      <c r="S9" s="594"/>
      <c r="T9" s="594"/>
      <c r="U9" s="594"/>
      <c r="V9" s="594"/>
      <c r="W9" s="594"/>
      <c r="X9" s="455"/>
      <c r="Y9" s="456"/>
      <c r="Z9" s="456"/>
      <c r="AA9" s="539"/>
    </row>
    <row r="10" spans="1:27" ht="11.25" customHeight="1" x14ac:dyDescent="0.25">
      <c r="A10" s="16"/>
      <c r="B10" s="457"/>
      <c r="C10" s="574" t="s">
        <v>6588</v>
      </c>
      <c r="D10" s="575"/>
      <c r="E10" s="575"/>
      <c r="F10" s="575"/>
      <c r="G10" s="575"/>
      <c r="H10" s="575"/>
      <c r="I10" s="575"/>
      <c r="J10" s="575"/>
      <c r="K10" s="576"/>
      <c r="L10" s="179"/>
      <c r="M10" s="179"/>
      <c r="N10" s="179"/>
      <c r="O10" s="179"/>
      <c r="P10" s="592" t="s">
        <v>1</v>
      </c>
      <c r="Q10" s="403"/>
      <c r="R10" s="13"/>
      <c r="S10" s="13"/>
      <c r="T10" s="13"/>
      <c r="U10" s="13"/>
      <c r="V10" s="590"/>
      <c r="W10" s="180"/>
      <c r="X10" s="1"/>
      <c r="Y10" s="1"/>
      <c r="Z10" s="1"/>
      <c r="AA10" s="540"/>
    </row>
    <row r="11" spans="1:27" ht="16.5" thickBot="1" x14ac:dyDescent="0.3">
      <c r="A11" s="16"/>
      <c r="B11" s="457"/>
      <c r="C11" s="577"/>
      <c r="D11" s="578"/>
      <c r="E11" s="578"/>
      <c r="F11" s="578"/>
      <c r="G11" s="578"/>
      <c r="H11" s="578"/>
      <c r="I11" s="578"/>
      <c r="J11" s="578"/>
      <c r="K11" s="579"/>
      <c r="L11" s="74"/>
      <c r="M11" s="74"/>
      <c r="N11" s="74"/>
      <c r="O11" s="181"/>
      <c r="P11" s="593"/>
      <c r="Q11" s="404"/>
      <c r="R11" s="13"/>
      <c r="S11" s="13"/>
      <c r="T11" s="13"/>
      <c r="U11" s="13"/>
      <c r="V11" s="591"/>
      <c r="W11" s="180"/>
      <c r="X11" s="1"/>
      <c r="Y11" s="1"/>
      <c r="Z11" s="1"/>
      <c r="AA11" s="540"/>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41"/>
    </row>
    <row r="13" spans="1:27" ht="30" customHeight="1" x14ac:dyDescent="0.25">
      <c r="A13" s="17"/>
      <c r="B13" s="458"/>
      <c r="C13" s="406">
        <v>1</v>
      </c>
      <c r="D13" s="581" t="s">
        <v>135</v>
      </c>
      <c r="E13" s="581"/>
      <c r="F13" s="581"/>
      <c r="G13" s="582"/>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5" customHeight="1" x14ac:dyDescent="0.25">
      <c r="A14" s="3"/>
      <c r="B14" s="463"/>
      <c r="C14" s="387"/>
      <c r="D14" s="560"/>
      <c r="E14" s="561"/>
      <c r="F14" s="561"/>
      <c r="G14" s="563"/>
      <c r="H14" s="5"/>
      <c r="I14" s="377"/>
      <c r="J14" s="378"/>
      <c r="K14" s="18"/>
      <c r="L14" s="73" t="b">
        <v>0</v>
      </c>
      <c r="M14" s="6"/>
      <c r="N14" s="6">
        <f>IF(L14,P14,0)</f>
        <v>0</v>
      </c>
      <c r="O14" s="179"/>
      <c r="P14" s="379"/>
      <c r="Q14" s="408"/>
      <c r="R14" s="319" t="b">
        <v>1</v>
      </c>
      <c r="S14" s="320">
        <v>112926</v>
      </c>
      <c r="T14" s="321"/>
      <c r="U14" s="322"/>
      <c r="V14" s="14"/>
      <c r="W14" s="180"/>
      <c r="X14" s="1"/>
      <c r="Y14" s="1"/>
      <c r="Z14" s="1"/>
      <c r="AA14" s="464"/>
    </row>
    <row r="15" spans="1:27" ht="13.5" customHeight="1" x14ac:dyDescent="0.25">
      <c r="A15" s="3"/>
      <c r="B15" s="463"/>
      <c r="C15" s="387"/>
      <c r="D15" s="560"/>
      <c r="E15" s="561"/>
      <c r="F15" s="561"/>
      <c r="G15" s="563"/>
      <c r="H15" s="5"/>
      <c r="I15" s="377"/>
      <c r="J15" s="378"/>
      <c r="K15" s="18"/>
      <c r="L15" s="73" t="b">
        <v>0</v>
      </c>
      <c r="M15" s="6"/>
      <c r="N15" s="6">
        <f>IF(L15,P15,0)</f>
        <v>0</v>
      </c>
      <c r="O15" s="179"/>
      <c r="P15" s="379"/>
      <c r="Q15" s="408"/>
      <c r="R15" s="323" t="b">
        <v>0</v>
      </c>
      <c r="S15" s="324">
        <v>0</v>
      </c>
      <c r="T15" s="325" t="s">
        <v>23</v>
      </c>
      <c r="U15" s="326" t="s">
        <v>23</v>
      </c>
      <c r="V15" s="19"/>
      <c r="W15" s="180"/>
      <c r="X15" s="1"/>
      <c r="Y15" s="1"/>
      <c r="Z15" s="1"/>
      <c r="AA15" s="464"/>
    </row>
    <row r="16" spans="1:27" ht="13.5" customHeight="1" x14ac:dyDescent="0.25">
      <c r="A16" s="3"/>
      <c r="B16" s="463"/>
      <c r="C16" s="387"/>
      <c r="D16" s="560"/>
      <c r="E16" s="561"/>
      <c r="F16" s="561"/>
      <c r="G16" s="563"/>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6" t="s">
        <v>24</v>
      </c>
      <c r="D18" s="547"/>
      <c r="E18" s="547"/>
      <c r="F18" s="547"/>
      <c r="G18" s="547"/>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75" customHeight="1" x14ac:dyDescent="0.25">
      <c r="A20" s="3"/>
      <c r="B20" s="463"/>
      <c r="C20" s="387"/>
      <c r="D20" s="550"/>
      <c r="E20" s="551"/>
      <c r="F20" s="551"/>
      <c r="G20" s="552"/>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75" customHeight="1" x14ac:dyDescent="0.25">
      <c r="A21" s="3"/>
      <c r="B21" s="463"/>
      <c r="C21" s="387"/>
      <c r="D21" s="550"/>
      <c r="E21" s="551"/>
      <c r="F21" s="551"/>
      <c r="G21" s="552"/>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75" customHeight="1" x14ac:dyDescent="0.25">
      <c r="A22" s="3"/>
      <c r="B22" s="463"/>
      <c r="C22" s="387"/>
      <c r="D22" s="550"/>
      <c r="E22" s="551"/>
      <c r="F22" s="551"/>
      <c r="G22" s="552"/>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 customHeight="1" x14ac:dyDescent="0.25">
      <c r="A23" s="3"/>
      <c r="B23" s="463"/>
      <c r="C23" s="387"/>
      <c r="D23" s="550"/>
      <c r="E23" s="551"/>
      <c r="F23" s="551"/>
      <c r="G23" s="552"/>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75" customHeight="1" x14ac:dyDescent="0.25">
      <c r="A24" s="3"/>
      <c r="B24" s="463"/>
      <c r="C24" s="387"/>
      <c r="D24" s="550"/>
      <c r="E24" s="551"/>
      <c r="F24" s="551"/>
      <c r="G24" s="552"/>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75" customHeight="1" x14ac:dyDescent="0.25">
      <c r="A25" s="3"/>
      <c r="B25" s="463"/>
      <c r="C25" s="387"/>
      <c r="D25" s="550"/>
      <c r="E25" s="551"/>
      <c r="F25" s="551"/>
      <c r="G25" s="552"/>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6" t="s">
        <v>24</v>
      </c>
      <c r="D27" s="570"/>
      <c r="E27" s="570"/>
      <c r="F27" s="570"/>
      <c r="G27" s="570"/>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69" t="s">
        <v>130</v>
      </c>
      <c r="E28" s="569"/>
      <c r="F28" s="569"/>
      <c r="G28" s="569"/>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75" customHeight="1" x14ac:dyDescent="0.25">
      <c r="A29" s="3"/>
      <c r="B29" s="463"/>
      <c r="C29" s="387"/>
      <c r="D29" s="550"/>
      <c r="E29" s="551"/>
      <c r="F29" s="551"/>
      <c r="G29" s="552"/>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75" customHeight="1" x14ac:dyDescent="0.25">
      <c r="A30" s="3"/>
      <c r="B30" s="463"/>
      <c r="C30" s="387"/>
      <c r="D30" s="550"/>
      <c r="E30" s="551"/>
      <c r="F30" s="551"/>
      <c r="G30" s="552"/>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75" customHeight="1" x14ac:dyDescent="0.25">
      <c r="A31" s="3"/>
      <c r="B31" s="463"/>
      <c r="C31" s="389"/>
      <c r="D31" s="559"/>
      <c r="E31" s="559"/>
      <c r="F31" s="559"/>
      <c r="G31" s="559"/>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601"/>
      <c r="E32" s="602"/>
      <c r="F32" s="602"/>
      <c r="G32" s="602"/>
      <c r="H32" s="602"/>
      <c r="I32" s="602"/>
      <c r="J32" s="602"/>
      <c r="K32" s="603"/>
      <c r="L32" s="73"/>
      <c r="M32" s="73"/>
      <c r="N32" s="6"/>
      <c r="O32" s="191"/>
      <c r="P32" s="372"/>
      <c r="Q32" s="412"/>
      <c r="R32" s="82"/>
      <c r="S32" s="14"/>
      <c r="T32" s="19"/>
      <c r="U32" s="19"/>
      <c r="V32" s="19"/>
      <c r="W32" s="189"/>
      <c r="X32" s="1"/>
      <c r="Y32" s="1"/>
      <c r="Z32" s="1"/>
      <c r="AA32" s="501"/>
    </row>
    <row r="33" spans="1:27" ht="12.75" customHeight="1" x14ac:dyDescent="0.25">
      <c r="A33" s="23"/>
      <c r="B33" s="467"/>
      <c r="C33" s="555" t="s">
        <v>24</v>
      </c>
      <c r="D33" s="556"/>
      <c r="E33" s="556"/>
      <c r="F33" s="556"/>
      <c r="G33" s="556"/>
      <c r="H33" s="557"/>
      <c r="I33" s="557"/>
      <c r="J33" s="557"/>
      <c r="K33" s="558"/>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43" t="s">
        <v>131</v>
      </c>
      <c r="E34" s="543"/>
      <c r="F34" s="543"/>
      <c r="G34" s="543"/>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75" customHeight="1" x14ac:dyDescent="0.25">
      <c r="A35" s="3"/>
      <c r="B35" s="463"/>
      <c r="C35" s="387"/>
      <c r="D35" s="550"/>
      <c r="E35" s="551"/>
      <c r="F35" s="551"/>
      <c r="G35" s="552"/>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75" customHeight="1" x14ac:dyDescent="0.25">
      <c r="A36" s="3"/>
      <c r="B36" s="463"/>
      <c r="C36" s="387"/>
      <c r="D36" s="550"/>
      <c r="E36" s="551"/>
      <c r="F36" s="551"/>
      <c r="G36" s="552"/>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75" customHeight="1" x14ac:dyDescent="0.25">
      <c r="A37" s="3"/>
      <c r="B37" s="463"/>
      <c r="C37" s="387"/>
      <c r="D37" s="550"/>
      <c r="E37" s="551"/>
      <c r="F37" s="551"/>
      <c r="G37" s="552"/>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75" customHeight="1" x14ac:dyDescent="0.25">
      <c r="A38" s="3"/>
      <c r="B38" s="463"/>
      <c r="C38" s="387"/>
      <c r="D38" s="550"/>
      <c r="E38" s="551"/>
      <c r="F38" s="551"/>
      <c r="G38" s="552"/>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25"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6" t="s">
        <v>24</v>
      </c>
      <c r="D40" s="547"/>
      <c r="E40" s="547"/>
      <c r="F40" s="547"/>
      <c r="G40" s="547"/>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53" t="s">
        <v>25</v>
      </c>
      <c r="E41" s="553"/>
      <c r="F41" s="553"/>
      <c r="G41" s="553"/>
      <c r="H41" s="553"/>
      <c r="I41" s="553"/>
      <c r="J41" s="553"/>
      <c r="K41" s="554"/>
      <c r="L41" s="24"/>
      <c r="M41" s="24"/>
      <c r="N41" s="24"/>
      <c r="O41" s="194"/>
      <c r="P41" s="313" t="s">
        <v>22</v>
      </c>
      <c r="Q41" s="423"/>
      <c r="R41" s="14"/>
      <c r="S41" s="14"/>
      <c r="T41" s="498" t="s">
        <v>23</v>
      </c>
      <c r="U41" s="499" t="s">
        <v>23</v>
      </c>
      <c r="V41" s="19"/>
      <c r="W41" s="189"/>
      <c r="X41" s="1"/>
      <c r="Y41" s="1"/>
      <c r="Z41" s="1"/>
      <c r="AA41" s="462" t="s">
        <v>6591</v>
      </c>
    </row>
    <row r="42" spans="1:27" ht="12.75" customHeight="1" x14ac:dyDescent="0.25">
      <c r="A42" s="3"/>
      <c r="B42" s="463"/>
      <c r="C42" s="391"/>
      <c r="D42" s="598" t="s">
        <v>4666</v>
      </c>
      <c r="E42" s="599"/>
      <c r="F42" s="599"/>
      <c r="G42" s="599"/>
      <c r="H42" s="599"/>
      <c r="I42" s="599"/>
      <c r="J42" s="599"/>
      <c r="K42" s="600"/>
      <c r="L42" s="76"/>
      <c r="M42" s="76"/>
      <c r="N42" s="76"/>
      <c r="O42" s="195"/>
      <c r="P42" s="98">
        <f>ROUND((SUM(N18,N27,N33,N40))*0.09, 0)</f>
        <v>0</v>
      </c>
      <c r="Q42" s="424"/>
      <c r="R42" s="8"/>
      <c r="S42" s="8"/>
      <c r="T42" s="8"/>
      <c r="U42" s="8"/>
      <c r="V42" s="8"/>
      <c r="W42" s="189"/>
      <c r="X42" s="1"/>
      <c r="Y42" s="1"/>
      <c r="Z42" s="1"/>
      <c r="AA42" s="464"/>
    </row>
    <row r="43" spans="1:27" ht="12.75" customHeight="1" x14ac:dyDescent="0.25">
      <c r="A43" s="3"/>
      <c r="B43" s="463"/>
      <c r="C43" s="391"/>
      <c r="D43" s="598" t="s">
        <v>4667</v>
      </c>
      <c r="E43" s="599"/>
      <c r="F43" s="599"/>
      <c r="G43" s="599"/>
      <c r="H43" s="599"/>
      <c r="I43" s="599"/>
      <c r="J43" s="599"/>
      <c r="K43" s="600"/>
      <c r="L43" s="447"/>
      <c r="M43" s="447"/>
      <c r="N43" s="447"/>
      <c r="O43" s="195"/>
      <c r="P43" s="98">
        <f>SUM(P44:P46)</f>
        <v>0</v>
      </c>
      <c r="Q43" s="424"/>
      <c r="R43" s="8"/>
      <c r="S43" s="8"/>
      <c r="T43" s="8"/>
      <c r="U43" s="8"/>
      <c r="V43" s="8"/>
      <c r="W43" s="189"/>
      <c r="X43" s="1"/>
      <c r="Y43" s="1"/>
      <c r="Z43" s="1"/>
      <c r="AA43" s="464"/>
    </row>
    <row r="44" spans="1:27" ht="12.75" customHeight="1" x14ac:dyDescent="0.25">
      <c r="A44" s="3"/>
      <c r="B44" s="463"/>
      <c r="C44" s="391"/>
      <c r="D44" s="604" t="s">
        <v>136</v>
      </c>
      <c r="E44" s="605"/>
      <c r="F44" s="605"/>
      <c r="G44" s="605"/>
      <c r="H44" s="605"/>
      <c r="I44" s="605"/>
      <c r="J44" s="605"/>
      <c r="K44" s="606"/>
      <c r="L44" s="84" t="b">
        <v>1</v>
      </c>
      <c r="M44" s="84"/>
      <c r="N44" s="84"/>
      <c r="O44" s="195"/>
      <c r="P44" s="380">
        <v>0</v>
      </c>
      <c r="Q44" s="424"/>
      <c r="R44" s="8"/>
      <c r="S44" s="8"/>
      <c r="T44" s="8"/>
      <c r="U44" s="8"/>
      <c r="V44" s="8"/>
      <c r="W44" s="189"/>
      <c r="X44" s="1"/>
      <c r="Y44" s="1"/>
      <c r="Z44" s="1"/>
      <c r="AA44" s="464"/>
    </row>
    <row r="45" spans="1:27" ht="12.75" customHeight="1" x14ac:dyDescent="0.25">
      <c r="A45" s="3"/>
      <c r="B45" s="463"/>
      <c r="C45" s="391"/>
      <c r="D45" s="604" t="s">
        <v>134</v>
      </c>
      <c r="E45" s="605"/>
      <c r="F45" s="605"/>
      <c r="G45" s="605"/>
      <c r="H45" s="605"/>
      <c r="I45" s="605"/>
      <c r="J45" s="605"/>
      <c r="K45" s="606"/>
      <c r="L45" s="84"/>
      <c r="M45" s="84"/>
      <c r="N45" s="84"/>
      <c r="O45" s="195"/>
      <c r="P45" s="380">
        <v>0</v>
      </c>
      <c r="Q45" s="424"/>
      <c r="R45" s="8"/>
      <c r="S45" s="8"/>
      <c r="T45" s="8"/>
      <c r="U45" s="8"/>
      <c r="V45" s="8"/>
      <c r="W45" s="189"/>
      <c r="X45" s="1"/>
      <c r="Y45" s="1"/>
      <c r="Z45" s="1"/>
      <c r="AA45" s="464"/>
    </row>
    <row r="46" spans="1:27" ht="12.75" customHeight="1" x14ac:dyDescent="0.25">
      <c r="A46" s="3"/>
      <c r="B46" s="463"/>
      <c r="C46" s="391"/>
      <c r="D46" s="604" t="s">
        <v>137</v>
      </c>
      <c r="E46" s="605"/>
      <c r="F46" s="605"/>
      <c r="G46" s="605"/>
      <c r="H46" s="605"/>
      <c r="I46" s="605"/>
      <c r="J46" s="605"/>
      <c r="K46" s="606"/>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607" t="s">
        <v>4100</v>
      </c>
      <c r="E47" s="608"/>
      <c r="F47" s="608"/>
      <c r="G47" s="608"/>
      <c r="H47" s="608"/>
      <c r="I47" s="608"/>
      <c r="J47" s="608"/>
      <c r="K47" s="609"/>
      <c r="L47" s="77"/>
      <c r="M47" s="77"/>
      <c r="N47" s="77"/>
      <c r="O47" s="195"/>
      <c r="P47" s="196"/>
      <c r="Q47" s="412"/>
      <c r="R47" s="8"/>
      <c r="S47" s="8"/>
      <c r="T47" s="8"/>
      <c r="U47" s="8"/>
      <c r="V47" s="8"/>
      <c r="W47" s="189"/>
      <c r="X47" s="1"/>
      <c r="Y47" s="1"/>
      <c r="Z47" s="1"/>
      <c r="AA47" s="506"/>
    </row>
    <row r="48" spans="1:27" ht="8.25"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48" t="s">
        <v>24</v>
      </c>
      <c r="D49" s="549"/>
      <c r="E49" s="549"/>
      <c r="F49" s="549"/>
      <c r="G49" s="549"/>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75" customHeight="1" x14ac:dyDescent="0.25">
      <c r="A51" s="3"/>
      <c r="B51" s="463"/>
      <c r="C51" s="387"/>
      <c r="D51" s="550"/>
      <c r="E51" s="551"/>
      <c r="F51" s="551"/>
      <c r="G51" s="552"/>
      <c r="H51" s="5"/>
      <c r="I51" s="381"/>
      <c r="J51" s="378"/>
      <c r="K51" s="18"/>
      <c r="L51" s="6"/>
      <c r="M51" s="6"/>
      <c r="N51" s="6"/>
      <c r="O51" s="191"/>
      <c r="P51" s="379">
        <v>0</v>
      </c>
      <c r="Q51" s="412"/>
      <c r="R51" s="8"/>
      <c r="S51" s="8"/>
      <c r="T51" s="8"/>
      <c r="U51" s="8"/>
      <c r="V51" s="8"/>
      <c r="W51" s="189"/>
      <c r="X51" s="1"/>
      <c r="Y51" s="1"/>
      <c r="Z51" s="1"/>
      <c r="AA51" s="464"/>
    </row>
    <row r="52" spans="1:27" ht="12.75" customHeight="1" x14ac:dyDescent="0.25">
      <c r="A52" s="3"/>
      <c r="B52" s="463"/>
      <c r="C52" s="387"/>
      <c r="D52" s="550"/>
      <c r="E52" s="551"/>
      <c r="F52" s="551"/>
      <c r="G52" s="552"/>
      <c r="H52" s="5"/>
      <c r="I52" s="381"/>
      <c r="J52" s="378"/>
      <c r="K52" s="18"/>
      <c r="L52" s="6" t="b">
        <v>0</v>
      </c>
      <c r="M52" s="6"/>
      <c r="N52" s="6"/>
      <c r="O52" s="191"/>
      <c r="P52" s="379">
        <v>0</v>
      </c>
      <c r="Q52" s="412"/>
      <c r="R52" s="8"/>
      <c r="S52" s="8"/>
      <c r="T52" s="8" t="s">
        <v>23</v>
      </c>
      <c r="U52" s="8"/>
      <c r="V52" s="8"/>
      <c r="W52" s="189"/>
      <c r="X52" s="1"/>
      <c r="Y52" s="1"/>
      <c r="Z52" s="1"/>
      <c r="AA52" s="464"/>
    </row>
    <row r="53" spans="1:27" ht="12.75" customHeight="1" x14ac:dyDescent="0.25">
      <c r="A53" s="3"/>
      <c r="B53" s="463"/>
      <c r="C53" s="387"/>
      <c r="D53" s="550"/>
      <c r="E53" s="551"/>
      <c r="F53" s="551"/>
      <c r="G53" s="552"/>
      <c r="H53" s="5"/>
      <c r="I53" s="381"/>
      <c r="J53" s="378"/>
      <c r="K53" s="18"/>
      <c r="L53" s="6"/>
      <c r="M53" s="6"/>
      <c r="N53" s="6"/>
      <c r="O53" s="191"/>
      <c r="P53" s="379">
        <v>0</v>
      </c>
      <c r="Q53" s="412"/>
      <c r="R53" s="8"/>
      <c r="S53" s="8"/>
      <c r="T53" s="8"/>
      <c r="U53" s="8"/>
      <c r="V53" s="8"/>
      <c r="W53" s="189"/>
      <c r="X53" s="1"/>
      <c r="Y53" s="1"/>
      <c r="Z53" s="1"/>
      <c r="AA53" s="464"/>
    </row>
    <row r="54" spans="1:27" ht="12.75" customHeight="1" x14ac:dyDescent="0.25">
      <c r="A54" s="3"/>
      <c r="B54" s="463"/>
      <c r="C54" s="387"/>
      <c r="D54" s="550"/>
      <c r="E54" s="551"/>
      <c r="F54" s="551"/>
      <c r="G54" s="552"/>
      <c r="H54" s="5"/>
      <c r="I54" s="381"/>
      <c r="J54" s="378"/>
      <c r="K54" s="18"/>
      <c r="L54" s="6"/>
      <c r="M54" s="6"/>
      <c r="N54" s="6"/>
      <c r="O54" s="191"/>
      <c r="P54" s="379">
        <v>0</v>
      </c>
      <c r="Q54" s="412"/>
      <c r="R54" s="8"/>
      <c r="S54" s="8"/>
      <c r="T54" s="8"/>
      <c r="U54" s="8"/>
      <c r="V54" s="8"/>
      <c r="W54" s="189"/>
      <c r="X54" s="1"/>
      <c r="Y54" s="1"/>
      <c r="Z54" s="1"/>
      <c r="AA54" s="464"/>
    </row>
    <row r="55" spans="1:27" ht="12.75" customHeight="1" x14ac:dyDescent="0.25">
      <c r="A55" s="3"/>
      <c r="B55" s="463"/>
      <c r="C55" s="387"/>
      <c r="D55" s="550"/>
      <c r="E55" s="551"/>
      <c r="F55" s="551"/>
      <c r="G55" s="552"/>
      <c r="H55" s="5"/>
      <c r="I55" s="381"/>
      <c r="J55" s="378"/>
      <c r="K55" s="18"/>
      <c r="L55" s="6"/>
      <c r="M55" s="6"/>
      <c r="N55" s="6"/>
      <c r="O55" s="191"/>
      <c r="P55" s="379">
        <v>0</v>
      </c>
      <c r="Q55" s="412"/>
      <c r="R55" s="8"/>
      <c r="S55" s="8"/>
      <c r="T55" s="8" t="s">
        <v>23</v>
      </c>
      <c r="U55" s="8"/>
      <c r="V55" s="8"/>
      <c r="W55" s="189"/>
      <c r="X55" s="1"/>
      <c r="Y55" s="1"/>
      <c r="Z55" s="1"/>
      <c r="AA55" s="464"/>
    </row>
    <row r="56" spans="1:27" ht="12.75" customHeight="1" x14ac:dyDescent="0.25">
      <c r="A56" s="3"/>
      <c r="B56" s="463"/>
      <c r="C56" s="387"/>
      <c r="D56" s="550"/>
      <c r="E56" s="551"/>
      <c r="F56" s="551"/>
      <c r="G56" s="552"/>
      <c r="H56" s="5"/>
      <c r="I56" s="381"/>
      <c r="J56" s="378"/>
      <c r="K56" s="18"/>
      <c r="L56" s="6"/>
      <c r="M56" s="6"/>
      <c r="N56" s="6"/>
      <c r="O56" s="191"/>
      <c r="P56" s="379">
        <v>0</v>
      </c>
      <c r="Q56" s="412"/>
      <c r="R56" s="8"/>
      <c r="S56" s="8"/>
      <c r="T56" s="8" t="s">
        <v>23</v>
      </c>
      <c r="U56" s="8"/>
      <c r="V56" s="8"/>
      <c r="W56" s="189"/>
      <c r="X56" s="1"/>
      <c r="Y56" s="1"/>
      <c r="Z56" s="1"/>
      <c r="AA56" s="464"/>
    </row>
    <row r="57" spans="1:27" ht="8.25"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6" t="s">
        <v>24</v>
      </c>
      <c r="D58" s="547"/>
      <c r="E58" s="547"/>
      <c r="F58" s="547"/>
      <c r="G58" s="547"/>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75" customHeight="1" x14ac:dyDescent="0.25">
      <c r="A60" s="34"/>
      <c r="B60" s="513"/>
      <c r="C60" s="387"/>
      <c r="D60" s="560"/>
      <c r="E60" s="561"/>
      <c r="F60" s="561"/>
      <c r="G60" s="561"/>
      <c r="H60" s="562"/>
      <c r="I60" s="562"/>
      <c r="J60" s="563"/>
      <c r="K60" s="27"/>
      <c r="L60" s="5"/>
      <c r="M60" s="5"/>
      <c r="N60" s="5"/>
      <c r="O60" s="191"/>
      <c r="P60" s="379">
        <v>0</v>
      </c>
      <c r="Q60" s="412"/>
      <c r="R60" s="8"/>
      <c r="S60" s="8"/>
      <c r="T60" s="8"/>
      <c r="U60" s="8"/>
      <c r="V60" s="8"/>
      <c r="W60" s="189"/>
      <c r="X60" s="1"/>
      <c r="Y60" s="1"/>
      <c r="Z60" s="1"/>
      <c r="AA60" s="464"/>
    </row>
    <row r="61" spans="1:27" ht="12.75" customHeight="1" x14ac:dyDescent="0.25">
      <c r="A61" s="34"/>
      <c r="B61" s="513"/>
      <c r="C61" s="387"/>
      <c r="D61" s="560"/>
      <c r="E61" s="561"/>
      <c r="F61" s="561"/>
      <c r="G61" s="561"/>
      <c r="H61" s="562"/>
      <c r="I61" s="562"/>
      <c r="J61" s="563"/>
      <c r="K61" s="27"/>
      <c r="L61" s="5"/>
      <c r="M61" s="5"/>
      <c r="N61" s="5"/>
      <c r="O61" s="191"/>
      <c r="P61" s="379">
        <v>0</v>
      </c>
      <c r="Q61" s="412"/>
      <c r="R61" s="8"/>
      <c r="S61" s="8"/>
      <c r="T61" s="8"/>
      <c r="U61" s="8"/>
      <c r="V61" s="8"/>
      <c r="W61" s="189"/>
      <c r="X61" s="1"/>
      <c r="Y61" s="1"/>
      <c r="Z61" s="1"/>
      <c r="AA61" s="464"/>
    </row>
    <row r="62" spans="1:27" ht="12.75" customHeight="1" x14ac:dyDescent="0.25">
      <c r="A62" s="34"/>
      <c r="B62" s="513"/>
      <c r="C62" s="387"/>
      <c r="D62" s="560"/>
      <c r="E62" s="561"/>
      <c r="F62" s="561"/>
      <c r="G62" s="561"/>
      <c r="H62" s="562"/>
      <c r="I62" s="562"/>
      <c r="J62" s="563"/>
      <c r="K62" s="27"/>
      <c r="L62" s="5"/>
      <c r="M62" s="5"/>
      <c r="N62" s="5"/>
      <c r="O62" s="191"/>
      <c r="P62" s="379">
        <v>0</v>
      </c>
      <c r="Q62" s="412"/>
      <c r="R62" s="8"/>
      <c r="S62" s="8"/>
      <c r="T62" s="8" t="s">
        <v>26</v>
      </c>
      <c r="U62" s="8"/>
      <c r="V62" s="8"/>
      <c r="W62" s="189"/>
      <c r="X62" s="1"/>
      <c r="Y62" s="1"/>
      <c r="Z62" s="1"/>
      <c r="AA62" s="464"/>
    </row>
    <row r="63" spans="1:27" ht="12.75" customHeight="1" x14ac:dyDescent="0.25">
      <c r="A63" s="34"/>
      <c r="B63" s="513"/>
      <c r="C63" s="387"/>
      <c r="D63" s="560"/>
      <c r="E63" s="561"/>
      <c r="F63" s="561"/>
      <c r="G63" s="561"/>
      <c r="H63" s="562"/>
      <c r="I63" s="562"/>
      <c r="J63" s="563"/>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68"/>
      <c r="E64" s="568"/>
      <c r="F64" s="568"/>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6" t="s">
        <v>24</v>
      </c>
      <c r="D65" s="547"/>
      <c r="E65" s="547"/>
      <c r="F65" s="547"/>
      <c r="G65" s="547"/>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75" customHeight="1" x14ac:dyDescent="0.25">
      <c r="A67" s="3"/>
      <c r="B67" s="463"/>
      <c r="C67" s="387"/>
      <c r="D67" s="544"/>
      <c r="E67" s="545"/>
      <c r="F67" s="545"/>
      <c r="G67" s="545"/>
      <c r="H67" s="545"/>
      <c r="I67" s="545"/>
      <c r="J67" s="545"/>
      <c r="K67" s="27"/>
      <c r="L67" s="5"/>
      <c r="M67" s="5"/>
      <c r="N67" s="5"/>
      <c r="O67" s="191"/>
      <c r="P67" s="379">
        <v>0</v>
      </c>
      <c r="Q67" s="412"/>
      <c r="R67" s="8"/>
      <c r="S67" s="8"/>
      <c r="T67" s="8"/>
      <c r="U67" s="8"/>
      <c r="V67" s="8"/>
      <c r="W67" s="189"/>
      <c r="X67" s="1"/>
      <c r="Y67" s="1"/>
      <c r="Z67" s="1"/>
      <c r="AA67" s="464"/>
    </row>
    <row r="68" spans="1:27" ht="12.75" customHeight="1" x14ac:dyDescent="0.25">
      <c r="A68" s="3"/>
      <c r="B68" s="463"/>
      <c r="C68" s="387"/>
      <c r="D68" s="544"/>
      <c r="E68" s="545"/>
      <c r="F68" s="545"/>
      <c r="G68" s="545"/>
      <c r="H68" s="545"/>
      <c r="I68" s="545"/>
      <c r="J68" s="545"/>
      <c r="K68" s="27"/>
      <c r="L68" s="5"/>
      <c r="M68" s="5"/>
      <c r="N68" s="5"/>
      <c r="O68" s="191"/>
      <c r="P68" s="379">
        <v>0</v>
      </c>
      <c r="Q68" s="412"/>
      <c r="R68" s="8"/>
      <c r="S68" s="8"/>
      <c r="T68" s="8"/>
      <c r="U68" s="8"/>
      <c r="V68" s="8"/>
      <c r="W68" s="189"/>
      <c r="X68" s="1"/>
      <c r="Y68" s="1"/>
      <c r="Z68" s="1"/>
      <c r="AA68" s="464"/>
    </row>
    <row r="69" spans="1:27" ht="12.75" customHeight="1" x14ac:dyDescent="0.25">
      <c r="A69" s="3"/>
      <c r="B69" s="463"/>
      <c r="C69" s="387"/>
      <c r="D69" s="544"/>
      <c r="E69" s="545"/>
      <c r="F69" s="545"/>
      <c r="G69" s="545"/>
      <c r="H69" s="545"/>
      <c r="I69" s="545"/>
      <c r="J69" s="545"/>
      <c r="K69" s="27"/>
      <c r="L69" s="5"/>
      <c r="M69" s="5"/>
      <c r="N69" s="5"/>
      <c r="O69" s="191"/>
      <c r="P69" s="379">
        <v>0</v>
      </c>
      <c r="Q69" s="412"/>
      <c r="R69" s="8"/>
      <c r="S69" s="8"/>
      <c r="T69" s="8"/>
      <c r="U69" s="8"/>
      <c r="V69" s="8"/>
      <c r="W69" s="189"/>
      <c r="X69" s="1"/>
      <c r="Y69" s="1"/>
      <c r="Z69" s="1"/>
      <c r="AA69" s="464"/>
    </row>
    <row r="70" spans="1:27" ht="12.75" customHeight="1" x14ac:dyDescent="0.25">
      <c r="A70" s="3"/>
      <c r="B70" s="463"/>
      <c r="C70" s="387"/>
      <c r="D70" s="544"/>
      <c r="E70" s="545"/>
      <c r="F70" s="545"/>
      <c r="G70" s="545"/>
      <c r="H70" s="545"/>
      <c r="I70" s="545"/>
      <c r="J70" s="545"/>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6" t="s">
        <v>24</v>
      </c>
      <c r="D72" s="547"/>
      <c r="E72" s="547"/>
      <c r="F72" s="547"/>
      <c r="G72" s="547"/>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75" customHeight="1" x14ac:dyDescent="0.25">
      <c r="A74" s="89"/>
      <c r="B74" s="520"/>
      <c r="C74" s="392"/>
      <c r="D74" s="544"/>
      <c r="E74" s="545"/>
      <c r="F74" s="545"/>
      <c r="G74" s="545"/>
      <c r="H74" s="545"/>
      <c r="I74" s="545"/>
      <c r="J74" s="545"/>
      <c r="K74" s="36"/>
      <c r="L74" s="26"/>
      <c r="M74" s="26"/>
      <c r="N74" s="26"/>
      <c r="O74" s="198"/>
      <c r="P74" s="382">
        <v>0</v>
      </c>
      <c r="Q74" s="433"/>
      <c r="R74" s="90"/>
      <c r="S74" s="90"/>
      <c r="T74" s="90"/>
      <c r="U74" s="90"/>
      <c r="V74" s="90"/>
      <c r="W74" s="199"/>
      <c r="X74" s="521"/>
      <c r="Y74" s="521"/>
      <c r="Z74" s="521"/>
      <c r="AA74" s="464"/>
    </row>
    <row r="75" spans="1:27" s="165" customFormat="1" ht="12.75" customHeight="1" x14ac:dyDescent="0.25">
      <c r="A75" s="89"/>
      <c r="B75" s="520"/>
      <c r="C75" s="392"/>
      <c r="D75" s="544"/>
      <c r="E75" s="545"/>
      <c r="F75" s="545"/>
      <c r="G75" s="545"/>
      <c r="H75" s="545"/>
      <c r="I75" s="545"/>
      <c r="J75" s="545"/>
      <c r="K75" s="36"/>
      <c r="L75" s="26"/>
      <c r="M75" s="26"/>
      <c r="N75" s="26"/>
      <c r="O75" s="198"/>
      <c r="P75" s="382">
        <v>0</v>
      </c>
      <c r="Q75" s="433"/>
      <c r="R75" s="90"/>
      <c r="S75" s="90"/>
      <c r="T75" s="90"/>
      <c r="U75" s="90"/>
      <c r="V75" s="90"/>
      <c r="W75" s="199"/>
      <c r="X75" s="521"/>
      <c r="Y75" s="521"/>
      <c r="Z75" s="521"/>
      <c r="AA75" s="464"/>
    </row>
    <row r="76" spans="1:27" s="165" customFormat="1" ht="12.75" customHeight="1" x14ac:dyDescent="0.25">
      <c r="A76" s="89"/>
      <c r="B76" s="520"/>
      <c r="C76" s="392"/>
      <c r="D76" s="544"/>
      <c r="E76" s="545"/>
      <c r="F76" s="545"/>
      <c r="G76" s="545"/>
      <c r="H76" s="545"/>
      <c r="I76" s="545"/>
      <c r="J76" s="545"/>
      <c r="K76" s="36"/>
      <c r="L76" s="26"/>
      <c r="M76" s="26"/>
      <c r="N76" s="26"/>
      <c r="O76" s="198"/>
      <c r="P76" s="382">
        <v>0</v>
      </c>
      <c r="Q76" s="433"/>
      <c r="R76" s="90"/>
      <c r="S76" s="90"/>
      <c r="T76" s="90"/>
      <c r="U76" s="90"/>
      <c r="V76" s="90"/>
      <c r="W76" s="199"/>
      <c r="X76" s="521"/>
      <c r="Y76" s="521"/>
      <c r="Z76" s="521"/>
      <c r="AA76" s="464"/>
    </row>
    <row r="77" spans="1:27" s="165" customFormat="1" ht="12.75" customHeight="1" x14ac:dyDescent="0.25">
      <c r="A77" s="89"/>
      <c r="B77" s="520"/>
      <c r="C77" s="392"/>
      <c r="D77" s="544"/>
      <c r="E77" s="545"/>
      <c r="F77" s="545"/>
      <c r="G77" s="545"/>
      <c r="H77" s="545"/>
      <c r="I77" s="545"/>
      <c r="J77" s="545"/>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6" t="s">
        <v>24</v>
      </c>
      <c r="D79" s="547"/>
      <c r="E79" s="547"/>
      <c r="F79" s="547"/>
      <c r="G79" s="547"/>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66"/>
      <c r="J81" s="567"/>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64" t="s">
        <v>6589</v>
      </c>
      <c r="E85" s="564"/>
      <c r="F85" s="564"/>
      <c r="G85" s="564"/>
      <c r="H85" s="564"/>
      <c r="I85" s="564"/>
      <c r="J85" s="564"/>
      <c r="K85" s="565"/>
      <c r="L85" s="446"/>
      <c r="M85" s="446"/>
      <c r="N85" s="446"/>
      <c r="O85" s="202"/>
      <c r="P85" s="420" t="s">
        <v>22</v>
      </c>
      <c r="Q85" s="411"/>
      <c r="R85" s="8"/>
      <c r="S85" s="8"/>
      <c r="T85" s="8"/>
      <c r="U85" s="8"/>
      <c r="V85" s="8"/>
      <c r="W85" s="189"/>
      <c r="X85" s="1"/>
      <c r="Y85" s="1"/>
      <c r="Z85" s="1"/>
      <c r="AA85" s="462" t="s">
        <v>6591</v>
      </c>
    </row>
    <row r="86" spans="1:27" ht="12.75" customHeight="1" x14ac:dyDescent="0.25">
      <c r="A86" s="3"/>
      <c r="B86" s="463"/>
      <c r="C86" s="387"/>
      <c r="D86" s="544"/>
      <c r="E86" s="544"/>
      <c r="F86" s="544"/>
      <c r="G86" s="544"/>
      <c r="H86" s="545"/>
      <c r="I86" s="545"/>
      <c r="J86" s="545"/>
      <c r="K86" s="36"/>
      <c r="L86" s="26"/>
      <c r="M86" s="26"/>
      <c r="N86" s="26"/>
      <c r="O86" s="198"/>
      <c r="P86" s="379">
        <v>0</v>
      </c>
      <c r="Q86" s="412"/>
      <c r="R86" s="8"/>
      <c r="S86" s="8"/>
      <c r="T86" s="8" t="s">
        <v>23</v>
      </c>
      <c r="U86" s="8"/>
      <c r="V86" s="8"/>
      <c r="W86" s="189"/>
      <c r="X86" s="1"/>
      <c r="Y86" s="1"/>
      <c r="Z86" s="1"/>
      <c r="AA86" s="464"/>
    </row>
    <row r="87" spans="1:27" ht="12.75" customHeight="1" x14ac:dyDescent="0.25">
      <c r="A87" s="3"/>
      <c r="B87" s="463"/>
      <c r="C87" s="387"/>
      <c r="D87" s="544"/>
      <c r="E87" s="544"/>
      <c r="F87" s="544"/>
      <c r="G87" s="544"/>
      <c r="H87" s="545"/>
      <c r="I87" s="545"/>
      <c r="J87" s="545"/>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48" t="s">
        <v>24</v>
      </c>
      <c r="D89" s="549"/>
      <c r="E89" s="549"/>
      <c r="F89" s="549"/>
      <c r="G89" s="549"/>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42" t="s">
        <v>35</v>
      </c>
      <c r="D91" s="543"/>
      <c r="E91" s="543"/>
      <c r="F91" s="543"/>
      <c r="G91" s="543"/>
      <c r="H91" s="543"/>
      <c r="I91" s="543"/>
      <c r="J91" s="543"/>
      <c r="K91" s="445"/>
      <c r="L91" s="445"/>
      <c r="M91" s="445"/>
      <c r="N91" s="445"/>
      <c r="O91" s="288"/>
      <c r="P91" s="376">
        <f>+P18+P27+P33+P40+P49+P58+P65+P72+P79+P81+P89</f>
        <v>0</v>
      </c>
      <c r="Q91" s="25"/>
      <c r="R91" s="302"/>
      <c r="S91" s="302"/>
      <c r="T91" s="302"/>
      <c r="U91" s="302"/>
      <c r="V91" s="302"/>
      <c r="W91" s="189"/>
      <c r="X91" s="1"/>
      <c r="Y91" s="1"/>
      <c r="Z91" s="1"/>
      <c r="AA91" s="505"/>
    </row>
    <row r="92" spans="1:27" ht="6.75"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457200</xdr:colOff>
                    <xdr:row>14</xdr:row>
                    <xdr:rowOff>38100</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381000</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152400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76200</xdr:rowOff>
                  </from>
                  <to>
                    <xdr:col>10</xdr:col>
                    <xdr:colOff>428625</xdr:colOff>
                    <xdr:row>30</xdr:row>
                    <xdr:rowOff>152400</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76200</xdr:rowOff>
                  </from>
                  <to>
                    <xdr:col>10</xdr:col>
                    <xdr:colOff>457200</xdr:colOff>
                    <xdr:row>34</xdr:row>
                    <xdr:rowOff>152400</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190500</xdr:rowOff>
                  </from>
                  <to>
                    <xdr:col>10</xdr:col>
                    <xdr:colOff>428625</xdr:colOff>
                    <xdr:row>36</xdr:row>
                    <xdr:rowOff>76200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190500</xdr:rowOff>
                  </from>
                  <to>
                    <xdr:col>10</xdr:col>
                    <xdr:colOff>457200</xdr:colOff>
                    <xdr:row>15</xdr:row>
                    <xdr:rowOff>76200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190500</xdr:rowOff>
                  </from>
                  <to>
                    <xdr:col>10</xdr:col>
                    <xdr:colOff>457200</xdr:colOff>
                    <xdr:row>16</xdr:row>
                    <xdr:rowOff>76200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457200</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190500</xdr:rowOff>
                  </from>
                  <to>
                    <xdr:col>10</xdr:col>
                    <xdr:colOff>457200</xdr:colOff>
                    <xdr:row>21</xdr:row>
                    <xdr:rowOff>76200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457200</xdr:colOff>
                    <xdr:row>21</xdr:row>
                    <xdr:rowOff>152400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457200</xdr:colOff>
                    <xdr:row>22</xdr:row>
                    <xdr:rowOff>152400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457200</xdr:colOff>
                    <xdr:row>23</xdr:row>
                    <xdr:rowOff>152400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76200</xdr:rowOff>
                  </from>
                  <to>
                    <xdr:col>10</xdr:col>
                    <xdr:colOff>457200</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76200</xdr:rowOff>
                  </from>
                  <to>
                    <xdr:col>10</xdr:col>
                    <xdr:colOff>457200</xdr:colOff>
                    <xdr:row>36</xdr:row>
                    <xdr:rowOff>152400</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76200</xdr:rowOff>
                  </from>
                  <to>
                    <xdr:col>10</xdr:col>
                    <xdr:colOff>457200</xdr:colOff>
                    <xdr:row>37</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42578125" style="211" customWidth="1"/>
    <col min="4" max="4" width="12.42578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76"/>
      <c r="H1" s="676"/>
    </row>
    <row r="2" spans="1:10" ht="15.75" x14ac:dyDescent="0.25">
      <c r="A2" s="209"/>
      <c r="B2" s="696" t="s">
        <v>121</v>
      </c>
      <c r="C2" s="697"/>
      <c r="D2" s="697"/>
      <c r="E2" s="697"/>
      <c r="F2" s="697"/>
      <c r="G2" s="697"/>
      <c r="H2" s="698"/>
    </row>
    <row r="3" spans="1:10" x14ac:dyDescent="0.2">
      <c r="A3" s="209"/>
      <c r="B3" s="699" t="s">
        <v>43</v>
      </c>
      <c r="C3" s="700"/>
      <c r="D3" s="700"/>
      <c r="E3" s="700"/>
      <c r="F3" s="700"/>
      <c r="G3" s="700"/>
      <c r="H3" s="701"/>
    </row>
    <row r="4" spans="1:10" x14ac:dyDescent="0.2">
      <c r="A4" s="209"/>
      <c r="B4" s="212"/>
      <c r="C4" s="213"/>
      <c r="D4" s="213"/>
      <c r="E4" s="213"/>
      <c r="F4" s="213"/>
      <c r="G4" s="213"/>
      <c r="H4" s="214"/>
    </row>
    <row r="5" spans="1:10" x14ac:dyDescent="0.2">
      <c r="A5" s="209"/>
      <c r="B5" s="702" t="s">
        <v>4668</v>
      </c>
      <c r="C5" s="703"/>
      <c r="D5" s="703"/>
      <c r="E5" s="703"/>
      <c r="F5" s="703"/>
      <c r="G5" s="703"/>
      <c r="H5" s="704"/>
    </row>
    <row r="6" spans="1:10" x14ac:dyDescent="0.2">
      <c r="A6" s="209"/>
      <c r="B6" s="209"/>
      <c r="C6" s="209"/>
      <c r="D6" s="209"/>
      <c r="E6" s="209"/>
      <c r="F6" s="209"/>
      <c r="G6" s="209"/>
      <c r="H6" s="209"/>
    </row>
    <row r="7" spans="1:10" x14ac:dyDescent="0.2">
      <c r="A7" s="209"/>
      <c r="B7" s="693" t="s">
        <v>4663</v>
      </c>
      <c r="C7" s="694"/>
      <c r="D7" s="694"/>
      <c r="E7" s="694"/>
      <c r="F7" s="694"/>
      <c r="G7" s="694"/>
      <c r="H7" s="695"/>
    </row>
    <row r="8" spans="1:10" ht="5.25" customHeight="1" x14ac:dyDescent="0.2">
      <c r="A8" s="209"/>
      <c r="B8" s="61"/>
      <c r="C8" s="166"/>
      <c r="D8" s="166"/>
      <c r="E8" s="166"/>
      <c r="F8" s="166"/>
      <c r="G8" s="166"/>
      <c r="H8" s="167"/>
    </row>
    <row r="9" spans="1:10" ht="54.75" customHeight="1" x14ac:dyDescent="0.2">
      <c r="A9" s="209"/>
      <c r="B9" s="55" t="s">
        <v>68</v>
      </c>
      <c r="C9" s="705" t="s">
        <v>4157</v>
      </c>
      <c r="D9" s="705"/>
      <c r="E9" s="705"/>
      <c r="F9" s="705"/>
      <c r="G9" s="705"/>
      <c r="H9" s="706"/>
    </row>
    <row r="10" spans="1:10" ht="22.5" customHeight="1" x14ac:dyDescent="0.2">
      <c r="A10" s="209"/>
      <c r="B10" s="55" t="s">
        <v>116</v>
      </c>
      <c r="C10" s="705" t="s">
        <v>6096</v>
      </c>
      <c r="D10" s="705"/>
      <c r="E10" s="705"/>
      <c r="F10" s="705"/>
      <c r="G10" s="705"/>
      <c r="H10" s="706"/>
    </row>
    <row r="11" spans="1:10" ht="23.25" customHeight="1" x14ac:dyDescent="0.2">
      <c r="A11" s="209"/>
      <c r="B11" s="55" t="s">
        <v>70</v>
      </c>
      <c r="C11" s="691" t="s">
        <v>6095</v>
      </c>
      <c r="D11" s="691"/>
      <c r="E11" s="691"/>
      <c r="F11" s="691"/>
      <c r="G11" s="691"/>
      <c r="H11" s="692"/>
    </row>
    <row r="12" spans="1:10" ht="61.5" customHeight="1" x14ac:dyDescent="0.2">
      <c r="A12" s="209"/>
      <c r="B12" s="56" t="s">
        <v>71</v>
      </c>
      <c r="C12" s="707" t="s">
        <v>73</v>
      </c>
      <c r="D12" s="707"/>
      <c r="E12" s="707"/>
      <c r="F12" s="707"/>
      <c r="G12" s="707"/>
      <c r="H12" s="708"/>
    </row>
    <row r="13" spans="1:10" s="210" customFormat="1" x14ac:dyDescent="0.2">
      <c r="A13" s="215"/>
      <c r="B13" s="56"/>
      <c r="C13" s="709"/>
      <c r="D13" s="709"/>
      <c r="E13" s="709"/>
      <c r="F13" s="709"/>
      <c r="G13" s="709"/>
      <c r="H13" s="710"/>
    </row>
    <row r="14" spans="1:10" x14ac:dyDescent="0.2">
      <c r="A14" s="209"/>
      <c r="B14" s="686" t="s">
        <v>72</v>
      </c>
      <c r="C14" s="617" t="s">
        <v>75</v>
      </c>
      <c r="D14" s="618"/>
      <c r="E14" s="688" t="str">
        <f>valDistrName</f>
        <v>Org Name</v>
      </c>
      <c r="F14" s="689"/>
      <c r="G14" s="216" t="s">
        <v>76</v>
      </c>
      <c r="H14" s="217">
        <v>305</v>
      </c>
      <c r="J14" s="78"/>
    </row>
    <row r="15" spans="1:10" x14ac:dyDescent="0.2">
      <c r="A15" s="209"/>
      <c r="B15" s="687"/>
      <c r="C15" s="615" t="s">
        <v>4664</v>
      </c>
      <c r="D15" s="616"/>
      <c r="E15" s="218" t="str">
        <f>valorg4code</f>
        <v xml:space="preserve">Org </v>
      </c>
      <c r="F15" s="219"/>
      <c r="G15" s="219" t="s">
        <v>4095</v>
      </c>
      <c r="H15" s="220" t="s">
        <v>6098</v>
      </c>
    </row>
    <row r="16" spans="1:10" x14ac:dyDescent="0.2">
      <c r="A16" s="209"/>
      <c r="B16" s="686" t="s">
        <v>74</v>
      </c>
      <c r="C16" s="617" t="s">
        <v>78</v>
      </c>
      <c r="D16" s="618"/>
      <c r="E16" s="688" t="str">
        <f>valAddr1</f>
        <v>Address 1</v>
      </c>
      <c r="F16" s="689"/>
      <c r="G16" s="689"/>
      <c r="H16" s="690"/>
    </row>
    <row r="17" spans="1:8" x14ac:dyDescent="0.2">
      <c r="A17" s="209"/>
      <c r="B17" s="687"/>
      <c r="C17" s="615"/>
      <c r="D17" s="616"/>
      <c r="E17" s="619" t="str">
        <f>valCtyStZip</f>
        <v>Town, State  Zip</v>
      </c>
      <c r="F17" s="620"/>
      <c r="G17" s="221"/>
      <c r="H17" s="222" t="s">
        <v>124</v>
      </c>
    </row>
    <row r="18" spans="1:8" ht="20.25" customHeight="1" x14ac:dyDescent="0.2">
      <c r="A18" s="209"/>
      <c r="B18" s="57" t="s">
        <v>77</v>
      </c>
      <c r="C18" s="621" t="s">
        <v>80</v>
      </c>
      <c r="D18" s="622"/>
      <c r="E18" s="628"/>
      <c r="F18" s="629"/>
      <c r="G18" s="629"/>
      <c r="H18" s="630"/>
    </row>
    <row r="19" spans="1:8" ht="17.25" customHeight="1" x14ac:dyDescent="0.2">
      <c r="A19" s="209"/>
      <c r="B19" s="686" t="s">
        <v>79</v>
      </c>
      <c r="C19" s="631" t="s">
        <v>5918</v>
      </c>
      <c r="D19" s="632"/>
      <c r="E19" s="635" t="s">
        <v>125</v>
      </c>
      <c r="F19" s="636"/>
      <c r="G19" s="636"/>
      <c r="H19" s="637"/>
    </row>
    <row r="20" spans="1:8" ht="7.5" customHeight="1" x14ac:dyDescent="0.2">
      <c r="A20" s="209"/>
      <c r="B20" s="687"/>
      <c r="C20" s="633"/>
      <c r="D20" s="634"/>
      <c r="E20" s="638"/>
      <c r="F20" s="639"/>
      <c r="G20" s="639"/>
      <c r="H20" s="640"/>
    </row>
    <row r="21" spans="1:8" ht="20.25" customHeight="1" x14ac:dyDescent="0.2">
      <c r="A21" s="209"/>
      <c r="B21" s="673" t="s">
        <v>81</v>
      </c>
      <c r="C21" s="623" t="s">
        <v>82</v>
      </c>
      <c r="D21" s="624"/>
      <c r="E21" s="223" t="s">
        <v>83</v>
      </c>
      <c r="F21" s="641"/>
      <c r="G21" s="642"/>
      <c r="H21" s="643"/>
    </row>
    <row r="22" spans="1:8" ht="20.25" customHeight="1" x14ac:dyDescent="0.2">
      <c r="A22" s="209"/>
      <c r="B22" s="674"/>
      <c r="C22" s="653" t="s">
        <v>84</v>
      </c>
      <c r="D22" s="654"/>
      <c r="E22" s="223" t="s">
        <v>85</v>
      </c>
      <c r="F22" s="641"/>
      <c r="G22" s="642"/>
      <c r="H22" s="643"/>
    </row>
    <row r="23" spans="1:8" ht="20.25" customHeight="1" x14ac:dyDescent="0.2">
      <c r="A23" s="209"/>
      <c r="B23" s="674"/>
      <c r="C23" s="70"/>
      <c r="D23" s="71"/>
      <c r="E23" s="224" t="s">
        <v>129</v>
      </c>
      <c r="F23" s="641"/>
      <c r="G23" s="642"/>
      <c r="H23" s="643"/>
    </row>
    <row r="24" spans="1:8" ht="20.25" customHeight="1" x14ac:dyDescent="0.2">
      <c r="A24" s="209"/>
      <c r="B24" s="675"/>
      <c r="C24" s="644"/>
      <c r="D24" s="645"/>
      <c r="E24" s="225" t="s">
        <v>86</v>
      </c>
      <c r="F24" s="612"/>
      <c r="G24" s="613"/>
      <c r="H24" s="614"/>
    </row>
    <row r="25" spans="1:8" x14ac:dyDescent="0.2">
      <c r="A25" s="209"/>
      <c r="B25" s="58"/>
      <c r="C25" s="59"/>
      <c r="D25" s="59"/>
      <c r="E25" s="60"/>
      <c r="F25" s="215"/>
      <c r="G25" s="215"/>
      <c r="H25" s="215"/>
    </row>
    <row r="26" spans="1:8" x14ac:dyDescent="0.2">
      <c r="A26" s="209"/>
      <c r="B26" s="668" t="s">
        <v>4665</v>
      </c>
      <c r="C26" s="669"/>
      <c r="D26" s="669"/>
      <c r="E26" s="669"/>
      <c r="F26" s="669"/>
      <c r="G26" s="226"/>
      <c r="H26" s="227"/>
    </row>
    <row r="27" spans="1:8" ht="54" customHeight="1" x14ac:dyDescent="0.2">
      <c r="B27" s="670" t="s">
        <v>6099</v>
      </c>
      <c r="C27" s="671"/>
      <c r="D27" s="671"/>
      <c r="E27" s="671"/>
      <c r="F27" s="671"/>
      <c r="G27" s="671"/>
      <c r="H27" s="672"/>
    </row>
    <row r="28" spans="1:8" ht="237.75" customHeight="1" x14ac:dyDescent="0.2">
      <c r="B28" s="655"/>
      <c r="C28" s="656"/>
      <c r="D28" s="656"/>
      <c r="E28" s="656"/>
      <c r="F28" s="656"/>
      <c r="G28" s="656"/>
      <c r="H28" s="657"/>
    </row>
    <row r="29" spans="1:8" s="228" customFormat="1" ht="11.25" customHeight="1" x14ac:dyDescent="0.2">
      <c r="B29" s="229"/>
      <c r="C29" s="177"/>
      <c r="D29" s="177"/>
      <c r="E29" s="177"/>
      <c r="F29" s="177"/>
      <c r="G29" s="177"/>
      <c r="H29" s="230"/>
    </row>
    <row r="30" spans="1:8" x14ac:dyDescent="0.2">
      <c r="B30" s="663" t="s">
        <v>4669</v>
      </c>
      <c r="C30" s="664"/>
      <c r="D30" s="664"/>
      <c r="E30" s="664"/>
      <c r="F30" s="664"/>
      <c r="G30" s="664"/>
      <c r="H30" s="665"/>
    </row>
    <row r="31" spans="1:8" ht="7.5" customHeight="1" x14ac:dyDescent="0.2">
      <c r="B31" s="231"/>
      <c r="C31" s="232"/>
      <c r="D31" s="232"/>
      <c r="E31" s="232"/>
      <c r="F31" s="232"/>
      <c r="G31" s="232"/>
      <c r="H31" s="233"/>
    </row>
    <row r="32" spans="1:8" x14ac:dyDescent="0.2">
      <c r="B32" s="61" t="s">
        <v>68</v>
      </c>
      <c r="C32" s="651" t="s">
        <v>126</v>
      </c>
      <c r="D32" s="651"/>
      <c r="E32" s="651"/>
      <c r="F32" s="651"/>
      <c r="G32" s="651"/>
      <c r="H32" s="652"/>
    </row>
    <row r="33" spans="1:13" ht="12.75" customHeight="1" x14ac:dyDescent="0.2">
      <c r="B33" s="65" t="s">
        <v>69</v>
      </c>
      <c r="C33" s="651" t="s">
        <v>4670</v>
      </c>
      <c r="D33" s="651"/>
      <c r="E33" s="651"/>
      <c r="F33" s="651"/>
      <c r="G33" s="651"/>
      <c r="H33" s="652"/>
    </row>
    <row r="34" spans="1:13" x14ac:dyDescent="0.2">
      <c r="B34" s="61" t="s">
        <v>87</v>
      </c>
      <c r="C34" s="651" t="s">
        <v>127</v>
      </c>
      <c r="D34" s="651"/>
      <c r="E34" s="651"/>
      <c r="F34" s="651"/>
      <c r="G34" s="651"/>
      <c r="H34" s="652"/>
    </row>
    <row r="35" spans="1:13" x14ac:dyDescent="0.2">
      <c r="B35" s="61" t="s">
        <v>71</v>
      </c>
      <c r="C35" s="651" t="s">
        <v>128</v>
      </c>
      <c r="D35" s="651"/>
      <c r="E35" s="651"/>
      <c r="F35" s="651"/>
      <c r="G35" s="651"/>
      <c r="H35" s="652"/>
    </row>
    <row r="36" spans="1:13" x14ac:dyDescent="0.2">
      <c r="B36" s="666"/>
      <c r="C36" s="667"/>
      <c r="D36" s="234"/>
      <c r="E36" s="677"/>
      <c r="F36" s="677"/>
      <c r="G36" s="235"/>
      <c r="H36" s="236"/>
      <c r="L36" s="237"/>
    </row>
    <row r="37" spans="1:13" ht="6.75" customHeight="1" x14ac:dyDescent="0.2">
      <c r="A37" s="215"/>
      <c r="B37" s="678"/>
      <c r="C37" s="678"/>
      <c r="D37" s="238"/>
      <c r="E37" s="682"/>
      <c r="F37" s="682"/>
      <c r="G37" s="209"/>
      <c r="H37" s="209"/>
      <c r="L37" s="67"/>
    </row>
    <row r="38" spans="1:13" x14ac:dyDescent="0.2">
      <c r="B38" s="683"/>
      <c r="C38" s="684"/>
      <c r="D38" s="685"/>
      <c r="E38" s="49" t="s">
        <v>17</v>
      </c>
      <c r="F38" s="49" t="s">
        <v>18</v>
      </c>
      <c r="G38" s="49" t="s">
        <v>88</v>
      </c>
      <c r="H38" s="62" t="s">
        <v>89</v>
      </c>
    </row>
    <row r="39" spans="1:13" x14ac:dyDescent="0.2">
      <c r="B39" s="239"/>
      <c r="C39" s="240"/>
      <c r="D39" s="241"/>
      <c r="E39" s="625" t="s">
        <v>4671</v>
      </c>
      <c r="F39" s="168" t="s">
        <v>91</v>
      </c>
      <c r="G39" s="168"/>
      <c r="H39" s="169"/>
    </row>
    <row r="40" spans="1:13" ht="12.75" customHeight="1" x14ac:dyDescent="0.2">
      <c r="B40" s="239"/>
      <c r="C40" s="170" t="s">
        <v>92</v>
      </c>
      <c r="D40" s="241"/>
      <c r="E40" s="626"/>
      <c r="F40" s="171" t="s">
        <v>93</v>
      </c>
      <c r="G40" s="171" t="s">
        <v>94</v>
      </c>
      <c r="H40" s="171" t="s">
        <v>95</v>
      </c>
    </row>
    <row r="41" spans="1:13" ht="12.75" customHeight="1" x14ac:dyDescent="0.2">
      <c r="B41" s="239"/>
      <c r="C41" s="240"/>
      <c r="D41" s="241"/>
      <c r="E41" s="626"/>
      <c r="F41" s="172" t="s">
        <v>90</v>
      </c>
      <c r="G41" s="172" t="s">
        <v>96</v>
      </c>
      <c r="H41" s="172" t="s">
        <v>90</v>
      </c>
    </row>
    <row r="42" spans="1:13" ht="12.75" customHeight="1" x14ac:dyDescent="0.2">
      <c r="B42" s="242"/>
      <c r="C42" s="243"/>
      <c r="D42" s="244"/>
      <c r="E42" s="627"/>
      <c r="F42" s="245" t="s">
        <v>97</v>
      </c>
      <c r="G42" s="246"/>
      <c r="H42" s="246"/>
    </row>
    <row r="43" spans="1:13" ht="12.75" hidden="1" customHeight="1" x14ac:dyDescent="0.2">
      <c r="B43" s="242"/>
      <c r="C43" s="243"/>
      <c r="D43" s="244"/>
      <c r="E43" s="290"/>
      <c r="F43" s="291"/>
      <c r="G43" s="246"/>
      <c r="H43" s="246"/>
    </row>
    <row r="44" spans="1:13" ht="20.25" customHeight="1" x14ac:dyDescent="0.2">
      <c r="B44" s="247" t="s">
        <v>98</v>
      </c>
      <c r="C44" s="661" t="s">
        <v>99</v>
      </c>
      <c r="D44" s="662"/>
      <c r="E44" s="248"/>
      <c r="F44" s="248"/>
      <c r="G44" s="249">
        <f>IF(F44 ="",H44-E44,H44-F44)</f>
        <v>0</v>
      </c>
      <c r="H44" s="249">
        <f>valTILn1</f>
        <v>0</v>
      </c>
      <c r="I44" s="610"/>
      <c r="J44" s="611"/>
      <c r="K44" s="611"/>
      <c r="L44" s="611"/>
      <c r="M44" s="611"/>
    </row>
    <row r="45" spans="1:13" ht="20.25" customHeight="1" x14ac:dyDescent="0.2">
      <c r="B45" s="95" t="s">
        <v>100</v>
      </c>
      <c r="C45" s="262" t="s">
        <v>101</v>
      </c>
      <c r="D45" s="263"/>
      <c r="E45" s="250"/>
      <c r="F45" s="250"/>
      <c r="G45" s="173">
        <f>IF(F45 ="",H45-E45,H45-F45)</f>
        <v>0</v>
      </c>
      <c r="H45" s="173">
        <f>valTILn2</f>
        <v>0</v>
      </c>
      <c r="J45" s="78"/>
    </row>
    <row r="46" spans="1:13" ht="20.25" customHeight="1" x14ac:dyDescent="0.2">
      <c r="B46" s="95" t="s">
        <v>102</v>
      </c>
      <c r="C46" s="262" t="s">
        <v>103</v>
      </c>
      <c r="D46" s="263"/>
      <c r="E46" s="250"/>
      <c r="F46" s="250"/>
      <c r="G46" s="173">
        <f t="shared" ref="G46:G55" si="0">IF(F46 ="",H46-E46,H46-F46)</f>
        <v>0</v>
      </c>
      <c r="H46" s="173">
        <f>valTILn3</f>
        <v>0</v>
      </c>
    </row>
    <row r="47" spans="1:13" ht="20.25" customHeight="1" x14ac:dyDescent="0.2">
      <c r="B47" s="95" t="s">
        <v>4673</v>
      </c>
      <c r="C47" s="262" t="s">
        <v>4672</v>
      </c>
      <c r="D47" s="263"/>
      <c r="E47" s="250"/>
      <c r="F47" s="250"/>
      <c r="G47" s="173">
        <f t="shared" si="0"/>
        <v>0</v>
      </c>
      <c r="H47" s="173">
        <f>valTILn4</f>
        <v>0</v>
      </c>
    </row>
    <row r="48" spans="1:13" ht="20.25" customHeight="1" x14ac:dyDescent="0.2">
      <c r="B48" s="94" t="s">
        <v>4634</v>
      </c>
      <c r="C48" s="264" t="s">
        <v>104</v>
      </c>
      <c r="D48" s="265" t="s">
        <v>21</v>
      </c>
      <c r="E48" s="251"/>
      <c r="F48" s="251"/>
      <c r="G48" s="173">
        <f t="shared" si="0"/>
        <v>0</v>
      </c>
      <c r="H48" s="173">
        <f>valTILn5a</f>
        <v>0</v>
      </c>
      <c r="K48" s="6"/>
    </row>
    <row r="49" spans="1:11" ht="20.25" customHeight="1" x14ac:dyDescent="0.2">
      <c r="B49" s="252"/>
      <c r="C49" s="266" t="s">
        <v>105</v>
      </c>
      <c r="D49" s="267" t="s">
        <v>51</v>
      </c>
      <c r="E49" s="253"/>
      <c r="F49" s="254"/>
      <c r="G49" s="173">
        <f t="shared" si="0"/>
        <v>0</v>
      </c>
      <c r="H49" s="173">
        <f>valTILn5b</f>
        <v>0</v>
      </c>
      <c r="K49" s="79"/>
    </row>
    <row r="50" spans="1:11" ht="20.25" customHeight="1" x14ac:dyDescent="0.2">
      <c r="B50" s="95" t="s">
        <v>4101</v>
      </c>
      <c r="C50" s="262" t="s">
        <v>106</v>
      </c>
      <c r="D50" s="263"/>
      <c r="E50" s="250"/>
      <c r="F50" s="250"/>
      <c r="G50" s="173">
        <f t="shared" si="0"/>
        <v>0</v>
      </c>
      <c r="H50" s="173">
        <f>valTILn6</f>
        <v>0</v>
      </c>
      <c r="K50" s="79"/>
    </row>
    <row r="51" spans="1:11" ht="20.25" customHeight="1" x14ac:dyDescent="0.2">
      <c r="B51" s="95" t="s">
        <v>4102</v>
      </c>
      <c r="C51" s="262" t="s">
        <v>107</v>
      </c>
      <c r="D51" s="263"/>
      <c r="E51" s="250"/>
      <c r="F51" s="250"/>
      <c r="G51" s="173">
        <f t="shared" si="0"/>
        <v>0</v>
      </c>
      <c r="H51" s="173">
        <f>valTILn7</f>
        <v>0</v>
      </c>
      <c r="K51" s="79"/>
    </row>
    <row r="52" spans="1:11" ht="20.25" customHeight="1" x14ac:dyDescent="0.2">
      <c r="B52" s="95" t="s">
        <v>4103</v>
      </c>
      <c r="C52" s="262" t="s">
        <v>108</v>
      </c>
      <c r="D52" s="263"/>
      <c r="E52" s="250"/>
      <c r="F52" s="250"/>
      <c r="G52" s="173">
        <f t="shared" si="0"/>
        <v>0</v>
      </c>
      <c r="H52" s="173">
        <f>valTILn8</f>
        <v>0</v>
      </c>
      <c r="K52" s="79"/>
    </row>
    <row r="53" spans="1:11" ht="20.25" customHeight="1" x14ac:dyDescent="0.2">
      <c r="B53" s="95" t="s">
        <v>4104</v>
      </c>
      <c r="C53" s="262" t="s">
        <v>51</v>
      </c>
      <c r="D53" s="263"/>
      <c r="E53" s="250"/>
      <c r="F53" s="250"/>
      <c r="G53" s="173">
        <f t="shared" si="0"/>
        <v>0</v>
      </c>
      <c r="H53" s="173">
        <f>valTILn9</f>
        <v>0</v>
      </c>
      <c r="K53" s="79"/>
    </row>
    <row r="54" spans="1:11" ht="20.25" customHeight="1" x14ac:dyDescent="0.2">
      <c r="B54" s="95" t="s">
        <v>4105</v>
      </c>
      <c r="C54" s="262" t="s">
        <v>109</v>
      </c>
      <c r="D54" s="263"/>
      <c r="E54" s="250"/>
      <c r="F54" s="250"/>
      <c r="G54" s="173">
        <f t="shared" si="0"/>
        <v>0</v>
      </c>
      <c r="H54" s="173">
        <f>valTILn10</f>
        <v>0</v>
      </c>
      <c r="K54" s="79"/>
    </row>
    <row r="55" spans="1:11" ht="20.25" customHeight="1" thickBot="1" x14ac:dyDescent="0.25">
      <c r="B55" s="96" t="s">
        <v>4106</v>
      </c>
      <c r="C55" s="268" t="s">
        <v>110</v>
      </c>
      <c r="D55" s="268"/>
      <c r="E55" s="255"/>
      <c r="F55" s="256"/>
      <c r="G55" s="173">
        <f t="shared" si="0"/>
        <v>0</v>
      </c>
      <c r="H55" s="173">
        <f>valTILn11</f>
        <v>0</v>
      </c>
      <c r="K55" s="79"/>
    </row>
    <row r="56" spans="1:11" ht="20.25"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79" t="s">
        <v>4096</v>
      </c>
      <c r="C58" s="680"/>
      <c r="D58" s="680"/>
      <c r="E58" s="680"/>
      <c r="F58" s="680"/>
      <c r="G58" s="680"/>
      <c r="H58" s="681"/>
      <c r="K58" s="79"/>
    </row>
    <row r="59" spans="1:11" ht="20.25" customHeight="1" x14ac:dyDescent="0.2">
      <c r="B59" s="95"/>
      <c r="C59" s="646" t="s">
        <v>111</v>
      </c>
      <c r="D59" s="646"/>
      <c r="E59" s="647"/>
      <c r="F59" s="658" t="s">
        <v>112</v>
      </c>
      <c r="G59" s="659"/>
      <c r="H59" s="660"/>
      <c r="K59" s="79"/>
    </row>
    <row r="60" spans="1:11" ht="20.25" customHeight="1" x14ac:dyDescent="0.2">
      <c r="B60" s="95"/>
      <c r="C60" s="646" t="s">
        <v>5919</v>
      </c>
      <c r="D60" s="646"/>
      <c r="E60" s="647"/>
      <c r="F60" s="648"/>
      <c r="G60" s="649"/>
      <c r="H60" s="650"/>
      <c r="K60" s="6"/>
    </row>
    <row r="61" spans="1:11" ht="20.25" customHeight="1" x14ac:dyDescent="0.2">
      <c r="B61" s="95"/>
      <c r="C61" s="646" t="s">
        <v>113</v>
      </c>
      <c r="D61" s="646"/>
      <c r="E61" s="647"/>
      <c r="F61" s="648"/>
      <c r="G61" s="649"/>
      <c r="H61" s="650"/>
      <c r="K61" s="6"/>
    </row>
    <row r="62" spans="1:11" ht="20.25" customHeight="1" x14ac:dyDescent="0.2">
      <c r="B62" s="258"/>
      <c r="C62" s="646" t="s">
        <v>120</v>
      </c>
      <c r="D62" s="646"/>
      <c r="E62" s="647"/>
      <c r="F62" s="648"/>
      <c r="G62" s="649"/>
      <c r="H62" s="650"/>
      <c r="K62" s="6"/>
    </row>
    <row r="63" spans="1:11" ht="20.25" customHeight="1" x14ac:dyDescent="0.2">
      <c r="A63" s="209"/>
      <c r="B63" s="209"/>
      <c r="C63" s="209"/>
      <c r="D63" s="209"/>
      <c r="E63" s="209"/>
      <c r="F63" s="209"/>
      <c r="G63" s="209"/>
      <c r="H63" s="209"/>
    </row>
    <row r="64" spans="1:11" ht="20.25" customHeight="1" x14ac:dyDescent="0.2">
      <c r="A64" s="209"/>
      <c r="B64" s="711" t="s">
        <v>4097</v>
      </c>
      <c r="C64" s="549"/>
      <c r="D64" s="549"/>
      <c r="E64" s="549"/>
      <c r="F64" s="549"/>
      <c r="G64" s="549"/>
      <c r="H64" s="712"/>
    </row>
    <row r="65" spans="1:8" ht="20.25" customHeight="1" x14ac:dyDescent="0.2">
      <c r="A65" s="209"/>
      <c r="B65" s="63" t="s">
        <v>114</v>
      </c>
      <c r="C65" s="64" t="s">
        <v>91</v>
      </c>
      <c r="D65" s="259"/>
      <c r="E65" s="713" t="s">
        <v>115</v>
      </c>
      <c r="F65" s="647"/>
      <c r="G65" s="717"/>
      <c r="H65" s="718"/>
    </row>
    <row r="66" spans="1:8" ht="20.25" customHeight="1" x14ac:dyDescent="0.2">
      <c r="B66" s="63" t="s">
        <v>116</v>
      </c>
      <c r="C66" s="64" t="s">
        <v>117</v>
      </c>
      <c r="D66" s="260"/>
      <c r="E66" s="713" t="s">
        <v>118</v>
      </c>
      <c r="F66" s="647"/>
      <c r="G66" s="719"/>
      <c r="H66" s="720"/>
    </row>
    <row r="67" spans="1:8" ht="6.75" customHeight="1" x14ac:dyDescent="0.25">
      <c r="B67" s="714"/>
      <c r="C67" s="715"/>
      <c r="D67" s="715"/>
      <c r="E67" s="715"/>
      <c r="F67" s="715"/>
      <c r="G67" s="715"/>
      <c r="H67" s="716"/>
    </row>
    <row r="68" spans="1:8" ht="20.25" customHeight="1" x14ac:dyDescent="0.2">
      <c r="B68" s="66"/>
      <c r="C68" s="722" t="s">
        <v>119</v>
      </c>
      <c r="D68" s="722"/>
      <c r="E68" s="723"/>
      <c r="F68" s="724" t="s">
        <v>112</v>
      </c>
      <c r="G68" s="725"/>
      <c r="H68" s="726"/>
    </row>
    <row r="69" spans="1:8" ht="20.25" customHeight="1" x14ac:dyDescent="0.2">
      <c r="B69" s="66"/>
      <c r="C69" s="722" t="s">
        <v>5919</v>
      </c>
      <c r="D69" s="722"/>
      <c r="E69" s="723"/>
      <c r="F69" s="727"/>
      <c r="G69" s="728"/>
      <c r="H69" s="729"/>
    </row>
    <row r="70" spans="1:8" ht="20.25" customHeight="1" x14ac:dyDescent="0.2">
      <c r="B70" s="66"/>
      <c r="C70" s="722" t="s">
        <v>113</v>
      </c>
      <c r="D70" s="722"/>
      <c r="E70" s="723"/>
      <c r="F70" s="727"/>
      <c r="G70" s="728"/>
      <c r="H70" s="729"/>
    </row>
    <row r="71" spans="1:8" ht="20.25" customHeight="1" x14ac:dyDescent="0.2">
      <c r="B71" s="66"/>
      <c r="C71" s="722" t="s">
        <v>120</v>
      </c>
      <c r="D71" s="722"/>
      <c r="E71" s="723"/>
      <c r="F71" s="727"/>
      <c r="G71" s="728"/>
      <c r="H71" s="729"/>
    </row>
    <row r="72" spans="1:8" x14ac:dyDescent="0.2">
      <c r="A72" s="209"/>
      <c r="B72" s="209"/>
      <c r="C72" s="209"/>
      <c r="D72" s="209"/>
      <c r="E72" s="209"/>
      <c r="F72" s="721"/>
      <c r="G72" s="721"/>
      <c r="H72" s="721"/>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42578125" style="155" customWidth="1"/>
    <col min="11" max="12" width="11" style="2" customWidth="1"/>
    <col min="13" max="13" width="15.42578125" style="2" customWidth="1"/>
    <col min="14" max="19" width="27.140625" style="2" customWidth="1"/>
    <col min="20" max="20" width="31.42578125" style="2" customWidth="1"/>
    <col min="21" max="26" width="21" style="2" customWidth="1"/>
    <col min="27" max="27" width="25.42578125" style="2" customWidth="1"/>
    <col min="28" max="33" width="12.85546875" style="2" customWidth="1"/>
    <col min="34" max="34" width="17.42578125" style="2" customWidth="1"/>
    <col min="35" max="40" width="8.42578125" style="2" customWidth="1"/>
    <col min="41" max="41" width="12" style="2" customWidth="1"/>
    <col min="42" max="43" width="11.42578125" style="2" customWidth="1"/>
    <col min="44" max="247" width="15" style="2" customWidth="1"/>
    <col min="248" max="16384" width="15.42578125" style="2"/>
  </cols>
  <sheetData>
    <row r="2" spans="1:11" ht="27" customHeight="1" x14ac:dyDescent="0.25">
      <c r="B2" s="730" t="s">
        <v>6100</v>
      </c>
      <c r="C2" s="731"/>
      <c r="D2" s="731"/>
      <c r="E2" s="731"/>
      <c r="F2" s="731"/>
      <c r="G2" s="731"/>
      <c r="H2" s="731"/>
      <c r="I2" s="731"/>
      <c r="J2" s="316"/>
    </row>
    <row r="4" spans="1:11" x14ac:dyDescent="0.25">
      <c r="B4" s="124" t="s">
        <v>66</v>
      </c>
      <c r="C4" s="735" t="str">
        <f>valDistrName</f>
        <v>Org Name</v>
      </c>
      <c r="D4" s="735"/>
      <c r="E4" s="735"/>
      <c r="F4" s="735"/>
      <c r="G4" s="125"/>
      <c r="H4" s="125"/>
      <c r="I4" s="125"/>
      <c r="J4" s="125"/>
    </row>
    <row r="5" spans="1:11" x14ac:dyDescent="0.25">
      <c r="B5" s="126"/>
      <c r="C5" s="127"/>
      <c r="D5" s="128"/>
      <c r="E5" s="128"/>
      <c r="F5" s="127"/>
      <c r="G5" s="129"/>
      <c r="H5" s="129"/>
      <c r="I5" s="129"/>
      <c r="J5" s="129"/>
    </row>
    <row r="6" spans="1:11" x14ac:dyDescent="0.25">
      <c r="B6" s="124" t="s">
        <v>67</v>
      </c>
      <c r="C6" s="735" t="s">
        <v>5917</v>
      </c>
      <c r="D6" s="735"/>
      <c r="E6" s="735"/>
      <c r="F6" s="735"/>
      <c r="G6" s="125"/>
      <c r="H6" s="125"/>
      <c r="I6" s="125"/>
      <c r="J6" s="125"/>
    </row>
    <row r="7" spans="1:11" ht="13.5" customHeight="1" x14ac:dyDescent="0.25">
      <c r="B7" s="126"/>
      <c r="C7" s="130"/>
      <c r="F7" s="130"/>
      <c r="G7" s="132"/>
      <c r="H7" s="132"/>
      <c r="I7" s="132"/>
      <c r="J7" s="132"/>
    </row>
    <row r="8" spans="1:11" s="133" customFormat="1" ht="12.75" x14ac:dyDescent="0.2">
      <c r="B8" s="736"/>
      <c r="C8" s="734" t="s">
        <v>55</v>
      </c>
      <c r="D8" s="734"/>
      <c r="E8" s="734"/>
      <c r="F8" s="734"/>
      <c r="G8" s="734"/>
      <c r="H8" s="734"/>
      <c r="I8" s="734"/>
      <c r="J8" s="306"/>
      <c r="K8" s="311"/>
    </row>
    <row r="9" spans="1:11" s="133" customFormat="1" ht="12.75" x14ac:dyDescent="0.2">
      <c r="B9" s="737"/>
      <c r="C9" s="734" t="s">
        <v>1</v>
      </c>
      <c r="D9" s="734" t="s">
        <v>5875</v>
      </c>
      <c r="E9" s="734"/>
      <c r="F9" s="734" t="s">
        <v>5876</v>
      </c>
      <c r="G9" s="734"/>
      <c r="H9" s="734" t="s">
        <v>5877</v>
      </c>
      <c r="I9" s="734"/>
      <c r="J9" s="306"/>
      <c r="K9" s="311"/>
    </row>
    <row r="10" spans="1:11" s="133" customFormat="1" ht="18" customHeight="1" x14ac:dyDescent="0.2">
      <c r="B10" s="738"/>
      <c r="C10" s="734"/>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9" t="s">
        <v>4156</v>
      </c>
      <c r="C28" s="740"/>
      <c r="D28" s="740"/>
      <c r="E28" s="740"/>
      <c r="F28" s="740"/>
      <c r="G28" s="740"/>
      <c r="H28" s="740"/>
      <c r="I28" s="740"/>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32" t="s">
        <v>57</v>
      </c>
      <c r="C34" s="147" t="e">
        <f t="shared" si="1"/>
        <v>#REF!</v>
      </c>
      <c r="D34" s="147"/>
      <c r="E34" s="147"/>
      <c r="F34" s="147"/>
      <c r="G34" s="147"/>
      <c r="H34" s="147"/>
      <c r="I34" s="147"/>
      <c r="J34" s="310"/>
      <c r="K34" s="1"/>
    </row>
    <row r="35" spans="2:11" ht="18" customHeight="1" x14ac:dyDescent="0.25">
      <c r="B35" s="733"/>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42578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ColWidth="8.85546875" defaultRowHeight="15" x14ac:dyDescent="0.25"/>
  <cols>
    <col min="3" max="3" width="53.42578125" customWidth="1"/>
    <col min="4" max="4" width="19.42578125" bestFit="1" customWidth="1"/>
    <col min="5" max="5" width="20.42578125" bestFit="1" customWidth="1"/>
    <col min="6" max="6" width="24" bestFit="1" customWidth="1"/>
    <col min="7" max="7" width="26.42578125" customWidth="1"/>
    <col min="8" max="8" width="12.42578125" customWidth="1"/>
    <col min="9" max="9" width="17" bestFit="1" customWidth="1"/>
    <col min="10" max="10" width="5.42578125" bestFit="1" customWidth="1"/>
    <col min="11" max="11" width="6" bestFit="1" customWidth="1"/>
    <col min="12" max="12" width="10.42578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ColWidth="8.85546875"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ColWidth="8.85546875" defaultRowHeight="15" x14ac:dyDescent="0.25"/>
  <cols>
    <col min="1" max="1" width="9.140625" customWidth="1"/>
    <col min="2" max="2" width="37.42578125" customWidth="1"/>
    <col min="4" max="4" width="9.140625" customWidth="1"/>
    <col min="6" max="6" width="13.42578125" customWidth="1"/>
    <col min="8" max="8" width="10.140625" customWidth="1"/>
    <col min="9" max="9" width="12" customWidth="1"/>
    <col min="10" max="10" width="13.42578125" customWidth="1"/>
    <col min="11" max="11" width="14.42578125" customWidth="1"/>
    <col min="12" max="12" width="15.42578125" bestFit="1" customWidth="1"/>
    <col min="15" max="15" width="9.140625" style="357"/>
  </cols>
  <sheetData>
    <row r="1" spans="1:23" ht="45"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ColWidth="8.85546875" defaultRowHeight="15" x14ac:dyDescent="0.25"/>
  <cols>
    <col min="1" max="12" width="12.42578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A9CDC4-F4B1-4B0E-A758-FB02F117F466}">
  <ds:schemaRefs>
    <ds:schemaRef ds:uri="http://purl.org/dc/dcmitype/"/>
    <ds:schemaRef ds:uri="14c63040-5e06-4c4a-8b07-ca5832d9b241"/>
    <ds:schemaRef ds:uri="http://purl.org/dc/elements/1.1/"/>
    <ds:schemaRef ds:uri="http://schemas.microsoft.com/office/2006/metadata/properties"/>
    <ds:schemaRef ds:uri="9324d023-3849-46fe-9182-6ce950756bea"/>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3.xml><?xml version="1.0" encoding="utf-8"?>
<ds:datastoreItem xmlns:ds="http://schemas.openxmlformats.org/officeDocument/2006/customXml" ds:itemID="{583D4BF5-C9E6-49F1-87D1-E8965AAC39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FC104 Financial Literacy Part II</dc:title>
  <dc:creator>DESE</dc:creator>
  <cp:lastModifiedBy>Zou, Dong (EOE)</cp:lastModifiedBy>
  <cp:lastPrinted>2018-01-05T21:12:21Z</cp:lastPrinted>
  <dcterms:created xsi:type="dcterms:W3CDTF">2017-03-16T18:10:20Z</dcterms:created>
  <dcterms:modified xsi:type="dcterms:W3CDTF">2022-10-21T18:18:19Z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Oct 21 2022</vt:lpwstr>
  </property>
</Properties>
</file>