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02588\"/>
    </mc:Choice>
  </mc:AlternateContent>
  <xr:revisionPtr revIDLastSave="0" documentId="13_ncr:1_{1DBC6BA4-24F3-4692-9FDE-4DA748ABE6CE}"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<sst xmlns="http://schemas.openxmlformats.org/spreadsheetml/2006/main" count="24222" uniqueCount="6593">
  <si>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</si>
  <si>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</si>
  <si>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</si>
  <si>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</si>
  <si>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</si>
  <si>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Building Capacity for High-Quality Instruction through EdTech</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</si>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</sst>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6">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41" fontId="27" fillId="0" borderId="48" xfId="0" applyNumberFormat="1" applyFont="1" applyFill="1" applyBorder="1" applyAlignment="1" applyProtection="1">
      <alignment horizontal="right" vertical="center"/>
      <protection hidden="1"/>
    </xf>
    <xf numFmtId="0" fontId="9" fillId="0" borderId="57" xfId="0" applyFont="1" applyFill="1" applyBorder="1" applyAlignment="1" applyProtection="1">
      <alignment horizontal="center"/>
      <protection hidden="1"/>
    </xf>
    <xf numFmtId="0" fontId="9" fillId="15" borderId="57" xfId="0" applyFont="1" applyFill="1" applyBorder="1" applyAlignment="1" applyProtection="1">
      <alignment horizontal="center"/>
      <protection hidden="1"/>
    </xf>
    <xf numFmtId="0" fontId="15" fillId="0" borderId="58" xfId="0" applyFont="1" applyBorder="1" applyAlignment="1" applyProtection="1">
      <alignment horizontal="center" vertical="center"/>
      <protection hidden="1"/>
    </xf>
    <xf numFmtId="0" fontId="25" fillId="0" borderId="60" xfId="0" applyFont="1" applyFill="1" applyBorder="1" applyProtection="1">
      <protection hidden="1"/>
    </xf>
    <xf numFmtId="0" fontId="23" fillId="0" borderId="60" xfId="0" applyFont="1" applyFill="1" applyBorder="1" applyAlignment="1" applyProtection="1">
      <alignment vertical="center"/>
      <protection hidden="1"/>
    </xf>
    <xf numFmtId="0" fontId="23" fillId="0" borderId="61" xfId="0" applyFont="1" applyFill="1" applyBorder="1" applyAlignment="1" applyProtection="1">
      <alignment vertical="center"/>
      <protection hidden="1"/>
    </xf>
    <xf numFmtId="3" fontId="25" fillId="0" borderId="59" xfId="0" applyNumberFormat="1" applyFont="1" applyFill="1" applyBorder="1" applyAlignment="1" applyProtection="1">
      <alignment horizontal="center" vertical="center"/>
      <protection hidden="1"/>
    </xf>
    <xf numFmtId="0" fontId="9" fillId="0" borderId="62" xfId="0" applyFont="1" applyFill="1" applyBorder="1" applyAlignment="1" applyProtection="1">
      <alignment horizontal="center"/>
      <protection hidden="1"/>
    </xf>
    <xf numFmtId="0" fontId="27" fillId="0" borderId="59" xfId="0" applyFont="1" applyFill="1" applyBorder="1" applyAlignment="1" applyProtection="1">
      <alignment horizontal="right" vertical="center"/>
      <protection hidden="1"/>
    </xf>
    <xf numFmtId="0" fontId="27" fillId="0" borderId="60" xfId="0" applyFont="1" applyFill="1" applyBorder="1" applyAlignment="1" applyProtection="1">
      <alignment horizontal="right" vertical="center"/>
      <protection hidden="1"/>
    </xf>
    <xf numFmtId="0" fontId="27" fillId="0" borderId="61" xfId="0" applyFont="1" applyFill="1" applyBorder="1" applyAlignment="1" applyProtection="1">
      <alignment horizontal="right" vertical="center"/>
      <protection hidden="1"/>
    </xf>
    <xf numFmtId="0" fontId="9" fillId="15" borderId="62" xfId="0" applyFont="1" applyFill="1" applyBorder="1" applyAlignment="1" applyProtection="1">
      <alignment horizontal="center"/>
      <protection hidden="1"/>
    </xf>
    <xf numFmtId="3" fontId="25" fillId="9" borderId="51" xfId="0" applyNumberFormat="1" applyFont="1" applyFill="1" applyBorder="1" applyAlignment="1" applyProtection="1">
      <alignment horizontal="center" vertical="center"/>
      <protection hidden="1"/>
    </xf>
    <xf numFmtId="0" fontId="25" fillId="0" borderId="52" xfId="0" applyFont="1" applyBorder="1" applyProtection="1">
      <protection hidden="1"/>
    </xf>
    <xf numFmtId="0" fontId="25" fillId="3" borderId="52" xfId="0" applyFont="1" applyFill="1" applyBorder="1" applyProtection="1">
      <protection hidden="1"/>
    </xf>
    <xf numFmtId="0" fontId="25" fillId="3" borderId="53" xfId="0" applyFont="1" applyFill="1" applyBorder="1" applyProtection="1">
      <protection hidden="1"/>
    </xf>
    <xf numFmtId="3" fontId="25" fillId="9" borderId="54" xfId="0" applyNumberFormat="1" applyFont="1" applyFill="1" applyBorder="1" applyAlignment="1" applyProtection="1">
      <alignment horizontal="center" vertical="center"/>
      <protection hidden="1"/>
    </xf>
    <xf numFmtId="0" fontId="25" fillId="0" borderId="55" xfId="0" applyFont="1" applyBorder="1" applyProtection="1">
      <protection hidden="1"/>
    </xf>
    <xf numFmtId="0" fontId="23" fillId="0" borderId="55" xfId="0" applyFont="1" applyBorder="1" applyAlignment="1" applyProtection="1">
      <alignment vertical="center"/>
      <protection hidden="1"/>
    </xf>
    <xf numFmtId="0" fontId="23" fillId="0" borderId="56" xfId="0" applyFont="1" applyBorder="1" applyAlignment="1" applyProtection="1">
      <alignment vertical="center"/>
      <protection hidden="1"/>
    </xf>
    <xf numFmtId="0" fontId="23" fillId="0" borderId="52" xfId="0" applyFont="1" applyBorder="1" applyAlignment="1" applyProtection="1">
      <alignment vertical="center"/>
      <protection hidden="1"/>
    </xf>
    <xf numFmtId="0" fontId="23" fillId="0" borderId="53" xfId="0" applyFont="1" applyBorder="1" applyAlignment="1" applyProtection="1">
      <alignment vertical="center"/>
      <protection hidden="1"/>
    </xf>
    <xf numFmtId="41" fontId="27" fillId="0" borderId="51" xfId="0"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0" fontId="25" fillId="0" borderId="64" xfId="0" applyFont="1" applyFill="1" applyBorder="1" applyAlignment="1" applyProtection="1">
      <protection hidden="1"/>
    </xf>
    <xf numFmtId="0" fontId="23" fillId="0" borderId="65" xfId="0" applyFont="1" applyFill="1" applyBorder="1" applyProtection="1">
      <protection hidden="1"/>
    </xf>
    <xf numFmtId="0" fontId="23" fillId="0" borderId="66" xfId="0" applyFont="1" applyFill="1" applyBorder="1" applyProtection="1">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59" xfId="0" applyFont="1" applyFill="1" applyBorder="1" applyAlignment="1" applyProtection="1">
      <protection hidden="1"/>
    </xf>
    <xf numFmtId="0" fontId="15" fillId="0" borderId="63" xfId="0" applyFont="1" applyBorder="1" applyAlignment="1" applyProtection="1">
      <alignment horizontal="center" vertical="center"/>
      <protection hidden="1"/>
    </xf>
    <xf numFmtId="0" fontId="25" fillId="0" borderId="70" xfId="0" applyFont="1" applyFill="1" applyBorder="1" applyProtection="1">
      <protection hidden="1"/>
    </xf>
    <xf numFmtId="0" fontId="25" fillId="0" borderId="71" xfId="0" applyFont="1" applyFill="1" applyBorder="1" applyProtection="1">
      <protection hidden="1"/>
    </xf>
    <xf numFmtId="0" fontId="23" fillId="0" borderId="71" xfId="0" applyFont="1" applyFill="1" applyBorder="1" applyAlignment="1" applyProtection="1">
      <alignment vertical="center"/>
      <protection hidden="1"/>
    </xf>
    <xf numFmtId="0" fontId="23" fillId="0" borderId="72" xfId="0" applyFont="1" applyFill="1" applyBorder="1" applyAlignment="1" applyProtection="1">
      <alignment vertical="center"/>
      <protection hidden="1"/>
    </xf>
    <xf numFmtId="3" fontId="25" fillId="0" borderId="70" xfId="0" applyNumberFormat="1" applyFont="1" applyFill="1" applyBorder="1" applyAlignment="1" applyProtection="1">
      <alignment horizontal="center" vertical="center"/>
      <protection hidden="1"/>
    </xf>
    <xf numFmtId="0" fontId="9" fillId="0" borderId="73" xfId="0" applyFont="1" applyFill="1" applyBorder="1" applyAlignment="1" applyProtection="1">
      <alignment horizontal="center"/>
      <protection hidden="1"/>
    </xf>
    <xf numFmtId="0" fontId="27" fillId="0" borderId="70" xfId="0" applyFont="1" applyFill="1" applyBorder="1" applyAlignment="1" applyProtection="1">
      <alignment horizontal="right" vertical="center"/>
      <protection hidden="1"/>
    </xf>
    <xf numFmtId="0" fontId="27" fillId="0" borderId="72" xfId="0" applyFont="1" applyFill="1" applyBorder="1" applyAlignment="1" applyProtection="1">
      <alignment horizontal="right" vertical="center"/>
      <protection hidden="1"/>
    </xf>
    <xf numFmtId="0" fontId="9" fillId="15" borderId="73" xfId="0" applyFont="1" applyFill="1" applyBorder="1" applyAlignment="1" applyProtection="1">
      <alignment horizontal="center"/>
      <protection hidden="1"/>
    </xf>
    <xf numFmtId="0" fontId="3" fillId="0" borderId="74" xfId="0" applyFont="1" applyBorder="1" applyProtection="1">
      <protection hidden="1"/>
    </xf>
    <xf numFmtId="3" fontId="3" fillId="0" borderId="58"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9" fillId="15" borderId="75" xfId="0" applyFont="1" applyFill="1" applyBorder="1" applyAlignment="1" applyProtection="1">
      <alignment horizontal="center"/>
      <protection hidden="1"/>
    </xf>
    <xf numFmtId="0" fontId="3" fillId="15" borderId="58" xfId="0" applyNumberFormat="1" applyFont="1" applyFill="1" applyBorder="1" applyAlignment="1" applyProtection="1">
      <alignment horizontal="right" vertical="center" wrapText="1"/>
      <protection hidden="1"/>
    </xf>
    <xf numFmtId="0" fontId="7" fillId="0" borderId="58" xfId="0" applyFont="1" applyFill="1" applyBorder="1" applyProtection="1">
      <protection hidden="1"/>
    </xf>
    <xf numFmtId="0" fontId="7" fillId="0" borderId="58" xfId="0" applyFont="1" applyFill="1" applyBorder="1" applyAlignment="1" applyProtection="1">
      <alignment horizontal="left" vertical="top" wrapText="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47"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74"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58"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58" xfId="0" applyFont="1" applyFill="1" applyBorder="1" applyAlignment="1" applyProtection="1">
      <alignment vertical="center"/>
      <protection hidden="1"/>
    </xf>
    <xf numFmtId="0" fontId="9" fillId="9" borderId="47" xfId="0" applyFont="1" applyFill="1" applyBorder="1" applyAlignment="1" applyProtection="1">
      <alignment horizontal="left"/>
      <protection hidden="1"/>
    </xf>
    <xf numFmtId="0" fontId="9" fillId="9" borderId="58"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58"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58"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58"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58"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58"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58"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58"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11</xdr:col>
          <xdr:colOff>0</xdr:colOff>
          <xdr:row>14</xdr:row>
          <xdr:rowOff>38100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381000</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152400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76200</xdr:rowOff>
        </xdr:from>
        <xdr:to>
          <xdr:col>10</xdr:col>
          <xdr:colOff>428625</xdr:colOff>
          <xdr:row>30</xdr:row>
          <xdr:rowOff>152400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76200</xdr:rowOff>
        </xdr:from>
        <xdr:to>
          <xdr:col>11</xdr:col>
          <xdr:colOff>0</xdr:colOff>
          <xdr:row>34</xdr:row>
          <xdr:rowOff>152400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190500</xdr:rowOff>
        </xdr:from>
        <xdr:to>
          <xdr:col>10</xdr:col>
          <xdr:colOff>428625</xdr:colOff>
          <xdr:row>36</xdr:row>
          <xdr:rowOff>76200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190500</xdr:rowOff>
        </xdr:from>
        <xdr:to>
          <xdr:col>11</xdr:col>
          <xdr:colOff>0</xdr:colOff>
          <xdr:row>15</xdr:row>
          <xdr:rowOff>76200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190500</xdr:rowOff>
        </xdr:from>
        <xdr:to>
          <xdr:col>11</xdr:col>
          <xdr:colOff>0</xdr:colOff>
          <xdr:row>16</xdr:row>
          <xdr:rowOff>76200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190500</xdr:rowOff>
        </xdr:from>
        <xdr:to>
          <xdr:col>11</xdr:col>
          <xdr:colOff>0</xdr:colOff>
          <xdr:row>21</xdr:row>
          <xdr:rowOff>76200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11</xdr:col>
          <xdr:colOff>0</xdr:colOff>
          <xdr:row>21</xdr:row>
          <xdr:rowOff>152400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11</xdr:col>
          <xdr:colOff>0</xdr:colOff>
          <xdr:row>23</xdr:row>
          <xdr:rowOff>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11</xdr:col>
          <xdr:colOff>0</xdr:colOff>
          <xdr:row>23</xdr:row>
          <xdr:rowOff>152400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76200</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76200</xdr:rowOff>
        </xdr:from>
        <xdr:to>
          <xdr:col>11</xdr:col>
          <xdr:colOff>0</xdr:colOff>
          <xdr:row>36</xdr:row>
          <xdr:rowOff>152400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76200</xdr:rowOff>
        </xdr:from>
        <xdr:to>
          <xdr:col>11</xdr:col>
          <xdr:colOff>0</xdr:colOff>
          <xdr:row>37</xdr:row>
          <xdr:rowOff>152400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1"/>
      <c r="T1" s="541"/>
      <c r="U1" s="541"/>
      <c r="V1" s="541"/>
      <c r="W1" s="541"/>
      <c r="X1" s="541"/>
      <c r="Y1" s="9"/>
    </row>
    <row r="2" spans="1:27" ht="8.25" customHeight="1" x14ac:dyDescent="0.25">
      <c r="A2" s="10"/>
      <c r="B2" s="10"/>
      <c r="C2" s="544"/>
      <c r="D2" s="544"/>
      <c r="E2" s="544"/>
      <c r="F2" s="544"/>
      <c r="G2" s="544"/>
      <c r="H2" s="544"/>
      <c r="I2" s="544"/>
      <c r="J2" s="544"/>
      <c r="K2" s="544"/>
      <c r="L2" s="544"/>
      <c r="M2" s="544"/>
      <c r="N2" s="544"/>
      <c r="O2" s="544"/>
      <c r="P2" s="544"/>
      <c r="Q2" s="544"/>
      <c r="R2" s="544"/>
      <c r="S2" s="544"/>
      <c r="T2" s="13"/>
      <c r="U2" s="13"/>
      <c r="V2" s="13"/>
      <c r="W2" s="13"/>
      <c r="X2" s="14"/>
      <c r="Y2" s="11"/>
    </row>
    <row r="3" spans="1:27" ht="26.25" customHeight="1" x14ac:dyDescent="0.25">
      <c r="A3" s="10"/>
      <c r="B3" s="559" t="s">
        <v>0</v>
      </c>
      <c r="C3" s="560"/>
      <c r="D3" s="560"/>
      <c r="E3" s="561"/>
      <c r="F3" s="556"/>
      <c r="G3" s="556"/>
      <c r="H3" s="391"/>
      <c r="I3" s="450" t="s">
        <v>1</v>
      </c>
      <c r="J3" s="453"/>
      <c r="K3" s="556"/>
      <c r="L3" s="556"/>
      <c r="M3" s="556"/>
      <c r="N3" s="556"/>
      <c r="O3" s="556"/>
      <c r="P3" s="556"/>
      <c r="R3" s="549"/>
      <c r="S3" s="550"/>
      <c r="T3" s="13"/>
      <c r="U3" s="13"/>
      <c r="V3" s="13"/>
      <c r="W3" s="13"/>
      <c r="X3" s="14"/>
      <c r="Y3" s="13"/>
      <c r="Z3" s="1"/>
      <c r="AA3" s="1"/>
    </row>
    <row r="4" spans="1:27" ht="7.5" customHeight="1" x14ac:dyDescent="0.25">
      <c r="A4" s="10"/>
      <c r="B4" s="10"/>
      <c r="C4" s="40"/>
      <c r="D4" s="40"/>
      <c r="E4" s="40"/>
      <c r="F4" s="41"/>
      <c r="G4" s="41"/>
      <c r="H4" s="41"/>
      <c r="I4" s="450"/>
      <c r="J4" s="453"/>
      <c r="K4" s="41"/>
      <c r="L4" s="41"/>
      <c r="M4" s="41"/>
      <c r="N4" s="41"/>
      <c r="O4" s="12"/>
      <c r="R4" s="1"/>
      <c r="S4" s="453"/>
      <c r="T4" s="13"/>
      <c r="U4" s="13"/>
      <c r="V4" s="13"/>
      <c r="W4" s="13"/>
      <c r="X4" s="14"/>
      <c r="Y4" s="13"/>
      <c r="Z4" s="1"/>
      <c r="AA4" s="1"/>
    </row>
    <row r="5" spans="1:27" ht="28.5" customHeight="1" x14ac:dyDescent="0.25">
      <c r="A5" s="10"/>
      <c r="B5" s="559" t="s">
        <v>2</v>
      </c>
      <c r="C5" s="560"/>
      <c r="D5" s="560"/>
      <c r="E5" s="561"/>
      <c r="F5" s="392">
        <v>2023</v>
      </c>
      <c r="G5" s="41"/>
      <c r="H5" s="41"/>
      <c r="I5" s="450" t="s">
        <v>3</v>
      </c>
      <c r="J5" s="15"/>
      <c r="K5" s="558">
        <v>124</v>
      </c>
      <c r="L5" s="558"/>
      <c r="M5" s="558"/>
      <c r="N5" s="558"/>
      <c r="O5" s="558"/>
      <c r="P5" s="558"/>
      <c r="R5" s="545"/>
      <c r="S5" s="546"/>
      <c r="T5" s="13"/>
      <c r="U5" s="13"/>
      <c r="V5" s="13"/>
      <c r="W5" s="13"/>
      <c r="X5" s="14"/>
      <c r="Y5" s="13"/>
      <c r="Z5" s="1"/>
      <c r="AA5" s="1"/>
    </row>
    <row r="6" spans="1:27" s="1" customFormat="1" ht="6.75" customHeight="1" x14ac:dyDescent="0.25">
      <c r="A6" s="393"/>
      <c r="B6" s="393"/>
      <c r="C6" s="12"/>
      <c r="D6" s="12"/>
      <c r="E6" s="12"/>
      <c r="F6" s="12"/>
      <c r="G6" s="12"/>
      <c r="H6" s="12"/>
      <c r="I6" s="450"/>
      <c r="J6" s="15"/>
      <c r="K6" s="42"/>
      <c r="L6" s="12"/>
      <c r="M6" s="12"/>
      <c r="N6" s="12"/>
      <c r="O6" s="12"/>
      <c r="S6" s="453"/>
      <c r="T6" s="13"/>
      <c r="U6" s="13"/>
      <c r="V6" s="13"/>
      <c r="W6" s="13"/>
      <c r="X6" s="14"/>
      <c r="Y6" s="13"/>
    </row>
    <row r="7" spans="1:27" ht="28.5" customHeight="1" x14ac:dyDescent="0.25">
      <c r="A7" s="10"/>
      <c r="B7" s="559"/>
      <c r="C7" s="561"/>
      <c r="D7" s="561"/>
      <c r="E7" s="561"/>
      <c r="F7" s="12"/>
      <c r="G7" s="12"/>
      <c r="H7" s="12"/>
      <c r="I7" s="450" t="s">
        <v>4</v>
      </c>
      <c r="J7" s="453"/>
      <c r="K7" s="556" t="s">
        <v>5</v>
      </c>
      <c r="L7" s="556"/>
      <c r="M7" s="556"/>
      <c r="N7" s="556"/>
      <c r="O7" s="556"/>
      <c r="P7" s="556"/>
      <c r="Q7" s="557"/>
      <c r="R7" s="557"/>
      <c r="S7" s="557"/>
      <c r="T7" s="557"/>
      <c r="U7" s="557"/>
      <c r="V7" s="557"/>
      <c r="W7" s="557"/>
      <c r="X7" s="557"/>
      <c r="Y7" s="557"/>
      <c r="Z7" s="557"/>
      <c r="AA7" s="557"/>
    </row>
    <row r="8" spans="1:27" ht="12" customHeight="1" thickBot="1" x14ac:dyDescent="0.3">
      <c r="A8" s="10"/>
      <c r="B8" s="450"/>
      <c r="C8" s="451"/>
      <c r="D8" s="451"/>
      <c r="E8" s="452"/>
      <c r="F8" s="12"/>
      <c r="G8" s="12"/>
      <c r="H8" s="12"/>
      <c r="I8" s="450"/>
      <c r="J8" s="453"/>
      <c r="K8" s="450"/>
      <c r="L8" s="450"/>
      <c r="M8" s="450"/>
      <c r="N8" s="450"/>
      <c r="O8" s="450"/>
      <c r="P8" s="450"/>
      <c r="R8" s="547"/>
      <c r="S8" s="548"/>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5"/>
      <c r="S9" s="555"/>
      <c r="T9" s="555"/>
      <c r="U9" s="555"/>
      <c r="V9" s="555"/>
      <c r="W9" s="555"/>
      <c r="X9" s="372"/>
      <c r="Y9" s="373"/>
      <c r="Z9" s="373"/>
      <c r="AA9" s="574"/>
    </row>
    <row r="10" spans="1:27" ht="11.25" customHeight="1" x14ac:dyDescent="0.25">
      <c r="A10" s="16"/>
      <c r="B10" s="374"/>
      <c r="C10" s="562" t="s">
        <v>6</v>
      </c>
      <c r="D10" s="563"/>
      <c r="E10" s="563"/>
      <c r="F10" s="563"/>
      <c r="G10" s="563"/>
      <c r="H10" s="563"/>
      <c r="I10" s="563"/>
      <c r="J10" s="563"/>
      <c r="K10" s="564"/>
      <c r="L10" s="167"/>
      <c r="M10" s="167"/>
      <c r="N10" s="167"/>
      <c r="O10" s="167"/>
      <c r="P10" s="553" t="s">
        <v>7</v>
      </c>
      <c r="Q10" s="325"/>
      <c r="R10" s="13"/>
      <c r="S10" s="13"/>
      <c r="T10" s="13"/>
      <c r="U10" s="13"/>
      <c r="V10" s="551"/>
      <c r="W10" s="168"/>
      <c r="X10" s="1"/>
      <c r="Y10" s="1"/>
      <c r="Z10" s="1"/>
      <c r="AA10" s="575"/>
    </row>
    <row r="11" spans="1:27" ht="16.5" thickBot="1" x14ac:dyDescent="0.3">
      <c r="A11" s="16"/>
      <c r="B11" s="374"/>
      <c r="C11" s="565"/>
      <c r="D11" s="566"/>
      <c r="E11" s="566"/>
      <c r="F11" s="566"/>
      <c r="G11" s="566"/>
      <c r="H11" s="566"/>
      <c r="I11" s="566"/>
      <c r="J11" s="566"/>
      <c r="K11" s="567"/>
      <c r="L11" s="69"/>
      <c r="M11" s="69"/>
      <c r="N11" s="69"/>
      <c r="O11" s="169"/>
      <c r="P11" s="554"/>
      <c r="Q11" s="326"/>
      <c r="R11" s="13"/>
      <c r="S11" s="13"/>
      <c r="T11" s="13"/>
      <c r="U11" s="13"/>
      <c r="V11" s="552"/>
      <c r="W11" s="168"/>
      <c r="X11" s="1"/>
      <c r="Y11" s="1"/>
      <c r="Z11" s="1"/>
      <c r="AA11" s="575"/>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6"/>
    </row>
    <row r="13" spans="1:27" ht="30" customHeight="1" x14ac:dyDescent="0.25">
      <c r="A13" s="17"/>
      <c r="B13" s="375"/>
      <c r="C13" s="328">
        <v>1</v>
      </c>
      <c r="D13" s="542" t="s">
        <v>8</v>
      </c>
      <c r="E13" s="542"/>
      <c r="F13" s="542"/>
      <c r="G13" s="543"/>
      <c r="H13" s="459"/>
      <c r="I13" s="460" t="s">
        <v>9</v>
      </c>
      <c r="J13" s="461" t="s">
        <v>10</v>
      </c>
      <c r="K13" s="467" t="s">
        <v>11</v>
      </c>
      <c r="L13" s="70"/>
      <c r="M13" s="70"/>
      <c r="N13" s="70"/>
      <c r="O13" s="172"/>
      <c r="P13" s="268" t="s">
        <v>12</v>
      </c>
      <c r="Q13" s="329"/>
      <c r="R13" s="462"/>
      <c r="S13" s="462"/>
      <c r="T13" s="462"/>
      <c r="U13" s="462"/>
      <c r="V13" s="463"/>
      <c r="W13" s="173"/>
      <c r="X13" s="1"/>
      <c r="Y13" s="1"/>
      <c r="Z13" s="1"/>
      <c r="AA13" s="376" t="s">
        <v>13</v>
      </c>
    </row>
    <row r="14" spans="1:27" ht="13.5" customHeight="1" x14ac:dyDescent="0.25">
      <c r="A14" s="3"/>
      <c r="B14" s="377"/>
      <c r="C14" s="309"/>
      <c r="D14" s="530"/>
      <c r="E14" s="531"/>
      <c r="F14" s="531"/>
      <c r="G14" s="533"/>
      <c r="H14" s="5"/>
      <c r="I14" s="300"/>
      <c r="J14" s="301"/>
      <c r="K14" s="18"/>
      <c r="L14" s="68" t="b">
        <v>0</v>
      </c>
      <c r="M14" s="6"/>
      <c r="N14" s="6">
        <f>IF(L14,P14,0)</f>
        <v>0</v>
      </c>
      <c r="O14" s="167"/>
      <c r="P14" s="302"/>
      <c r="Q14" s="329"/>
      <c r="R14" s="477" t="b">
        <v>1</v>
      </c>
      <c r="S14" s="478">
        <v>112926</v>
      </c>
      <c r="T14" s="479"/>
      <c r="U14" s="480"/>
      <c r="V14" s="14"/>
      <c r="W14" s="168"/>
      <c r="X14" s="1"/>
      <c r="Y14" s="1"/>
      <c r="Z14" s="1"/>
      <c r="AA14" s="378"/>
    </row>
    <row r="15" spans="1:27" ht="13.5" customHeight="1" x14ac:dyDescent="0.25">
      <c r="A15" s="3"/>
      <c r="B15" s="377"/>
      <c r="C15" s="309"/>
      <c r="D15" s="530"/>
      <c r="E15" s="531"/>
      <c r="F15" s="531"/>
      <c r="G15" s="533"/>
      <c r="H15" s="5"/>
      <c r="I15" s="300"/>
      <c r="J15" s="301"/>
      <c r="K15" s="18"/>
      <c r="L15" s="68" t="b">
        <v>0</v>
      </c>
      <c r="M15" s="6"/>
      <c r="N15" s="6">
        <f>IF(L15,P15,0)</f>
        <v>0</v>
      </c>
      <c r="O15" s="167"/>
      <c r="P15" s="302"/>
      <c r="Q15" s="329"/>
      <c r="R15" s="481" t="b">
        <v>0</v>
      </c>
      <c r="S15" s="482">
        <v>0</v>
      </c>
      <c r="T15" s="483" t="s">
        <v>14</v>
      </c>
      <c r="U15" s="484" t="s">
        <v>14</v>
      </c>
      <c r="V15" s="19"/>
      <c r="W15" s="168"/>
      <c r="X15" s="1"/>
      <c r="Y15" s="1"/>
      <c r="Z15" s="1"/>
      <c r="AA15" s="378"/>
    </row>
    <row r="16" spans="1:27" ht="13.5" customHeight="1" x14ac:dyDescent="0.25">
      <c r="A16" s="3"/>
      <c r="B16" s="377"/>
      <c r="C16" s="309"/>
      <c r="D16" s="530"/>
      <c r="E16" s="531"/>
      <c r="F16" s="531"/>
      <c r="G16" s="533"/>
      <c r="H16" s="5"/>
      <c r="I16" s="300"/>
      <c r="J16" s="301"/>
      <c r="K16" s="18"/>
      <c r="L16" s="68" t="b">
        <v>0</v>
      </c>
      <c r="M16" s="6"/>
      <c r="N16" s="6">
        <f>IF(L16,P16,0)</f>
        <v>0</v>
      </c>
      <c r="O16" s="167"/>
      <c r="P16" s="303">
        <v>0</v>
      </c>
      <c r="Q16" s="329"/>
      <c r="R16" s="477" t="b">
        <v>0</v>
      </c>
      <c r="S16" s="478">
        <v>0</v>
      </c>
      <c r="T16" s="485" t="s">
        <v>14</v>
      </c>
      <c r="U16" s="486" t="s">
        <v>14</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77"/>
      <c r="S17" s="85"/>
      <c r="T17" s="86"/>
      <c r="U17" s="86"/>
      <c r="V17" s="19"/>
      <c r="W17" s="168"/>
      <c r="X17" s="1"/>
      <c r="Y17" s="1"/>
      <c r="Z17" s="1"/>
      <c r="AA17" s="465"/>
    </row>
    <row r="18" spans="1:27" ht="12.75" customHeight="1" x14ac:dyDescent="0.25">
      <c r="A18" s="23"/>
      <c r="B18" s="380"/>
      <c r="C18" s="515" t="s">
        <v>15</v>
      </c>
      <c r="D18" s="516"/>
      <c r="E18" s="516"/>
      <c r="F18" s="516"/>
      <c r="G18" s="516"/>
      <c r="H18" s="394"/>
      <c r="I18" s="394"/>
      <c r="J18" s="395"/>
      <c r="K18" s="394"/>
      <c r="L18" s="174" t="b">
        <v>0</v>
      </c>
      <c r="M18" s="175">
        <f>SUM(M14:M16)</f>
        <v>0</v>
      </c>
      <c r="N18" s="175">
        <f>SUM(N14:N16)</f>
        <v>0</v>
      </c>
      <c r="O18" s="175"/>
      <c r="P18" s="396">
        <f>SUM(P14:P16)</f>
        <v>0</v>
      </c>
      <c r="Q18" s="331"/>
      <c r="R18" s="487"/>
      <c r="S18" s="464"/>
      <c r="T18" s="488" t="s">
        <v>14</v>
      </c>
      <c r="U18" s="489" t="s">
        <v>14</v>
      </c>
      <c r="V18" s="53"/>
      <c r="W18" s="176"/>
      <c r="X18" s="1"/>
      <c r="Y18" s="1"/>
      <c r="Z18" s="1"/>
      <c r="AA18" s="466"/>
    </row>
    <row r="19" spans="1:27" ht="26.45" customHeight="1" x14ac:dyDescent="0.25">
      <c r="A19" s="3"/>
      <c r="B19" s="377"/>
      <c r="C19" s="328">
        <v>2</v>
      </c>
      <c r="D19" s="447" t="s">
        <v>16</v>
      </c>
      <c r="E19" s="447"/>
      <c r="F19" s="447"/>
      <c r="G19" s="447"/>
      <c r="H19" s="459"/>
      <c r="I19" s="460" t="s">
        <v>9</v>
      </c>
      <c r="J19" s="461" t="s">
        <v>10</v>
      </c>
      <c r="K19" s="467" t="s">
        <v>11</v>
      </c>
      <c r="L19" s="79"/>
      <c r="M19" s="79"/>
      <c r="N19" s="70"/>
      <c r="O19" s="172"/>
      <c r="P19" s="268" t="s">
        <v>12</v>
      </c>
      <c r="Q19" s="332"/>
      <c r="R19" s="43"/>
      <c r="S19" s="490"/>
      <c r="T19" s="491" t="s">
        <v>14</v>
      </c>
      <c r="U19" s="492" t="s">
        <v>14</v>
      </c>
      <c r="V19" s="8"/>
      <c r="W19" s="177"/>
      <c r="X19" s="1"/>
      <c r="Y19" s="1"/>
      <c r="Z19" s="1"/>
      <c r="AA19" s="376" t="s">
        <v>13</v>
      </c>
    </row>
    <row r="20" spans="1:27" ht="12.75" customHeight="1" x14ac:dyDescent="0.25">
      <c r="A20" s="3"/>
      <c r="B20" s="377"/>
      <c r="C20" s="309"/>
      <c r="D20" s="525"/>
      <c r="E20" s="526"/>
      <c r="F20" s="526"/>
      <c r="G20" s="527"/>
      <c r="H20" s="5"/>
      <c r="I20" s="300"/>
      <c r="J20" s="301"/>
      <c r="K20" s="18"/>
      <c r="L20" s="79" t="b">
        <v>0</v>
      </c>
      <c r="M20" s="68"/>
      <c r="N20" s="6">
        <f t="shared" ref="N20:N25" si="0">IF(L20,P20,0)</f>
        <v>0</v>
      </c>
      <c r="O20" s="167"/>
      <c r="P20" s="302">
        <v>0</v>
      </c>
      <c r="Q20" s="329"/>
      <c r="R20" s="471" t="b">
        <v>0</v>
      </c>
      <c r="S20" s="44">
        <v>0</v>
      </c>
      <c r="T20" s="45" t="s">
        <v>14</v>
      </c>
      <c r="U20" s="242" t="s">
        <v>14</v>
      </c>
      <c r="V20" s="19"/>
      <c r="W20" s="177"/>
      <c r="X20" s="1"/>
      <c r="Y20" s="1"/>
      <c r="Z20" s="1"/>
      <c r="AA20" s="378"/>
    </row>
    <row r="21" spans="1:27" ht="12.75" customHeight="1" x14ac:dyDescent="0.25">
      <c r="A21" s="3"/>
      <c r="B21" s="377"/>
      <c r="C21" s="309"/>
      <c r="D21" s="525"/>
      <c r="E21" s="526"/>
      <c r="F21" s="526"/>
      <c r="G21" s="527"/>
      <c r="H21" s="5"/>
      <c r="I21" s="300"/>
      <c r="J21" s="301"/>
      <c r="K21" s="18"/>
      <c r="L21" s="68" t="b">
        <v>0</v>
      </c>
      <c r="M21" s="68"/>
      <c r="N21" s="6">
        <f t="shared" si="0"/>
        <v>0</v>
      </c>
      <c r="O21" s="167"/>
      <c r="P21" s="302">
        <v>0</v>
      </c>
      <c r="Q21" s="333"/>
      <c r="R21" s="471" t="b">
        <v>0</v>
      </c>
      <c r="S21" s="468">
        <v>0</v>
      </c>
      <c r="T21" s="469" t="s">
        <v>14</v>
      </c>
      <c r="U21" s="470" t="s">
        <v>14</v>
      </c>
      <c r="V21" s="19"/>
      <c r="W21" s="177"/>
      <c r="X21" s="1"/>
      <c r="Y21" s="1"/>
      <c r="Z21" s="1"/>
      <c r="AA21" s="378"/>
    </row>
    <row r="22" spans="1:27" ht="12.75" customHeight="1" x14ac:dyDescent="0.25">
      <c r="A22" s="3"/>
      <c r="B22" s="377"/>
      <c r="C22" s="309"/>
      <c r="D22" s="525"/>
      <c r="E22" s="526"/>
      <c r="F22" s="526"/>
      <c r="G22" s="527"/>
      <c r="H22" s="5"/>
      <c r="I22" s="300"/>
      <c r="J22" s="301"/>
      <c r="K22" s="18"/>
      <c r="L22" s="68" t="b">
        <v>0</v>
      </c>
      <c r="M22" s="68"/>
      <c r="N22" s="6">
        <f t="shared" si="0"/>
        <v>0</v>
      </c>
      <c r="O22" s="167"/>
      <c r="P22" s="302">
        <v>0</v>
      </c>
      <c r="Q22" s="333"/>
      <c r="R22" s="493" t="b">
        <v>0</v>
      </c>
      <c r="S22" s="494">
        <v>0</v>
      </c>
      <c r="T22" s="495" t="s">
        <v>14</v>
      </c>
      <c r="U22" s="496" t="s">
        <v>14</v>
      </c>
      <c r="V22" s="19"/>
      <c r="W22" s="177"/>
      <c r="X22" s="1"/>
      <c r="Y22" s="1"/>
      <c r="Z22" s="1"/>
      <c r="AA22" s="378"/>
    </row>
    <row r="23" spans="1:27" ht="12" customHeight="1" x14ac:dyDescent="0.25">
      <c r="A23" s="3"/>
      <c r="B23" s="377"/>
      <c r="C23" s="309"/>
      <c r="D23" s="525"/>
      <c r="E23" s="526"/>
      <c r="F23" s="526"/>
      <c r="G23" s="527"/>
      <c r="H23" s="5"/>
      <c r="I23" s="300"/>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75" customHeight="1" x14ac:dyDescent="0.25">
      <c r="A24" s="3"/>
      <c r="B24" s="377"/>
      <c r="C24" s="309"/>
      <c r="D24" s="525"/>
      <c r="E24" s="526"/>
      <c r="F24" s="526"/>
      <c r="G24" s="527"/>
      <c r="H24" s="5"/>
      <c r="I24" s="300"/>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75" customHeight="1" x14ac:dyDescent="0.25">
      <c r="A25" s="3"/>
      <c r="B25" s="377"/>
      <c r="C25" s="309"/>
      <c r="D25" s="525"/>
      <c r="E25" s="526"/>
      <c r="F25" s="526"/>
      <c r="G25" s="527"/>
      <c r="H25" s="5"/>
      <c r="I25" s="300"/>
      <c r="J25" s="301"/>
      <c r="K25" s="18"/>
      <c r="L25" s="68" t="b">
        <v>0</v>
      </c>
      <c r="M25" s="68"/>
      <c r="N25" s="6">
        <f t="shared" si="0"/>
        <v>0</v>
      </c>
      <c r="O25" s="167"/>
      <c r="P25" s="302">
        <v>0</v>
      </c>
      <c r="Q25" s="333"/>
      <c r="R25" s="497" t="b">
        <v>0</v>
      </c>
      <c r="S25" s="468">
        <v>0</v>
      </c>
      <c r="T25" s="469" t="s">
        <v>14</v>
      </c>
      <c r="U25" s="470"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72"/>
    </row>
    <row r="27" spans="1:27" ht="12.75" customHeight="1" x14ac:dyDescent="0.25">
      <c r="A27" s="23"/>
      <c r="B27" s="380"/>
      <c r="C27" s="515" t="s">
        <v>15</v>
      </c>
      <c r="D27" s="516"/>
      <c r="E27" s="516"/>
      <c r="F27" s="516"/>
      <c r="G27" s="516"/>
      <c r="H27" s="394"/>
      <c r="I27" s="394"/>
      <c r="J27" s="395"/>
      <c r="K27" s="394"/>
      <c r="L27" s="174"/>
      <c r="M27" s="175">
        <f>SUM(M20:M25)</f>
        <v>0</v>
      </c>
      <c r="N27" s="175">
        <f>SUM(N20:N25)</f>
        <v>0</v>
      </c>
      <c r="O27" s="175"/>
      <c r="P27" s="396">
        <f>SUM(P20:P25)</f>
        <v>0</v>
      </c>
      <c r="Q27" s="339"/>
      <c r="R27" s="473"/>
      <c r="S27" s="474"/>
      <c r="T27" s="474" t="s">
        <v>14</v>
      </c>
      <c r="U27" s="475" t="s">
        <v>14</v>
      </c>
      <c r="V27" s="47"/>
      <c r="W27" s="176"/>
      <c r="X27" s="1"/>
      <c r="Y27" s="1"/>
      <c r="Z27" s="1"/>
      <c r="AA27" s="476"/>
    </row>
    <row r="28" spans="1:27" ht="30.75" customHeight="1" x14ac:dyDescent="0.25">
      <c r="A28" s="28"/>
      <c r="B28" s="381"/>
      <c r="C28" s="328">
        <v>3</v>
      </c>
      <c r="D28" s="568" t="s">
        <v>17</v>
      </c>
      <c r="E28" s="568"/>
      <c r="F28" s="568"/>
      <c r="G28" s="568"/>
      <c r="H28" s="459"/>
      <c r="I28" s="460" t="s">
        <v>9</v>
      </c>
      <c r="J28" s="461" t="s">
        <v>10</v>
      </c>
      <c r="K28" s="498" t="s">
        <v>11</v>
      </c>
      <c r="L28" s="79"/>
      <c r="M28" s="79"/>
      <c r="N28" s="70"/>
      <c r="O28" s="178"/>
      <c r="P28" s="268" t="s">
        <v>12</v>
      </c>
      <c r="Q28" s="332"/>
      <c r="R28" s="499"/>
      <c r="S28" s="500"/>
      <c r="T28" s="501" t="s">
        <v>14</v>
      </c>
      <c r="U28" s="502" t="s">
        <v>14</v>
      </c>
      <c r="V28" s="19"/>
      <c r="W28" s="177"/>
      <c r="X28" s="1"/>
      <c r="Y28" s="1"/>
      <c r="Z28" s="1"/>
      <c r="AA28" s="376" t="s">
        <v>13</v>
      </c>
    </row>
    <row r="29" spans="1:27" ht="12.75" customHeight="1" x14ac:dyDescent="0.25">
      <c r="A29" s="3"/>
      <c r="B29" s="377"/>
      <c r="C29" s="309"/>
      <c r="D29" s="525"/>
      <c r="E29" s="526"/>
      <c r="F29" s="526"/>
      <c r="G29" s="527"/>
      <c r="H29" s="5"/>
      <c r="I29" s="300"/>
      <c r="J29" s="301"/>
      <c r="K29" s="18"/>
      <c r="L29" s="68" t="b">
        <v>0</v>
      </c>
      <c r="M29" s="68"/>
      <c r="N29" s="6">
        <f>IF(L29,P29,0)</f>
        <v>0</v>
      </c>
      <c r="O29" s="167"/>
      <c r="P29" s="302">
        <v>0</v>
      </c>
      <c r="Q29" s="333"/>
      <c r="R29" s="503" t="b">
        <v>0</v>
      </c>
      <c r="S29" s="500">
        <v>0</v>
      </c>
      <c r="T29" s="501" t="s">
        <v>14</v>
      </c>
      <c r="U29" s="502"/>
      <c r="V29" s="19"/>
      <c r="W29" s="177"/>
      <c r="X29" s="1"/>
      <c r="Y29" s="1"/>
      <c r="Z29" s="1"/>
      <c r="AA29" s="378"/>
    </row>
    <row r="30" spans="1:27" ht="12.75" customHeight="1" x14ac:dyDescent="0.25">
      <c r="A30" s="3"/>
      <c r="B30" s="377"/>
      <c r="C30" s="309"/>
      <c r="D30" s="525"/>
      <c r="E30" s="526"/>
      <c r="F30" s="526"/>
      <c r="G30" s="527"/>
      <c r="H30" s="29"/>
      <c r="I30" s="300"/>
      <c r="J30" s="301"/>
      <c r="K30" s="22"/>
      <c r="L30" s="68" t="b">
        <v>0</v>
      </c>
      <c r="M30" s="68"/>
      <c r="N30" s="6">
        <f>IF(L30,P30,0)</f>
        <v>0</v>
      </c>
      <c r="O30" s="179"/>
      <c r="P30" s="302">
        <v>0</v>
      </c>
      <c r="Q30" s="333"/>
      <c r="R30" s="503" t="b">
        <v>0</v>
      </c>
      <c r="S30" s="500">
        <v>0</v>
      </c>
      <c r="T30" s="501" t="s">
        <v>14</v>
      </c>
      <c r="U30" s="502" t="s">
        <v>14</v>
      </c>
      <c r="V30" s="19"/>
      <c r="W30" s="177"/>
      <c r="X30" s="1"/>
      <c r="Y30" s="1"/>
      <c r="Z30" s="1"/>
      <c r="AA30" s="378"/>
    </row>
    <row r="31" spans="1:27" ht="12.75" customHeight="1" x14ac:dyDescent="0.25">
      <c r="A31" s="3"/>
      <c r="B31" s="377"/>
      <c r="C31" s="311"/>
      <c r="D31" s="584"/>
      <c r="E31" s="584"/>
      <c r="F31" s="584"/>
      <c r="G31" s="584"/>
      <c r="H31" s="5"/>
      <c r="I31" s="300"/>
      <c r="J31" s="301"/>
      <c r="K31" s="22"/>
      <c r="L31" s="68" t="b">
        <v>0</v>
      </c>
      <c r="M31" s="68"/>
      <c r="N31" s="6">
        <f>IF(L31,P31,0)</f>
        <v>0</v>
      </c>
      <c r="O31" s="179"/>
      <c r="P31" s="302">
        <v>0</v>
      </c>
      <c r="Q31" s="333"/>
      <c r="R31" s="503" t="b">
        <v>0</v>
      </c>
      <c r="S31" s="500">
        <v>0</v>
      </c>
      <c r="T31" s="501" t="s">
        <v>14</v>
      </c>
      <c r="U31" s="502" t="s">
        <v>14</v>
      </c>
      <c r="V31" s="19"/>
      <c r="W31" s="177"/>
      <c r="X31" s="1"/>
      <c r="Y31" s="1"/>
      <c r="Z31" s="1"/>
      <c r="AA31" s="378"/>
    </row>
    <row r="32" spans="1:27" ht="12.75" customHeight="1" x14ac:dyDescent="0.25">
      <c r="A32" s="3"/>
      <c r="B32" s="377"/>
      <c r="C32" s="309"/>
      <c r="D32" s="538"/>
      <c r="E32" s="539"/>
      <c r="F32" s="539"/>
      <c r="G32" s="539"/>
      <c r="H32" s="539"/>
      <c r="I32" s="539"/>
      <c r="J32" s="539"/>
      <c r="K32" s="540"/>
      <c r="L32" s="68"/>
      <c r="M32" s="68"/>
      <c r="N32" s="6"/>
      <c r="O32" s="179"/>
      <c r="P32" s="297"/>
      <c r="Q32" s="333"/>
      <c r="R32" s="77"/>
      <c r="S32" s="14"/>
      <c r="T32" s="19"/>
      <c r="U32" s="19"/>
      <c r="V32" s="19"/>
      <c r="W32" s="177"/>
      <c r="X32" s="1"/>
      <c r="Y32" s="1"/>
      <c r="Z32" s="1"/>
      <c r="AA32" s="504"/>
    </row>
    <row r="33" spans="1:27" ht="12.75" customHeight="1" x14ac:dyDescent="0.25">
      <c r="A33" s="23"/>
      <c r="B33" s="380"/>
      <c r="C33" s="580" t="s">
        <v>15</v>
      </c>
      <c r="D33" s="581"/>
      <c r="E33" s="581"/>
      <c r="F33" s="581"/>
      <c r="G33" s="581"/>
      <c r="H33" s="582"/>
      <c r="I33" s="582"/>
      <c r="J33" s="582"/>
      <c r="K33" s="583"/>
      <c r="L33" s="174"/>
      <c r="M33" s="175">
        <f>SUM(M29:M31)</f>
        <v>0</v>
      </c>
      <c r="N33" s="175">
        <f>SUM(N29:N31)</f>
        <v>0</v>
      </c>
      <c r="O33" s="175"/>
      <c r="P33" s="180">
        <f>SUM(P29:P31)</f>
        <v>0</v>
      </c>
      <c r="Q33" s="339"/>
      <c r="R33" s="505"/>
      <c r="S33" s="474"/>
      <c r="T33" s="474" t="s">
        <v>14</v>
      </c>
      <c r="U33" s="506" t="s">
        <v>14</v>
      </c>
      <c r="V33" s="47"/>
      <c r="W33" s="176"/>
      <c r="X33" s="1"/>
      <c r="Y33" s="1"/>
      <c r="Z33" s="1"/>
      <c r="AA33" s="507"/>
    </row>
    <row r="34" spans="1:27" ht="30" customHeight="1" x14ac:dyDescent="0.25">
      <c r="A34" s="3"/>
      <c r="B34" s="377"/>
      <c r="C34" s="312">
        <v>4</v>
      </c>
      <c r="D34" s="537" t="s">
        <v>18</v>
      </c>
      <c r="E34" s="537"/>
      <c r="F34" s="537"/>
      <c r="G34" s="537"/>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75" customHeight="1" x14ac:dyDescent="0.25">
      <c r="A35" s="3"/>
      <c r="B35" s="377"/>
      <c r="C35" s="309"/>
      <c r="D35" s="525"/>
      <c r="E35" s="526"/>
      <c r="F35" s="526"/>
      <c r="G35" s="527"/>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75" customHeight="1" x14ac:dyDescent="0.25">
      <c r="A36" s="3"/>
      <c r="B36" s="377"/>
      <c r="C36" s="309"/>
      <c r="D36" s="525"/>
      <c r="E36" s="526"/>
      <c r="F36" s="526"/>
      <c r="G36" s="527"/>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75" customHeight="1" x14ac:dyDescent="0.25">
      <c r="A37" s="3"/>
      <c r="B37" s="377"/>
      <c r="C37" s="309"/>
      <c r="D37" s="525"/>
      <c r="E37" s="526"/>
      <c r="F37" s="526"/>
      <c r="G37" s="527"/>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75" customHeight="1" x14ac:dyDescent="0.25">
      <c r="A38" s="3"/>
      <c r="B38" s="377"/>
      <c r="C38" s="309"/>
      <c r="D38" s="525"/>
      <c r="E38" s="526"/>
      <c r="F38" s="526"/>
      <c r="G38" s="527"/>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25"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04"/>
    </row>
    <row r="40" spans="1:27" ht="12.75" customHeight="1" x14ac:dyDescent="0.25">
      <c r="A40" s="3"/>
      <c r="B40" s="380"/>
      <c r="C40" s="515" t="s">
        <v>15</v>
      </c>
      <c r="D40" s="516"/>
      <c r="E40" s="516"/>
      <c r="F40" s="516"/>
      <c r="G40" s="516"/>
      <c r="H40" s="394"/>
      <c r="I40" s="394"/>
      <c r="J40" s="395"/>
      <c r="K40" s="394"/>
      <c r="L40" s="174" t="b">
        <v>0</v>
      </c>
      <c r="M40" s="175">
        <f>SUM(M35:M38)</f>
        <v>0</v>
      </c>
      <c r="N40" s="175">
        <f>SUM(N35:N38)</f>
        <v>0</v>
      </c>
      <c r="O40" s="175"/>
      <c r="P40" s="396">
        <f>SUM(P35:P38)</f>
        <v>0</v>
      </c>
      <c r="Q40" s="339"/>
      <c r="R40" s="505"/>
      <c r="S40" s="474"/>
      <c r="T40" s="474" t="s">
        <v>14</v>
      </c>
      <c r="U40" s="506" t="s">
        <v>14</v>
      </c>
      <c r="V40" s="47"/>
      <c r="W40" s="177"/>
      <c r="X40" s="1"/>
      <c r="Y40" s="1"/>
      <c r="Z40" s="1"/>
      <c r="AA40" s="507"/>
    </row>
    <row r="41" spans="1:27" ht="31.5" customHeight="1" x14ac:dyDescent="0.25">
      <c r="A41" s="3"/>
      <c r="B41" s="377"/>
      <c r="C41" s="328">
        <v>5</v>
      </c>
      <c r="D41" s="578" t="s">
        <v>22</v>
      </c>
      <c r="E41" s="578"/>
      <c r="F41" s="578"/>
      <c r="G41" s="578"/>
      <c r="H41" s="578"/>
      <c r="I41" s="578"/>
      <c r="J41" s="578"/>
      <c r="K41" s="579"/>
      <c r="L41" s="24"/>
      <c r="M41" s="24"/>
      <c r="N41" s="24"/>
      <c r="O41" s="182"/>
      <c r="P41" s="268" t="s">
        <v>12</v>
      </c>
      <c r="Q41" s="344"/>
      <c r="R41" s="14"/>
      <c r="S41" s="14"/>
      <c r="T41" s="501" t="s">
        <v>14</v>
      </c>
      <c r="U41" s="502" t="s">
        <v>14</v>
      </c>
      <c r="V41" s="19"/>
      <c r="W41" s="177"/>
      <c r="X41" s="1"/>
      <c r="Y41" s="1"/>
      <c r="Z41" s="1"/>
      <c r="AA41" s="376" t="s">
        <v>13</v>
      </c>
    </row>
    <row r="42" spans="1:27" ht="12.75" customHeight="1" x14ac:dyDescent="0.25">
      <c r="A42" s="3"/>
      <c r="B42" s="377"/>
      <c r="C42" s="313"/>
      <c r="D42" s="534" t="s">
        <v>23</v>
      </c>
      <c r="E42" s="535"/>
      <c r="F42" s="535"/>
      <c r="G42" s="535"/>
      <c r="H42" s="535"/>
      <c r="I42" s="535"/>
      <c r="J42" s="535"/>
      <c r="K42" s="536"/>
      <c r="L42" s="71"/>
      <c r="M42" s="71"/>
      <c r="N42" s="71"/>
      <c r="O42" s="183"/>
      <c r="P42" s="92">
        <f>ROUND((SUM(N18,N27,N33,N40))*0.09, 0)</f>
        <v>0</v>
      </c>
      <c r="Q42" s="345"/>
      <c r="R42" s="8"/>
      <c r="S42" s="8"/>
      <c r="T42" s="8"/>
      <c r="U42" s="8"/>
      <c r="V42" s="8"/>
      <c r="W42" s="177"/>
      <c r="X42" s="1"/>
      <c r="Y42" s="1"/>
      <c r="Z42" s="1"/>
      <c r="AA42" s="378"/>
    </row>
    <row r="43" spans="1:27" ht="12.75" customHeight="1" x14ac:dyDescent="0.25">
      <c r="A43" s="3"/>
      <c r="B43" s="377"/>
      <c r="C43" s="313"/>
      <c r="D43" s="534" t="s">
        <v>24</v>
      </c>
      <c r="E43" s="535"/>
      <c r="F43" s="535"/>
      <c r="G43" s="535"/>
      <c r="H43" s="535"/>
      <c r="I43" s="535"/>
      <c r="J43" s="535"/>
      <c r="K43" s="536"/>
      <c r="L43" s="452"/>
      <c r="M43" s="452"/>
      <c r="N43" s="452"/>
      <c r="O43" s="183"/>
      <c r="P43" s="92">
        <f>SUM(P44:P46)</f>
        <v>0</v>
      </c>
      <c r="Q43" s="345"/>
      <c r="R43" s="8"/>
      <c r="S43" s="8"/>
      <c r="T43" s="8"/>
      <c r="U43" s="8"/>
      <c r="V43" s="8"/>
      <c r="W43" s="177"/>
      <c r="X43" s="1"/>
      <c r="Y43" s="1"/>
      <c r="Z43" s="1"/>
      <c r="AA43" s="378"/>
    </row>
    <row r="44" spans="1:27" ht="12.75" customHeight="1" x14ac:dyDescent="0.25">
      <c r="A44" s="3"/>
      <c r="B44" s="377"/>
      <c r="C44" s="313"/>
      <c r="D44" s="519" t="s">
        <v>25</v>
      </c>
      <c r="E44" s="520"/>
      <c r="F44" s="520"/>
      <c r="G44" s="520"/>
      <c r="H44" s="520"/>
      <c r="I44" s="520"/>
      <c r="J44" s="520"/>
      <c r="K44" s="521"/>
      <c r="L44" s="78" t="b">
        <v>1</v>
      </c>
      <c r="M44" s="78"/>
      <c r="N44" s="78"/>
      <c r="O44" s="183"/>
      <c r="P44" s="303">
        <v>0</v>
      </c>
      <c r="Q44" s="345"/>
      <c r="R44" s="8"/>
      <c r="S44" s="8"/>
      <c r="T44" s="8"/>
      <c r="U44" s="8"/>
      <c r="V44" s="8"/>
      <c r="W44" s="177"/>
      <c r="X44" s="1"/>
      <c r="Y44" s="1"/>
      <c r="Z44" s="1"/>
      <c r="AA44" s="378"/>
    </row>
    <row r="45" spans="1:27" ht="12.75" customHeight="1" x14ac:dyDescent="0.25">
      <c r="A45" s="3"/>
      <c r="B45" s="377"/>
      <c r="C45" s="313"/>
      <c r="D45" s="519" t="s">
        <v>26</v>
      </c>
      <c r="E45" s="520"/>
      <c r="F45" s="520"/>
      <c r="G45" s="520"/>
      <c r="H45" s="520"/>
      <c r="I45" s="520"/>
      <c r="J45" s="520"/>
      <c r="K45" s="521"/>
      <c r="L45" s="78"/>
      <c r="M45" s="78"/>
      <c r="N45" s="78"/>
      <c r="O45" s="183"/>
      <c r="P45" s="303">
        <v>0</v>
      </c>
      <c r="Q45" s="345"/>
      <c r="R45" s="8"/>
      <c r="S45" s="8"/>
      <c r="T45" s="8"/>
      <c r="U45" s="8"/>
      <c r="V45" s="8"/>
      <c r="W45" s="177"/>
      <c r="X45" s="1"/>
      <c r="Y45" s="1"/>
      <c r="Z45" s="1"/>
      <c r="AA45" s="378"/>
    </row>
    <row r="46" spans="1:27" ht="12.75" customHeight="1" x14ac:dyDescent="0.25">
      <c r="A46" s="3"/>
      <c r="B46" s="377"/>
      <c r="C46" s="313"/>
      <c r="D46" s="519" t="s">
        <v>27</v>
      </c>
      <c r="E46" s="520"/>
      <c r="F46" s="520"/>
      <c r="G46" s="520"/>
      <c r="H46" s="520"/>
      <c r="I46" s="520"/>
      <c r="J46" s="520"/>
      <c r="K46" s="521"/>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2" t="s">
        <v>28</v>
      </c>
      <c r="E47" s="523"/>
      <c r="F47" s="523"/>
      <c r="G47" s="523"/>
      <c r="H47" s="523"/>
      <c r="I47" s="523"/>
      <c r="J47" s="523"/>
      <c r="K47" s="524"/>
      <c r="L47" s="72"/>
      <c r="M47" s="72"/>
      <c r="N47" s="72"/>
      <c r="O47" s="183"/>
      <c r="P47" s="184"/>
      <c r="Q47" s="333"/>
      <c r="R47" s="8"/>
      <c r="S47" s="8"/>
      <c r="T47" s="8"/>
      <c r="U47" s="8"/>
      <c r="V47" s="8"/>
      <c r="W47" s="177"/>
      <c r="X47" s="1"/>
      <c r="Y47" s="1"/>
      <c r="Z47" s="1"/>
      <c r="AA47" s="382"/>
    </row>
    <row r="48" spans="1:27" ht="8.25"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04"/>
    </row>
    <row r="49" spans="1:27" ht="12.75" customHeight="1" x14ac:dyDescent="0.25">
      <c r="A49" s="23"/>
      <c r="B49" s="380"/>
      <c r="C49" s="528" t="s">
        <v>15</v>
      </c>
      <c r="D49" s="529"/>
      <c r="E49" s="529"/>
      <c r="F49" s="529"/>
      <c r="G49" s="529"/>
      <c r="H49" s="244"/>
      <c r="I49" s="244"/>
      <c r="J49" s="239"/>
      <c r="K49" s="239"/>
      <c r="L49" s="239"/>
      <c r="M49" s="239"/>
      <c r="N49" s="239"/>
      <c r="O49" s="239"/>
      <c r="P49" s="241">
        <f>SUM(P42:P43)</f>
        <v>0</v>
      </c>
      <c r="Q49" s="347"/>
      <c r="R49" s="245"/>
      <c r="S49" s="245"/>
      <c r="T49" s="245"/>
      <c r="U49" s="245"/>
      <c r="V49" s="245"/>
      <c r="W49" s="176"/>
      <c r="X49" s="1"/>
      <c r="Y49" s="1"/>
      <c r="Z49" s="1"/>
      <c r="AA49" s="507"/>
    </row>
    <row r="50" spans="1:27" ht="29.25" customHeight="1" x14ac:dyDescent="0.25">
      <c r="A50" s="3"/>
      <c r="B50" s="377"/>
      <c r="C50" s="328">
        <v>6</v>
      </c>
      <c r="D50" s="447" t="s">
        <v>29</v>
      </c>
      <c r="E50" s="459"/>
      <c r="F50" s="459"/>
      <c r="G50" s="459"/>
      <c r="H50" s="459"/>
      <c r="I50" s="460" t="s">
        <v>20</v>
      </c>
      <c r="J50" s="460" t="s">
        <v>21</v>
      </c>
      <c r="K50" s="467"/>
      <c r="L50" s="397"/>
      <c r="M50" s="397"/>
      <c r="N50" s="397"/>
      <c r="O50" s="398"/>
      <c r="P50" s="268" t="s">
        <v>12</v>
      </c>
      <c r="Q50" s="332"/>
      <c r="R50" s="399"/>
      <c r="S50" s="399"/>
      <c r="T50" s="399"/>
      <c r="U50" s="399"/>
      <c r="V50" s="399"/>
      <c r="W50" s="177"/>
      <c r="X50" s="1"/>
      <c r="Y50" s="1"/>
      <c r="Z50" s="1"/>
      <c r="AA50" s="376" t="s">
        <v>13</v>
      </c>
    </row>
    <row r="51" spans="1:27" ht="12.75" customHeight="1" x14ac:dyDescent="0.25">
      <c r="A51" s="3"/>
      <c r="B51" s="377"/>
      <c r="C51" s="309"/>
      <c r="D51" s="525"/>
      <c r="E51" s="526"/>
      <c r="F51" s="526"/>
      <c r="G51" s="527"/>
      <c r="H51" s="5"/>
      <c r="I51" s="304"/>
      <c r="J51" s="301"/>
      <c r="K51" s="18"/>
      <c r="L51" s="6"/>
      <c r="M51" s="6"/>
      <c r="N51" s="6"/>
      <c r="O51" s="179"/>
      <c r="P51" s="302">
        <v>0</v>
      </c>
      <c r="Q51" s="333"/>
      <c r="R51" s="8"/>
      <c r="S51" s="8"/>
      <c r="T51" s="8"/>
      <c r="U51" s="8"/>
      <c r="V51" s="8"/>
      <c r="W51" s="177"/>
      <c r="X51" s="1"/>
      <c r="Y51" s="1"/>
      <c r="Z51" s="1"/>
      <c r="AA51" s="378"/>
    </row>
    <row r="52" spans="1:27" ht="12.75" customHeight="1" x14ac:dyDescent="0.25">
      <c r="A52" s="3"/>
      <c r="B52" s="377"/>
      <c r="C52" s="309"/>
      <c r="D52" s="525"/>
      <c r="E52" s="526"/>
      <c r="F52" s="526"/>
      <c r="G52" s="527"/>
      <c r="H52" s="5"/>
      <c r="I52" s="304"/>
      <c r="J52" s="301"/>
      <c r="K52" s="18"/>
      <c r="L52" s="6" t="b">
        <v>0</v>
      </c>
      <c r="M52" s="6"/>
      <c r="N52" s="6"/>
      <c r="O52" s="179"/>
      <c r="P52" s="302">
        <v>0</v>
      </c>
      <c r="Q52" s="333"/>
      <c r="R52" s="8"/>
      <c r="S52" s="8"/>
      <c r="T52" s="8" t="s">
        <v>14</v>
      </c>
      <c r="U52" s="8"/>
      <c r="V52" s="8"/>
      <c r="W52" s="177"/>
      <c r="X52" s="1"/>
      <c r="Y52" s="1"/>
      <c r="Z52" s="1"/>
      <c r="AA52" s="378"/>
    </row>
    <row r="53" spans="1:27" ht="12.75" customHeight="1" x14ac:dyDescent="0.25">
      <c r="A53" s="3"/>
      <c r="B53" s="377"/>
      <c r="C53" s="309"/>
      <c r="D53" s="525"/>
      <c r="E53" s="526"/>
      <c r="F53" s="526"/>
      <c r="G53" s="527"/>
      <c r="H53" s="5"/>
      <c r="I53" s="304"/>
      <c r="J53" s="301"/>
      <c r="K53" s="18"/>
      <c r="L53" s="6"/>
      <c r="M53" s="6"/>
      <c r="N53" s="6"/>
      <c r="O53" s="179"/>
      <c r="P53" s="302">
        <v>0</v>
      </c>
      <c r="Q53" s="333"/>
      <c r="R53" s="8"/>
      <c r="S53" s="8"/>
      <c r="T53" s="8"/>
      <c r="U53" s="8"/>
      <c r="V53" s="8"/>
      <c r="W53" s="177"/>
      <c r="X53" s="1"/>
      <c r="Y53" s="1"/>
      <c r="Z53" s="1"/>
      <c r="AA53" s="378"/>
    </row>
    <row r="54" spans="1:27" ht="12.75" customHeight="1" x14ac:dyDescent="0.25">
      <c r="A54" s="3"/>
      <c r="B54" s="377"/>
      <c r="C54" s="309"/>
      <c r="D54" s="525"/>
      <c r="E54" s="526"/>
      <c r="F54" s="526"/>
      <c r="G54" s="527"/>
      <c r="H54" s="5"/>
      <c r="I54" s="304"/>
      <c r="J54" s="301"/>
      <c r="K54" s="18"/>
      <c r="L54" s="6"/>
      <c r="M54" s="6"/>
      <c r="N54" s="6"/>
      <c r="O54" s="179"/>
      <c r="P54" s="302">
        <v>0</v>
      </c>
      <c r="Q54" s="333"/>
      <c r="R54" s="8"/>
      <c r="S54" s="8"/>
      <c r="T54" s="8"/>
      <c r="U54" s="8"/>
      <c r="V54" s="8"/>
      <c r="W54" s="177"/>
      <c r="X54" s="1"/>
      <c r="Y54" s="1"/>
      <c r="Z54" s="1"/>
      <c r="AA54" s="378"/>
    </row>
    <row r="55" spans="1:27" ht="12.75" customHeight="1" x14ac:dyDescent="0.25">
      <c r="A55" s="3"/>
      <c r="B55" s="377"/>
      <c r="C55" s="309"/>
      <c r="D55" s="525"/>
      <c r="E55" s="526"/>
      <c r="F55" s="526"/>
      <c r="G55" s="527"/>
      <c r="H55" s="5"/>
      <c r="I55" s="304"/>
      <c r="J55" s="301"/>
      <c r="K55" s="18"/>
      <c r="L55" s="6"/>
      <c r="M55" s="6"/>
      <c r="N55" s="6"/>
      <c r="O55" s="179"/>
      <c r="P55" s="302">
        <v>0</v>
      </c>
      <c r="Q55" s="333"/>
      <c r="R55" s="8"/>
      <c r="S55" s="8"/>
      <c r="T55" s="8" t="s">
        <v>14</v>
      </c>
      <c r="U55" s="8"/>
      <c r="V55" s="8"/>
      <c r="W55" s="177"/>
      <c r="X55" s="1"/>
      <c r="Y55" s="1"/>
      <c r="Z55" s="1"/>
      <c r="AA55" s="378"/>
    </row>
    <row r="56" spans="1:27" ht="12.75" customHeight="1" x14ac:dyDescent="0.25">
      <c r="A56" s="3"/>
      <c r="B56" s="377"/>
      <c r="C56" s="309"/>
      <c r="D56" s="525"/>
      <c r="E56" s="526"/>
      <c r="F56" s="526"/>
      <c r="G56" s="527"/>
      <c r="H56" s="5"/>
      <c r="I56" s="304"/>
      <c r="J56" s="301"/>
      <c r="K56" s="18"/>
      <c r="L56" s="6"/>
      <c r="M56" s="6"/>
      <c r="N56" s="6"/>
      <c r="O56" s="179"/>
      <c r="P56" s="302">
        <v>0</v>
      </c>
      <c r="Q56" s="333"/>
      <c r="R56" s="8"/>
      <c r="S56" s="8"/>
      <c r="T56" s="8" t="s">
        <v>14</v>
      </c>
      <c r="U56" s="8"/>
      <c r="V56" s="8"/>
      <c r="W56" s="177"/>
      <c r="X56" s="1"/>
      <c r="Y56" s="1"/>
      <c r="Z56" s="1"/>
      <c r="AA56" s="378"/>
    </row>
    <row r="57" spans="1:27" ht="8.25"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04"/>
    </row>
    <row r="58" spans="1:27" ht="12.75" customHeight="1" x14ac:dyDescent="0.25">
      <c r="A58" s="23"/>
      <c r="B58" s="380"/>
      <c r="C58" s="515" t="s">
        <v>15</v>
      </c>
      <c r="D58" s="516"/>
      <c r="E58" s="516"/>
      <c r="F58" s="516"/>
      <c r="G58" s="516"/>
      <c r="H58" s="394"/>
      <c r="I58" s="394"/>
      <c r="J58" s="400"/>
      <c r="K58" s="400"/>
      <c r="L58" s="185"/>
      <c r="M58" s="185"/>
      <c r="N58" s="185"/>
      <c r="O58" s="185"/>
      <c r="P58" s="401">
        <f>SUM(P51:P56)</f>
        <v>0</v>
      </c>
      <c r="Q58" s="347"/>
      <c r="R58" s="37"/>
      <c r="S58" s="37"/>
      <c r="T58" s="37"/>
      <c r="U58" s="37"/>
      <c r="V58" s="37"/>
      <c r="W58" s="176"/>
      <c r="X58" s="1"/>
      <c r="Y58" s="1"/>
      <c r="Z58" s="1"/>
      <c r="AA58" s="507"/>
    </row>
    <row r="59" spans="1:27" ht="29.25" customHeight="1" x14ac:dyDescent="0.25">
      <c r="A59" s="34"/>
      <c r="B59" s="383"/>
      <c r="C59" s="328">
        <v>7</v>
      </c>
      <c r="D59" s="447" t="s">
        <v>30</v>
      </c>
      <c r="E59" s="459"/>
      <c r="F59" s="459"/>
      <c r="G59" s="459"/>
      <c r="H59" s="402"/>
      <c r="I59" s="402"/>
      <c r="J59" s="402"/>
      <c r="K59" s="508"/>
      <c r="L59" s="5"/>
      <c r="M59" s="5"/>
      <c r="N59" s="5"/>
      <c r="O59" s="179"/>
      <c r="P59" s="268" t="s">
        <v>12</v>
      </c>
      <c r="Q59" s="332"/>
      <c r="R59" s="8"/>
      <c r="S59" s="8"/>
      <c r="T59" s="8"/>
      <c r="U59" s="8"/>
      <c r="V59" s="8"/>
      <c r="W59" s="177"/>
      <c r="X59" s="1"/>
      <c r="Y59" s="1"/>
      <c r="Z59" s="1"/>
      <c r="AA59" s="376" t="s">
        <v>13</v>
      </c>
    </row>
    <row r="60" spans="1:27" ht="12.75" customHeight="1" x14ac:dyDescent="0.25">
      <c r="A60" s="34"/>
      <c r="B60" s="383"/>
      <c r="C60" s="309"/>
      <c r="D60" s="530"/>
      <c r="E60" s="531"/>
      <c r="F60" s="531"/>
      <c r="G60" s="531"/>
      <c r="H60" s="532"/>
      <c r="I60" s="532"/>
      <c r="J60" s="533"/>
      <c r="K60" s="27"/>
      <c r="L60" s="5"/>
      <c r="M60" s="5"/>
      <c r="N60" s="5"/>
      <c r="O60" s="179"/>
      <c r="P60" s="302">
        <v>0</v>
      </c>
      <c r="Q60" s="333"/>
      <c r="R60" s="8"/>
      <c r="S60" s="8"/>
      <c r="T60" s="8"/>
      <c r="U60" s="8"/>
      <c r="V60" s="8"/>
      <c r="W60" s="177"/>
      <c r="X60" s="1"/>
      <c r="Y60" s="1"/>
      <c r="Z60" s="1"/>
      <c r="AA60" s="378"/>
    </row>
    <row r="61" spans="1:27" ht="12.75" customHeight="1" x14ac:dyDescent="0.25">
      <c r="A61" s="34"/>
      <c r="B61" s="383"/>
      <c r="C61" s="309"/>
      <c r="D61" s="530"/>
      <c r="E61" s="531"/>
      <c r="F61" s="531"/>
      <c r="G61" s="531"/>
      <c r="H61" s="532"/>
      <c r="I61" s="532"/>
      <c r="J61" s="533"/>
      <c r="K61" s="27"/>
      <c r="L61" s="5"/>
      <c r="M61" s="5"/>
      <c r="N61" s="5"/>
      <c r="O61" s="179"/>
      <c r="P61" s="302">
        <v>0</v>
      </c>
      <c r="Q61" s="333"/>
      <c r="R61" s="8"/>
      <c r="S61" s="8"/>
      <c r="T61" s="8"/>
      <c r="U61" s="8"/>
      <c r="V61" s="8"/>
      <c r="W61" s="177"/>
      <c r="X61" s="1"/>
      <c r="Y61" s="1"/>
      <c r="Z61" s="1"/>
      <c r="AA61" s="378"/>
    </row>
    <row r="62" spans="1:27" ht="12.75" customHeight="1" x14ac:dyDescent="0.25">
      <c r="A62" s="34"/>
      <c r="B62" s="383"/>
      <c r="C62" s="309"/>
      <c r="D62" s="530"/>
      <c r="E62" s="531"/>
      <c r="F62" s="531"/>
      <c r="G62" s="531"/>
      <c r="H62" s="532"/>
      <c r="I62" s="532"/>
      <c r="J62" s="533"/>
      <c r="K62" s="27"/>
      <c r="L62" s="5"/>
      <c r="M62" s="5"/>
      <c r="N62" s="5"/>
      <c r="O62" s="179"/>
      <c r="P62" s="302">
        <v>0</v>
      </c>
      <c r="Q62" s="333"/>
      <c r="R62" s="8"/>
      <c r="S62" s="8"/>
      <c r="T62" s="8" t="s">
        <v>31</v>
      </c>
      <c r="U62" s="8"/>
      <c r="V62" s="8"/>
      <c r="W62" s="177"/>
      <c r="X62" s="1"/>
      <c r="Y62" s="1"/>
      <c r="Z62" s="1"/>
      <c r="AA62" s="378"/>
    </row>
    <row r="63" spans="1:27" ht="12.75" customHeight="1" x14ac:dyDescent="0.25">
      <c r="A63" s="34"/>
      <c r="B63" s="383"/>
      <c r="C63" s="309"/>
      <c r="D63" s="530"/>
      <c r="E63" s="531"/>
      <c r="F63" s="531"/>
      <c r="G63" s="531"/>
      <c r="H63" s="532"/>
      <c r="I63" s="532"/>
      <c r="J63" s="533"/>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73"/>
      <c r="E64" s="573"/>
      <c r="F64" s="573"/>
      <c r="G64" s="335"/>
      <c r="H64" s="335"/>
      <c r="I64" s="335"/>
      <c r="J64" s="335"/>
      <c r="K64" s="349"/>
      <c r="L64" s="5"/>
      <c r="M64" s="5"/>
      <c r="N64" s="5"/>
      <c r="O64" s="167"/>
      <c r="P64" s="351"/>
      <c r="Q64" s="352"/>
      <c r="R64" s="8"/>
      <c r="S64" s="8"/>
      <c r="T64" s="8"/>
      <c r="U64" s="8"/>
      <c r="V64" s="8"/>
      <c r="W64" s="177"/>
      <c r="X64" s="1"/>
      <c r="Y64" s="1"/>
      <c r="Z64" s="1"/>
      <c r="AA64" s="504"/>
    </row>
    <row r="65" spans="1:27" ht="12.75" customHeight="1" x14ac:dyDescent="0.25">
      <c r="A65" s="23"/>
      <c r="B65" s="380"/>
      <c r="C65" s="515" t="s">
        <v>15</v>
      </c>
      <c r="D65" s="516"/>
      <c r="E65" s="516"/>
      <c r="F65" s="516"/>
      <c r="G65" s="516"/>
      <c r="H65" s="394"/>
      <c r="I65" s="394"/>
      <c r="J65" s="400"/>
      <c r="K65" s="400"/>
      <c r="L65" s="185"/>
      <c r="M65" s="185"/>
      <c r="N65" s="185"/>
      <c r="O65" s="185"/>
      <c r="P65" s="401">
        <f>SUM(P60:P63)</f>
        <v>0</v>
      </c>
      <c r="Q65" s="347"/>
      <c r="R65" s="37"/>
      <c r="S65" s="37"/>
      <c r="T65" s="37"/>
      <c r="U65" s="37"/>
      <c r="V65" s="37"/>
      <c r="W65" s="176"/>
      <c r="X65" s="1"/>
      <c r="Y65" s="1"/>
      <c r="Z65" s="1"/>
      <c r="AA65" s="507"/>
    </row>
    <row r="66" spans="1:27" ht="30" customHeight="1" x14ac:dyDescent="0.25">
      <c r="A66" s="3"/>
      <c r="B66" s="377"/>
      <c r="C66" s="328">
        <v>8</v>
      </c>
      <c r="D66" s="447" t="s">
        <v>32</v>
      </c>
      <c r="E66" s="459"/>
      <c r="F66" s="459"/>
      <c r="G66" s="459"/>
      <c r="H66" s="459"/>
      <c r="I66" s="459"/>
      <c r="J66" s="459"/>
      <c r="K66" s="508"/>
      <c r="L66" s="5"/>
      <c r="M66" s="5"/>
      <c r="N66" s="5"/>
      <c r="O66" s="179"/>
      <c r="P66" s="268" t="s">
        <v>12</v>
      </c>
      <c r="Q66" s="332"/>
      <c r="R66" s="8"/>
      <c r="S66" s="8"/>
      <c r="T66" s="8"/>
      <c r="U66" s="8"/>
      <c r="V66" s="8"/>
      <c r="W66" s="177"/>
      <c r="X66" s="1"/>
      <c r="Y66" s="1"/>
      <c r="Z66" s="1"/>
      <c r="AA66" s="376" t="s">
        <v>13</v>
      </c>
    </row>
    <row r="67" spans="1:27" ht="12.75" customHeight="1" x14ac:dyDescent="0.25">
      <c r="A67" s="3"/>
      <c r="B67" s="377"/>
      <c r="C67" s="309"/>
      <c r="D67" s="517"/>
      <c r="E67" s="518"/>
      <c r="F67" s="518"/>
      <c r="G67" s="518"/>
      <c r="H67" s="518"/>
      <c r="I67" s="518"/>
      <c r="J67" s="518"/>
      <c r="K67" s="27"/>
      <c r="L67" s="5"/>
      <c r="M67" s="5"/>
      <c r="N67" s="5"/>
      <c r="O67" s="179"/>
      <c r="P67" s="302">
        <v>0</v>
      </c>
      <c r="Q67" s="333"/>
      <c r="R67" s="8"/>
      <c r="S67" s="8"/>
      <c r="T67" s="8"/>
      <c r="U67" s="8"/>
      <c r="V67" s="8"/>
      <c r="W67" s="177"/>
      <c r="X67" s="1"/>
      <c r="Y67" s="1"/>
      <c r="Z67" s="1"/>
      <c r="AA67" s="378"/>
    </row>
    <row r="68" spans="1:27" ht="12.75" customHeight="1" x14ac:dyDescent="0.25">
      <c r="A68" s="3"/>
      <c r="B68" s="377"/>
      <c r="C68" s="309"/>
      <c r="D68" s="517"/>
      <c r="E68" s="518"/>
      <c r="F68" s="518"/>
      <c r="G68" s="518"/>
      <c r="H68" s="518"/>
      <c r="I68" s="518"/>
      <c r="J68" s="518"/>
      <c r="K68" s="27"/>
      <c r="L68" s="5"/>
      <c r="M68" s="5"/>
      <c r="N68" s="5"/>
      <c r="O68" s="179"/>
      <c r="P68" s="302">
        <v>0</v>
      </c>
      <c r="Q68" s="333"/>
      <c r="R68" s="8"/>
      <c r="S68" s="8"/>
      <c r="T68" s="8"/>
      <c r="U68" s="8"/>
      <c r="V68" s="8"/>
      <c r="W68" s="177"/>
      <c r="X68" s="1"/>
      <c r="Y68" s="1"/>
      <c r="Z68" s="1"/>
      <c r="AA68" s="378"/>
    </row>
    <row r="69" spans="1:27" ht="12.75" customHeight="1" x14ac:dyDescent="0.25">
      <c r="A69" s="3"/>
      <c r="B69" s="377"/>
      <c r="C69" s="309"/>
      <c r="D69" s="517"/>
      <c r="E69" s="518"/>
      <c r="F69" s="518"/>
      <c r="G69" s="518"/>
      <c r="H69" s="518"/>
      <c r="I69" s="518"/>
      <c r="J69" s="518"/>
      <c r="K69" s="27"/>
      <c r="L69" s="5"/>
      <c r="M69" s="5"/>
      <c r="N69" s="5"/>
      <c r="O69" s="179"/>
      <c r="P69" s="302">
        <v>0</v>
      </c>
      <c r="Q69" s="333"/>
      <c r="R69" s="8"/>
      <c r="S69" s="8"/>
      <c r="T69" s="8"/>
      <c r="U69" s="8"/>
      <c r="V69" s="8"/>
      <c r="W69" s="177"/>
      <c r="X69" s="1"/>
      <c r="Y69" s="1"/>
      <c r="Z69" s="1"/>
      <c r="AA69" s="378"/>
    </row>
    <row r="70" spans="1:27" ht="12.75" customHeight="1" x14ac:dyDescent="0.25">
      <c r="A70" s="3"/>
      <c r="B70" s="377"/>
      <c r="C70" s="309"/>
      <c r="D70" s="517"/>
      <c r="E70" s="518"/>
      <c r="F70" s="518"/>
      <c r="G70" s="518"/>
      <c r="H70" s="518"/>
      <c r="I70" s="518"/>
      <c r="J70" s="518"/>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04"/>
    </row>
    <row r="72" spans="1:27" ht="12.75" customHeight="1" x14ac:dyDescent="0.25">
      <c r="A72" s="23"/>
      <c r="B72" s="380"/>
      <c r="C72" s="515" t="s">
        <v>15</v>
      </c>
      <c r="D72" s="516"/>
      <c r="E72" s="516"/>
      <c r="F72" s="516"/>
      <c r="G72" s="516"/>
      <c r="H72" s="394"/>
      <c r="I72" s="394"/>
      <c r="J72" s="400"/>
      <c r="K72" s="400"/>
      <c r="L72" s="185"/>
      <c r="M72" s="185"/>
      <c r="N72" s="185"/>
      <c r="O72" s="185"/>
      <c r="P72" s="401">
        <f>SUM(P67:P70)</f>
        <v>0</v>
      </c>
      <c r="Q72" s="347"/>
      <c r="R72" s="37"/>
      <c r="S72" s="37"/>
      <c r="T72" s="37"/>
      <c r="U72" s="37"/>
      <c r="V72" s="37"/>
      <c r="W72" s="176"/>
      <c r="X72" s="1"/>
      <c r="Y72" s="1"/>
      <c r="Z72" s="1"/>
      <c r="AA72" s="507"/>
    </row>
    <row r="73" spans="1:27" ht="30" customHeight="1" x14ac:dyDescent="0.25">
      <c r="A73" s="3"/>
      <c r="B73" s="377"/>
      <c r="C73" s="328">
        <v>9</v>
      </c>
      <c r="D73" s="449" t="s">
        <v>33</v>
      </c>
      <c r="E73" s="403"/>
      <c r="F73" s="403"/>
      <c r="G73" s="403"/>
      <c r="H73" s="402"/>
      <c r="I73" s="404"/>
      <c r="J73" s="405"/>
      <c r="K73" s="508"/>
      <c r="L73" s="5"/>
      <c r="M73" s="5"/>
      <c r="N73" s="5"/>
      <c r="O73" s="179"/>
      <c r="P73" s="268" t="s">
        <v>12</v>
      </c>
      <c r="Q73" s="332"/>
      <c r="R73" s="8"/>
      <c r="S73" s="8"/>
      <c r="T73" s="8"/>
      <c r="U73" s="8"/>
      <c r="V73" s="8"/>
      <c r="W73" s="177"/>
      <c r="X73" s="1"/>
      <c r="Y73" s="1"/>
      <c r="Z73" s="1"/>
      <c r="AA73" s="376" t="s">
        <v>13</v>
      </c>
    </row>
    <row r="74" spans="1:27" s="156" customFormat="1" ht="12.75" customHeight="1" x14ac:dyDescent="0.25">
      <c r="A74" s="83"/>
      <c r="B74" s="384"/>
      <c r="C74" s="314"/>
      <c r="D74" s="517"/>
      <c r="E74" s="518"/>
      <c r="F74" s="518"/>
      <c r="G74" s="518"/>
      <c r="H74" s="518"/>
      <c r="I74" s="518"/>
      <c r="J74" s="518"/>
      <c r="K74" s="36"/>
      <c r="L74" s="26"/>
      <c r="M74" s="26"/>
      <c r="N74" s="26"/>
      <c r="O74" s="186"/>
      <c r="P74" s="305">
        <v>0</v>
      </c>
      <c r="Q74" s="354"/>
      <c r="R74" s="84"/>
      <c r="S74" s="84"/>
      <c r="T74" s="84"/>
      <c r="U74" s="84"/>
      <c r="V74" s="84"/>
      <c r="W74" s="187"/>
      <c r="X74" s="385"/>
      <c r="Y74" s="385"/>
      <c r="Z74" s="385"/>
      <c r="AA74" s="378"/>
    </row>
    <row r="75" spans="1:27" s="156" customFormat="1" ht="12.75" customHeight="1" x14ac:dyDescent="0.25">
      <c r="A75" s="83"/>
      <c r="B75" s="384"/>
      <c r="C75" s="314"/>
      <c r="D75" s="517"/>
      <c r="E75" s="518"/>
      <c r="F75" s="518"/>
      <c r="G75" s="518"/>
      <c r="H75" s="518"/>
      <c r="I75" s="518"/>
      <c r="J75" s="518"/>
      <c r="K75" s="36"/>
      <c r="L75" s="26"/>
      <c r="M75" s="26"/>
      <c r="N75" s="26"/>
      <c r="O75" s="186"/>
      <c r="P75" s="305">
        <v>0</v>
      </c>
      <c r="Q75" s="354"/>
      <c r="R75" s="84"/>
      <c r="S75" s="84"/>
      <c r="T75" s="84"/>
      <c r="U75" s="84"/>
      <c r="V75" s="84"/>
      <c r="W75" s="187"/>
      <c r="X75" s="385"/>
      <c r="Y75" s="385"/>
      <c r="Z75" s="385"/>
      <c r="AA75" s="378"/>
    </row>
    <row r="76" spans="1:27" s="156" customFormat="1" ht="12.75" customHeight="1" x14ac:dyDescent="0.25">
      <c r="A76" s="83"/>
      <c r="B76" s="384"/>
      <c r="C76" s="314"/>
      <c r="D76" s="517"/>
      <c r="E76" s="518"/>
      <c r="F76" s="518"/>
      <c r="G76" s="518"/>
      <c r="H76" s="518"/>
      <c r="I76" s="518"/>
      <c r="J76" s="518"/>
      <c r="K76" s="36"/>
      <c r="L76" s="26"/>
      <c r="M76" s="26"/>
      <c r="N76" s="26"/>
      <c r="O76" s="186"/>
      <c r="P76" s="305">
        <v>0</v>
      </c>
      <c r="Q76" s="354"/>
      <c r="R76" s="84"/>
      <c r="S76" s="84"/>
      <c r="T76" s="84"/>
      <c r="U76" s="84"/>
      <c r="V76" s="84"/>
      <c r="W76" s="187"/>
      <c r="X76" s="385"/>
      <c r="Y76" s="385"/>
      <c r="Z76" s="385"/>
      <c r="AA76" s="378"/>
    </row>
    <row r="77" spans="1:27" s="156" customFormat="1" ht="12.75" customHeight="1" x14ac:dyDescent="0.25">
      <c r="A77" s="83"/>
      <c r="B77" s="384"/>
      <c r="C77" s="314"/>
      <c r="D77" s="517"/>
      <c r="E77" s="518"/>
      <c r="F77" s="518"/>
      <c r="G77" s="518"/>
      <c r="H77" s="518"/>
      <c r="I77" s="518"/>
      <c r="J77" s="518"/>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04"/>
    </row>
    <row r="79" spans="1:27" ht="12.75" customHeight="1" x14ac:dyDescent="0.25">
      <c r="A79" s="23"/>
      <c r="B79" s="380"/>
      <c r="C79" s="515" t="s">
        <v>15</v>
      </c>
      <c r="D79" s="516"/>
      <c r="E79" s="516"/>
      <c r="F79" s="516"/>
      <c r="G79" s="516"/>
      <c r="H79" s="394"/>
      <c r="I79" s="394"/>
      <c r="J79" s="400"/>
      <c r="K79" s="400"/>
      <c r="L79" s="185"/>
      <c r="M79" s="185"/>
      <c r="N79" s="185"/>
      <c r="O79" s="185"/>
      <c r="P79" s="401">
        <f>SUM(P74:P77)</f>
        <v>0</v>
      </c>
      <c r="Q79" s="347"/>
      <c r="R79" s="37"/>
      <c r="S79" s="37"/>
      <c r="T79" s="37"/>
      <c r="U79" s="37"/>
      <c r="V79" s="37"/>
      <c r="W79" s="176"/>
      <c r="X79" s="1"/>
      <c r="Y79" s="1"/>
      <c r="Z79" s="1"/>
      <c r="AA79" s="507"/>
    </row>
    <row r="80" spans="1:27" ht="15.75" customHeight="1" x14ac:dyDescent="0.25">
      <c r="A80" s="23"/>
      <c r="B80" s="380"/>
      <c r="C80" s="356"/>
      <c r="D80" s="406"/>
      <c r="E80" s="406"/>
      <c r="F80" s="406"/>
      <c r="G80" s="406"/>
      <c r="H80" s="407"/>
      <c r="I80" s="407" t="s">
        <v>34</v>
      </c>
      <c r="J80" s="408"/>
      <c r="K80" s="509"/>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71"/>
      <c r="J81" s="572"/>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0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07"/>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04"/>
    </row>
    <row r="85" spans="1:27" ht="28.5" customHeight="1" x14ac:dyDescent="0.25">
      <c r="A85" s="3"/>
      <c r="B85" s="377"/>
      <c r="C85" s="320">
        <v>11</v>
      </c>
      <c r="D85" s="569" t="s">
        <v>36</v>
      </c>
      <c r="E85" s="569"/>
      <c r="F85" s="569"/>
      <c r="G85" s="569"/>
      <c r="H85" s="569"/>
      <c r="I85" s="569"/>
      <c r="J85" s="569"/>
      <c r="K85" s="570"/>
      <c r="L85" s="448"/>
      <c r="M85" s="448"/>
      <c r="N85" s="448"/>
      <c r="O85" s="190"/>
      <c r="P85" s="341" t="s">
        <v>12</v>
      </c>
      <c r="Q85" s="332"/>
      <c r="R85" s="8"/>
      <c r="S85" s="8"/>
      <c r="T85" s="8"/>
      <c r="U85" s="8"/>
      <c r="V85" s="8"/>
      <c r="W85" s="177"/>
      <c r="X85" s="1"/>
      <c r="Y85" s="1"/>
      <c r="Z85" s="1"/>
      <c r="AA85" s="376" t="s">
        <v>13</v>
      </c>
    </row>
    <row r="86" spans="1:27" ht="12.75" customHeight="1" x14ac:dyDescent="0.25">
      <c r="A86" s="3"/>
      <c r="B86" s="377"/>
      <c r="C86" s="309"/>
      <c r="D86" s="517"/>
      <c r="E86" s="517"/>
      <c r="F86" s="517"/>
      <c r="G86" s="517"/>
      <c r="H86" s="518"/>
      <c r="I86" s="518"/>
      <c r="J86" s="518"/>
      <c r="K86" s="36"/>
      <c r="L86" s="26"/>
      <c r="M86" s="26"/>
      <c r="N86" s="26"/>
      <c r="O86" s="186"/>
      <c r="P86" s="302">
        <v>0</v>
      </c>
      <c r="Q86" s="333"/>
      <c r="R86" s="8"/>
      <c r="S86" s="8"/>
      <c r="T86" s="8" t="s">
        <v>14</v>
      </c>
      <c r="U86" s="8"/>
      <c r="V86" s="8"/>
      <c r="W86" s="177"/>
      <c r="X86" s="1"/>
      <c r="Y86" s="1"/>
      <c r="Z86" s="1"/>
      <c r="AA86" s="378"/>
    </row>
    <row r="87" spans="1:27" ht="12.75" customHeight="1" x14ac:dyDescent="0.25">
      <c r="A87" s="3"/>
      <c r="B87" s="377"/>
      <c r="C87" s="309"/>
      <c r="D87" s="517"/>
      <c r="E87" s="517"/>
      <c r="F87" s="517"/>
      <c r="G87" s="517"/>
      <c r="H87" s="518"/>
      <c r="I87" s="518"/>
      <c r="J87" s="518"/>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28" t="s">
        <v>15</v>
      </c>
      <c r="D89" s="529"/>
      <c r="E89" s="529"/>
      <c r="F89" s="529"/>
      <c r="G89" s="529"/>
      <c r="H89" s="244"/>
      <c r="I89" s="244"/>
      <c r="J89" s="239"/>
      <c r="K89" s="239"/>
      <c r="L89" s="360"/>
      <c r="M89" s="360"/>
      <c r="N89" s="360"/>
      <c r="O89" s="360"/>
      <c r="P89" s="241">
        <f>SUM(P86:P87)</f>
        <v>0</v>
      </c>
      <c r="Q89" s="361"/>
      <c r="R89" s="386"/>
      <c r="S89" s="386"/>
      <c r="T89" s="386"/>
      <c r="U89" s="386"/>
      <c r="V89" s="387"/>
      <c r="W89" s="176"/>
      <c r="X89" s="1"/>
      <c r="Y89" s="1"/>
      <c r="Z89" s="1"/>
      <c r="AA89" s="507"/>
    </row>
    <row r="90" spans="1:27" ht="9" customHeight="1" x14ac:dyDescent="0.25">
      <c r="A90" s="3"/>
      <c r="B90" s="377"/>
      <c r="C90" s="362"/>
      <c r="D90" s="409"/>
      <c r="E90" s="410"/>
      <c r="F90" s="409"/>
      <c r="G90" s="409"/>
      <c r="H90" s="409"/>
      <c r="I90" s="409"/>
      <c r="J90" s="409"/>
      <c r="K90" s="409"/>
      <c r="L90" s="409"/>
      <c r="M90" s="409"/>
      <c r="N90" s="409"/>
      <c r="O90" s="409"/>
      <c r="P90" s="409"/>
      <c r="Q90" s="510"/>
      <c r="R90" s="257"/>
      <c r="S90" s="257"/>
      <c r="T90" s="257"/>
      <c r="U90" s="257"/>
      <c r="V90" s="257"/>
      <c r="W90" s="177"/>
      <c r="X90" s="1"/>
      <c r="Y90" s="1"/>
      <c r="Z90" s="1"/>
      <c r="AA90" s="382"/>
    </row>
    <row r="91" spans="1:27" ht="15.75" customHeight="1" x14ac:dyDescent="0.25">
      <c r="A91" s="38"/>
      <c r="B91" s="388"/>
      <c r="C91" s="577" t="s">
        <v>37</v>
      </c>
      <c r="D91" s="537"/>
      <c r="E91" s="537"/>
      <c r="F91" s="537"/>
      <c r="G91" s="537"/>
      <c r="H91" s="537"/>
      <c r="I91" s="537"/>
      <c r="J91" s="537"/>
      <c r="K91" s="446"/>
      <c r="L91" s="446"/>
      <c r="M91" s="446"/>
      <c r="N91" s="446"/>
      <c r="O91" s="248"/>
      <c r="P91" s="299">
        <f>+P18+P27+P33+P40+P49+P58+P65+P72+P79+P81+P89</f>
        <v>0</v>
      </c>
      <c r="Q91" s="25"/>
      <c r="R91" s="257"/>
      <c r="S91" s="257"/>
      <c r="T91" s="257"/>
      <c r="U91" s="257"/>
      <c r="V91" s="257"/>
      <c r="W91" s="177"/>
      <c r="X91" s="1"/>
      <c r="Y91" s="1"/>
      <c r="Z91" s="1"/>
      <c r="AA91" s="507"/>
    </row>
    <row r="92" spans="1:27" ht="6.75"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11"/>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11</xdr:col>
                    <xdr:colOff>0</xdr:colOff>
                    <xdr:row>14</xdr:row>
                    <xdr:rowOff>38100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381000</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152400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76200</xdr:rowOff>
                  </from>
                  <to>
                    <xdr:col>10</xdr:col>
                    <xdr:colOff>428625</xdr:colOff>
                    <xdr:row>30</xdr:row>
                    <xdr:rowOff>152400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76200</xdr:rowOff>
                  </from>
                  <to>
                    <xdr:col>11</xdr:col>
                    <xdr:colOff>0</xdr:colOff>
                    <xdr:row>34</xdr:row>
                    <xdr:rowOff>152400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190500</xdr:rowOff>
                  </from>
                  <to>
                    <xdr:col>10</xdr:col>
                    <xdr:colOff>428625</xdr:colOff>
                    <xdr:row>36</xdr:row>
                    <xdr:rowOff>76200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190500</xdr:rowOff>
                  </from>
                  <to>
                    <xdr:col>11</xdr:col>
                    <xdr:colOff>0</xdr:colOff>
                    <xdr:row>15</xdr:row>
                    <xdr:rowOff>76200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190500</xdr:rowOff>
                  </from>
                  <to>
                    <xdr:col>11</xdr:col>
                    <xdr:colOff>0</xdr:colOff>
                    <xdr:row>16</xdr:row>
                    <xdr:rowOff>76200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190500</xdr:rowOff>
                  </from>
                  <to>
                    <xdr:col>11</xdr:col>
                    <xdr:colOff>0</xdr:colOff>
                    <xdr:row>21</xdr:row>
                    <xdr:rowOff>76200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11</xdr:col>
                    <xdr:colOff>0</xdr:colOff>
                    <xdr:row>21</xdr:row>
                    <xdr:rowOff>152400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11</xdr:col>
                    <xdr:colOff>0</xdr:colOff>
                    <xdr:row>23</xdr:row>
                    <xdr:rowOff>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11</xdr:col>
                    <xdr:colOff>0</xdr:colOff>
                    <xdr:row>23</xdr:row>
                    <xdr:rowOff>152400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76200</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76200</xdr:rowOff>
                  </from>
                  <to>
                    <xdr:col>11</xdr:col>
                    <xdr:colOff>0</xdr:colOff>
                    <xdr:row>36</xdr:row>
                    <xdr:rowOff>152400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76200</xdr:rowOff>
                  </from>
                  <to>
                    <xdr:col>11</xdr:col>
                    <xdr:colOff>0</xdr:colOff>
                    <xdr:row>37</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42578125" style="199" customWidth="1"/>
    <col min="4" max="4" width="12.42578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1"/>
      <c r="H1" s="631"/>
    </row>
    <row r="2" spans="1:10" ht="15.75" x14ac:dyDescent="0.25">
      <c r="A2" s="197"/>
      <c r="B2" s="616" t="s">
        <v>38</v>
      </c>
      <c r="C2" s="617"/>
      <c r="D2" s="617"/>
      <c r="E2" s="617"/>
      <c r="F2" s="617"/>
      <c r="G2" s="617"/>
      <c r="H2" s="618"/>
    </row>
    <row r="3" spans="1:10" x14ac:dyDescent="0.2">
      <c r="A3" s="197"/>
      <c r="B3" s="619" t="s">
        <v>39</v>
      </c>
      <c r="C3" s="620"/>
      <c r="D3" s="620"/>
      <c r="E3" s="620"/>
      <c r="F3" s="620"/>
      <c r="G3" s="620"/>
      <c r="H3" s="621"/>
    </row>
    <row r="4" spans="1:10" x14ac:dyDescent="0.2">
      <c r="A4" s="197"/>
      <c r="B4" s="200"/>
      <c r="C4" s="201"/>
      <c r="D4" s="201"/>
      <c r="E4" s="201"/>
      <c r="F4" s="201"/>
      <c r="G4" s="201"/>
      <c r="H4" s="202"/>
    </row>
    <row r="5" spans="1:10" x14ac:dyDescent="0.2">
      <c r="A5" s="197"/>
      <c r="B5" s="622" t="s">
        <v>40</v>
      </c>
      <c r="C5" s="623"/>
      <c r="D5" s="623"/>
      <c r="E5" s="623"/>
      <c r="F5" s="623"/>
      <c r="G5" s="623"/>
      <c r="H5" s="624"/>
    </row>
    <row r="6" spans="1:10" x14ac:dyDescent="0.2">
      <c r="A6" s="197"/>
      <c r="B6" s="197"/>
      <c r="C6" s="197"/>
      <c r="D6" s="197"/>
      <c r="E6" s="197"/>
      <c r="F6" s="197"/>
      <c r="G6" s="197"/>
      <c r="H6" s="197"/>
    </row>
    <row r="7" spans="1:10" x14ac:dyDescent="0.2">
      <c r="A7" s="197"/>
      <c r="B7" s="611" t="s">
        <v>41</v>
      </c>
      <c r="C7" s="612"/>
      <c r="D7" s="612"/>
      <c r="E7" s="612"/>
      <c r="F7" s="612"/>
      <c r="G7" s="612"/>
      <c r="H7" s="613"/>
    </row>
    <row r="8" spans="1:10" ht="5.25" customHeight="1" x14ac:dyDescent="0.2">
      <c r="A8" s="197"/>
      <c r="B8" s="60"/>
      <c r="C8" s="157"/>
      <c r="D8" s="157"/>
      <c r="E8" s="157"/>
      <c r="F8" s="157"/>
      <c r="G8" s="157"/>
      <c r="H8" s="158"/>
    </row>
    <row r="9" spans="1:10" ht="54.75" customHeight="1" x14ac:dyDescent="0.2">
      <c r="A9" s="197"/>
      <c r="B9" s="54" t="s">
        <v>42</v>
      </c>
      <c r="C9" s="625" t="s">
        <v>43</v>
      </c>
      <c r="D9" s="625"/>
      <c r="E9" s="625"/>
      <c r="F9" s="625"/>
      <c r="G9" s="625"/>
      <c r="H9" s="626"/>
    </row>
    <row r="10" spans="1:10" ht="22.5" customHeight="1" x14ac:dyDescent="0.2">
      <c r="A10" s="197"/>
      <c r="B10" s="54" t="s">
        <v>44</v>
      </c>
      <c r="C10" s="625" t="s">
        <v>45</v>
      </c>
      <c r="D10" s="625"/>
      <c r="E10" s="625"/>
      <c r="F10" s="625"/>
      <c r="G10" s="625"/>
      <c r="H10" s="626"/>
    </row>
    <row r="11" spans="1:10" ht="23.25" customHeight="1" x14ac:dyDescent="0.2">
      <c r="A11" s="197"/>
      <c r="B11" s="54" t="s">
        <v>46</v>
      </c>
      <c r="C11" s="609" t="s">
        <v>47</v>
      </c>
      <c r="D11" s="609"/>
      <c r="E11" s="609"/>
      <c r="F11" s="609"/>
      <c r="G11" s="609"/>
      <c r="H11" s="610"/>
    </row>
    <row r="12" spans="1:10" ht="61.5" customHeight="1" x14ac:dyDescent="0.2">
      <c r="A12" s="197"/>
      <c r="B12" s="55" t="s">
        <v>48</v>
      </c>
      <c r="C12" s="627" t="s">
        <v>49</v>
      </c>
      <c r="D12" s="627"/>
      <c r="E12" s="627"/>
      <c r="F12" s="627"/>
      <c r="G12" s="627"/>
      <c r="H12" s="628"/>
    </row>
    <row r="13" spans="1:10" s="198" customFormat="1" x14ac:dyDescent="0.2">
      <c r="A13" s="203"/>
      <c r="B13" s="55"/>
      <c r="C13" s="629"/>
      <c r="D13" s="629"/>
      <c r="E13" s="629"/>
      <c r="F13" s="629"/>
      <c r="G13" s="629"/>
      <c r="H13" s="630"/>
    </row>
    <row r="14" spans="1:10" x14ac:dyDescent="0.2">
      <c r="A14" s="197"/>
      <c r="B14" s="643" t="s">
        <v>50</v>
      </c>
      <c r="C14" s="614" t="s">
        <v>51</v>
      </c>
      <c r="D14" s="615"/>
      <c r="E14" s="645" t="str">
        <f>valDistrName</f>
        <v>Org Name</v>
      </c>
      <c r="F14" s="646"/>
      <c r="G14" s="411" t="s">
        <v>52</v>
      </c>
      <c r="H14" s="512">
        <v>305</v>
      </c>
      <c r="J14" s="73"/>
    </row>
    <row r="15" spans="1:10" x14ac:dyDescent="0.2">
      <c r="A15" s="197"/>
      <c r="B15" s="644"/>
      <c r="C15" s="679" t="s">
        <v>53</v>
      </c>
      <c r="D15" s="680"/>
      <c r="E15" s="204" t="str">
        <f>valorg4code</f>
        <v xml:space="preserve">Org </v>
      </c>
      <c r="F15" s="412"/>
      <c r="G15" s="412" t="s">
        <v>54</v>
      </c>
      <c r="H15" s="413" t="s">
        <v>55</v>
      </c>
    </row>
    <row r="16" spans="1:10" x14ac:dyDescent="0.2">
      <c r="A16" s="197"/>
      <c r="B16" s="643" t="s">
        <v>56</v>
      </c>
      <c r="C16" s="614" t="s">
        <v>57</v>
      </c>
      <c r="D16" s="615"/>
      <c r="E16" s="645" t="str">
        <f>valAddr1</f>
        <v>Address 1</v>
      </c>
      <c r="F16" s="646"/>
      <c r="G16" s="646"/>
      <c r="H16" s="647"/>
    </row>
    <row r="17" spans="1:8" x14ac:dyDescent="0.2">
      <c r="A17" s="197"/>
      <c r="B17" s="644"/>
      <c r="C17" s="679"/>
      <c r="D17" s="680"/>
      <c r="E17" s="681" t="str">
        <f>valCtyStZip</f>
        <v>Town, State  Zip</v>
      </c>
      <c r="F17" s="682"/>
      <c r="G17" s="414"/>
      <c r="H17" s="415" t="s">
        <v>58</v>
      </c>
    </row>
    <row r="18" spans="1:8" ht="20.25" customHeight="1" x14ac:dyDescent="0.2">
      <c r="A18" s="197"/>
      <c r="B18" s="56" t="s">
        <v>59</v>
      </c>
      <c r="C18" s="683" t="s">
        <v>60</v>
      </c>
      <c r="D18" s="684"/>
      <c r="E18" s="690"/>
      <c r="F18" s="691"/>
      <c r="G18" s="691"/>
      <c r="H18" s="692"/>
    </row>
    <row r="19" spans="1:8" ht="17.25" customHeight="1" x14ac:dyDescent="0.2">
      <c r="A19" s="197"/>
      <c r="B19" s="643" t="s">
        <v>61</v>
      </c>
      <c r="C19" s="693" t="s">
        <v>62</v>
      </c>
      <c r="D19" s="694"/>
      <c r="E19" s="697" t="s">
        <v>63</v>
      </c>
      <c r="F19" s="698"/>
      <c r="G19" s="698"/>
      <c r="H19" s="699"/>
    </row>
    <row r="20" spans="1:8" ht="7.5" customHeight="1" x14ac:dyDescent="0.2">
      <c r="A20" s="197"/>
      <c r="B20" s="644"/>
      <c r="C20" s="695"/>
      <c r="D20" s="696"/>
      <c r="E20" s="700"/>
      <c r="F20" s="701"/>
      <c r="G20" s="701"/>
      <c r="H20" s="702"/>
    </row>
    <row r="21" spans="1:8" ht="20.25" customHeight="1" x14ac:dyDescent="0.2">
      <c r="A21" s="197"/>
      <c r="B21" s="671" t="s">
        <v>64</v>
      </c>
      <c r="C21" s="685" t="s">
        <v>65</v>
      </c>
      <c r="D21" s="686"/>
      <c r="E21" s="205" t="s">
        <v>66</v>
      </c>
      <c r="F21" s="650"/>
      <c r="G21" s="651"/>
      <c r="H21" s="652"/>
    </row>
    <row r="22" spans="1:8" ht="20.25" customHeight="1" x14ac:dyDescent="0.2">
      <c r="A22" s="197"/>
      <c r="B22" s="672"/>
      <c r="C22" s="648" t="s">
        <v>67</v>
      </c>
      <c r="D22" s="649"/>
      <c r="E22" s="205" t="s">
        <v>68</v>
      </c>
      <c r="F22" s="650"/>
      <c r="G22" s="651"/>
      <c r="H22" s="652"/>
    </row>
    <row r="23" spans="1:8" ht="20.25" customHeight="1" x14ac:dyDescent="0.2">
      <c r="A23" s="197"/>
      <c r="B23" s="672"/>
      <c r="C23" s="455"/>
      <c r="D23" s="456"/>
      <c r="E23" s="206" t="s">
        <v>69</v>
      </c>
      <c r="F23" s="650"/>
      <c r="G23" s="651"/>
      <c r="H23" s="652"/>
    </row>
    <row r="24" spans="1:8" ht="20.25" customHeight="1" x14ac:dyDescent="0.2">
      <c r="A24" s="197"/>
      <c r="B24" s="673"/>
      <c r="C24" s="703"/>
      <c r="D24" s="704"/>
      <c r="E24" s="207" t="s">
        <v>70</v>
      </c>
      <c r="F24" s="676"/>
      <c r="G24" s="677"/>
      <c r="H24" s="678"/>
    </row>
    <row r="25" spans="1:8" x14ac:dyDescent="0.2">
      <c r="A25" s="197"/>
      <c r="B25" s="57"/>
      <c r="C25" s="58"/>
      <c r="D25" s="58"/>
      <c r="E25" s="59"/>
      <c r="F25" s="203"/>
      <c r="G25" s="203"/>
      <c r="H25" s="203"/>
    </row>
    <row r="26" spans="1:8" x14ac:dyDescent="0.2">
      <c r="A26" s="197"/>
      <c r="B26" s="666" t="s">
        <v>71</v>
      </c>
      <c r="C26" s="667"/>
      <c r="D26" s="667"/>
      <c r="E26" s="667"/>
      <c r="F26" s="667"/>
      <c r="G26" s="416"/>
      <c r="H26" s="513"/>
    </row>
    <row r="27" spans="1:8" ht="54" customHeight="1" x14ac:dyDescent="0.2">
      <c r="B27" s="668" t="s">
        <v>72</v>
      </c>
      <c r="C27" s="669"/>
      <c r="D27" s="669"/>
      <c r="E27" s="669"/>
      <c r="F27" s="669"/>
      <c r="G27" s="669"/>
      <c r="H27" s="670"/>
    </row>
    <row r="28" spans="1:8" ht="237.75" customHeight="1" x14ac:dyDescent="0.2">
      <c r="B28" s="653"/>
      <c r="C28" s="654"/>
      <c r="D28" s="654"/>
      <c r="E28" s="654"/>
      <c r="F28" s="654"/>
      <c r="G28" s="654"/>
      <c r="H28" s="655"/>
    </row>
    <row r="29" spans="1:8" s="208" customFormat="1" ht="11.25" customHeight="1" x14ac:dyDescent="0.2">
      <c r="B29" s="209"/>
      <c r="C29" s="417"/>
      <c r="D29" s="417"/>
      <c r="E29" s="417"/>
      <c r="F29" s="417"/>
      <c r="G29" s="417"/>
      <c r="H29" s="514"/>
    </row>
    <row r="30" spans="1:8" x14ac:dyDescent="0.2">
      <c r="B30" s="661" t="s">
        <v>73</v>
      </c>
      <c r="C30" s="662"/>
      <c r="D30" s="662"/>
      <c r="E30" s="662"/>
      <c r="F30" s="662"/>
      <c r="G30" s="662"/>
      <c r="H30" s="663"/>
    </row>
    <row r="31" spans="1:8" ht="7.5" customHeight="1" x14ac:dyDescent="0.2">
      <c r="B31" s="210"/>
      <c r="C31" s="211"/>
      <c r="D31" s="211"/>
      <c r="E31" s="211"/>
      <c r="F31" s="211"/>
      <c r="G31" s="211"/>
      <c r="H31" s="212"/>
    </row>
    <row r="32" spans="1:8" x14ac:dyDescent="0.2">
      <c r="B32" s="60" t="s">
        <v>42</v>
      </c>
      <c r="C32" s="641" t="s">
        <v>74</v>
      </c>
      <c r="D32" s="641"/>
      <c r="E32" s="641"/>
      <c r="F32" s="641"/>
      <c r="G32" s="641"/>
      <c r="H32" s="642"/>
    </row>
    <row r="33" spans="1:13" ht="12.75" customHeight="1" x14ac:dyDescent="0.2">
      <c r="B33" s="64" t="s">
        <v>75</v>
      </c>
      <c r="C33" s="641" t="s">
        <v>76</v>
      </c>
      <c r="D33" s="641"/>
      <c r="E33" s="641"/>
      <c r="F33" s="641"/>
      <c r="G33" s="641"/>
      <c r="H33" s="642"/>
    </row>
    <row r="34" spans="1:13" x14ac:dyDescent="0.2">
      <c r="B34" s="60" t="s">
        <v>77</v>
      </c>
      <c r="C34" s="641" t="s">
        <v>78</v>
      </c>
      <c r="D34" s="641"/>
      <c r="E34" s="641"/>
      <c r="F34" s="641"/>
      <c r="G34" s="641"/>
      <c r="H34" s="642"/>
    </row>
    <row r="35" spans="1:13" x14ac:dyDescent="0.2">
      <c r="B35" s="60" t="s">
        <v>48</v>
      </c>
      <c r="C35" s="641" t="s">
        <v>79</v>
      </c>
      <c r="D35" s="641"/>
      <c r="E35" s="641"/>
      <c r="F35" s="641"/>
      <c r="G35" s="641"/>
      <c r="H35" s="642"/>
    </row>
    <row r="36" spans="1:13" x14ac:dyDescent="0.2">
      <c r="B36" s="664"/>
      <c r="C36" s="665"/>
      <c r="D36" s="418"/>
      <c r="E36" s="632"/>
      <c r="F36" s="632"/>
      <c r="G36" s="419"/>
      <c r="H36" s="420"/>
      <c r="L36" s="213"/>
    </row>
    <row r="37" spans="1:13" ht="6.75" customHeight="1" x14ac:dyDescent="0.2">
      <c r="A37" s="203"/>
      <c r="B37" s="633"/>
      <c r="C37" s="633"/>
      <c r="D37" s="214"/>
      <c r="E37" s="637"/>
      <c r="F37" s="637"/>
      <c r="G37" s="197"/>
      <c r="H37" s="197"/>
      <c r="L37" s="66"/>
    </row>
    <row r="38" spans="1:13" x14ac:dyDescent="0.2">
      <c r="B38" s="638"/>
      <c r="C38" s="639"/>
      <c r="D38" s="640"/>
      <c r="E38" s="421" t="s">
        <v>80</v>
      </c>
      <c r="F38" s="421" t="s">
        <v>81</v>
      </c>
      <c r="G38" s="421" t="s">
        <v>82</v>
      </c>
      <c r="H38" s="61" t="s">
        <v>83</v>
      </c>
    </row>
    <row r="39" spans="1:13" x14ac:dyDescent="0.2">
      <c r="B39" s="215"/>
      <c r="C39" s="216"/>
      <c r="D39" s="217"/>
      <c r="E39" s="687" t="s">
        <v>84</v>
      </c>
      <c r="F39" s="422" t="s">
        <v>85</v>
      </c>
      <c r="G39" s="422"/>
      <c r="H39" s="159"/>
    </row>
    <row r="40" spans="1:13" ht="12.75" customHeight="1" x14ac:dyDescent="0.2">
      <c r="B40" s="215"/>
      <c r="C40" s="160" t="s">
        <v>86</v>
      </c>
      <c r="D40" s="217"/>
      <c r="E40" s="688"/>
      <c r="F40" s="161" t="s">
        <v>87</v>
      </c>
      <c r="G40" s="161" t="s">
        <v>88</v>
      </c>
      <c r="H40" s="161" t="s">
        <v>89</v>
      </c>
    </row>
    <row r="41" spans="1:13" ht="12.75" customHeight="1" x14ac:dyDescent="0.2">
      <c r="B41" s="215"/>
      <c r="C41" s="216"/>
      <c r="D41" s="217"/>
      <c r="E41" s="688"/>
      <c r="F41" s="162" t="s">
        <v>90</v>
      </c>
      <c r="G41" s="162" t="s">
        <v>91</v>
      </c>
      <c r="H41" s="162" t="s">
        <v>90</v>
      </c>
    </row>
    <row r="42" spans="1:13" ht="12.75" customHeight="1" x14ac:dyDescent="0.2">
      <c r="B42" s="218"/>
      <c r="C42" s="423"/>
      <c r="D42" s="424"/>
      <c r="E42" s="689"/>
      <c r="F42" s="425" t="s">
        <v>92</v>
      </c>
      <c r="G42" s="426"/>
      <c r="H42" s="426"/>
    </row>
    <row r="43" spans="1:13" ht="12.75" hidden="1" customHeight="1" x14ac:dyDescent="0.2">
      <c r="B43" s="218"/>
      <c r="C43" s="423"/>
      <c r="D43" s="424"/>
      <c r="E43" s="454"/>
      <c r="F43" s="250"/>
      <c r="G43" s="426"/>
      <c r="H43" s="426"/>
    </row>
    <row r="44" spans="1:13" ht="20.25" customHeight="1" x14ac:dyDescent="0.2">
      <c r="B44" s="219" t="s">
        <v>93</v>
      </c>
      <c r="C44" s="659" t="s">
        <v>94</v>
      </c>
      <c r="D44" s="660"/>
      <c r="E44" s="220"/>
      <c r="F44" s="220"/>
      <c r="G44" s="427">
        <f>IF(F44 ="",H44-E44,H44-F44)</f>
        <v>0</v>
      </c>
      <c r="H44" s="427">
        <f>valTILn1</f>
        <v>0</v>
      </c>
      <c r="I44" s="674"/>
      <c r="J44" s="675"/>
      <c r="K44" s="675"/>
      <c r="L44" s="675"/>
      <c r="M44" s="675"/>
    </row>
    <row r="45" spans="1:13" ht="20.25" customHeight="1" x14ac:dyDescent="0.2">
      <c r="B45" s="89" t="s">
        <v>95</v>
      </c>
      <c r="C45" s="230" t="s">
        <v>96</v>
      </c>
      <c r="D45" s="231"/>
      <c r="E45" s="221"/>
      <c r="F45" s="221"/>
      <c r="G45" s="428">
        <f>IF(F45 ="",H45-E45,H45-F45)</f>
        <v>0</v>
      </c>
      <c r="H45" s="428">
        <f>valTILn2</f>
        <v>0</v>
      </c>
      <c r="J45" s="73"/>
    </row>
    <row r="46" spans="1:13" ht="20.25" customHeight="1" x14ac:dyDescent="0.2">
      <c r="B46" s="89" t="s">
        <v>97</v>
      </c>
      <c r="C46" s="230" t="s">
        <v>98</v>
      </c>
      <c r="D46" s="231"/>
      <c r="E46" s="221"/>
      <c r="F46" s="221"/>
      <c r="G46" s="428">
        <f t="shared" ref="G46:G55" si="0">IF(F46 ="",H46-E46,H46-F46)</f>
        <v>0</v>
      </c>
      <c r="H46" s="428">
        <f>valTILn3</f>
        <v>0</v>
      </c>
    </row>
    <row r="47" spans="1:13" ht="20.25" customHeight="1" x14ac:dyDescent="0.2">
      <c r="B47" s="89" t="s">
        <v>99</v>
      </c>
      <c r="C47" s="230" t="s">
        <v>100</v>
      </c>
      <c r="D47" s="231"/>
      <c r="E47" s="221"/>
      <c r="F47" s="221"/>
      <c r="G47" s="428">
        <f t="shared" si="0"/>
        <v>0</v>
      </c>
      <c r="H47" s="428">
        <f>valTILn4</f>
        <v>0</v>
      </c>
    </row>
    <row r="48" spans="1:13" ht="20.25" customHeight="1" x14ac:dyDescent="0.2">
      <c r="B48" s="88" t="s">
        <v>101</v>
      </c>
      <c r="C48" s="232" t="s">
        <v>102</v>
      </c>
      <c r="D48" s="429" t="s">
        <v>11</v>
      </c>
      <c r="E48" s="430"/>
      <c r="F48" s="430"/>
      <c r="G48" s="428">
        <f t="shared" si="0"/>
        <v>0</v>
      </c>
      <c r="H48" s="428">
        <f>valTILn5a</f>
        <v>0</v>
      </c>
      <c r="K48" s="6"/>
    </row>
    <row r="49" spans="1:11" ht="20.25" customHeight="1" x14ac:dyDescent="0.2">
      <c r="B49" s="222"/>
      <c r="C49" s="431" t="s">
        <v>103</v>
      </c>
      <c r="D49" s="233" t="s">
        <v>104</v>
      </c>
      <c r="E49" s="223"/>
      <c r="F49" s="224"/>
      <c r="G49" s="428">
        <f t="shared" si="0"/>
        <v>0</v>
      </c>
      <c r="H49" s="428">
        <f>valTILn5b</f>
        <v>0</v>
      </c>
      <c r="K49" s="74"/>
    </row>
    <row r="50" spans="1:11" ht="20.25" customHeight="1" x14ac:dyDescent="0.2">
      <c r="B50" s="89" t="s">
        <v>105</v>
      </c>
      <c r="C50" s="230" t="s">
        <v>106</v>
      </c>
      <c r="D50" s="231"/>
      <c r="E50" s="221"/>
      <c r="F50" s="221"/>
      <c r="G50" s="428">
        <f t="shared" si="0"/>
        <v>0</v>
      </c>
      <c r="H50" s="428">
        <f>valTILn6</f>
        <v>0</v>
      </c>
      <c r="K50" s="74"/>
    </row>
    <row r="51" spans="1:11" ht="20.25" customHeight="1" x14ac:dyDescent="0.2">
      <c r="B51" s="89" t="s">
        <v>107</v>
      </c>
      <c r="C51" s="230" t="s">
        <v>108</v>
      </c>
      <c r="D51" s="231"/>
      <c r="E51" s="221"/>
      <c r="F51" s="221"/>
      <c r="G51" s="428">
        <f t="shared" si="0"/>
        <v>0</v>
      </c>
      <c r="H51" s="428">
        <f>valTILn7</f>
        <v>0</v>
      </c>
      <c r="K51" s="74"/>
    </row>
    <row r="52" spans="1:11" ht="20.25" customHeight="1" x14ac:dyDescent="0.2">
      <c r="B52" s="89" t="s">
        <v>109</v>
      </c>
      <c r="C52" s="230" t="s">
        <v>110</v>
      </c>
      <c r="D52" s="231"/>
      <c r="E52" s="221"/>
      <c r="F52" s="221"/>
      <c r="G52" s="428">
        <f t="shared" si="0"/>
        <v>0</v>
      </c>
      <c r="H52" s="428">
        <f>valTILn8</f>
        <v>0</v>
      </c>
      <c r="K52" s="74"/>
    </row>
    <row r="53" spans="1:11" ht="20.25" customHeight="1" x14ac:dyDescent="0.2">
      <c r="B53" s="89" t="s">
        <v>111</v>
      </c>
      <c r="C53" s="230" t="s">
        <v>104</v>
      </c>
      <c r="D53" s="231"/>
      <c r="E53" s="221"/>
      <c r="F53" s="221"/>
      <c r="G53" s="428">
        <f t="shared" si="0"/>
        <v>0</v>
      </c>
      <c r="H53" s="428">
        <f>valTILn9</f>
        <v>0</v>
      </c>
      <c r="K53" s="74"/>
    </row>
    <row r="54" spans="1:11" ht="20.25" customHeight="1" x14ac:dyDescent="0.2">
      <c r="B54" s="89" t="s">
        <v>112</v>
      </c>
      <c r="C54" s="230" t="s">
        <v>113</v>
      </c>
      <c r="D54" s="231"/>
      <c r="E54" s="221"/>
      <c r="F54" s="221"/>
      <c r="G54" s="428">
        <f t="shared" si="0"/>
        <v>0</v>
      </c>
      <c r="H54" s="428">
        <f>valTILn10</f>
        <v>0</v>
      </c>
      <c r="K54" s="74"/>
    </row>
    <row r="55" spans="1:11" ht="20.25" customHeight="1" thickBot="1" x14ac:dyDescent="0.25">
      <c r="B55" s="90" t="s">
        <v>114</v>
      </c>
      <c r="C55" s="432" t="s">
        <v>115</v>
      </c>
      <c r="D55" s="432"/>
      <c r="E55" s="433"/>
      <c r="F55" s="434"/>
      <c r="G55" s="428">
        <f t="shared" si="0"/>
        <v>0</v>
      </c>
      <c r="H55" s="428">
        <f>valTILn11</f>
        <v>0</v>
      </c>
      <c r="K55" s="74"/>
    </row>
    <row r="56" spans="1:11" ht="20.25"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634" t="s">
        <v>119</v>
      </c>
      <c r="C58" s="635"/>
      <c r="D58" s="635"/>
      <c r="E58" s="635"/>
      <c r="F58" s="635"/>
      <c r="G58" s="635"/>
      <c r="H58" s="636"/>
      <c r="K58" s="74"/>
    </row>
    <row r="59" spans="1:11" ht="20.25" customHeight="1" x14ac:dyDescent="0.2">
      <c r="B59" s="89"/>
      <c r="C59" s="604" t="s">
        <v>120</v>
      </c>
      <c r="D59" s="604"/>
      <c r="E59" s="600"/>
      <c r="F59" s="656" t="s">
        <v>121</v>
      </c>
      <c r="G59" s="657"/>
      <c r="H59" s="658"/>
      <c r="K59" s="74"/>
    </row>
    <row r="60" spans="1:11" ht="20.25" customHeight="1" x14ac:dyDescent="0.2">
      <c r="B60" s="89"/>
      <c r="C60" s="604" t="s">
        <v>122</v>
      </c>
      <c r="D60" s="604"/>
      <c r="E60" s="600"/>
      <c r="F60" s="594"/>
      <c r="G60" s="595"/>
      <c r="H60" s="596"/>
      <c r="K60" s="6"/>
    </row>
    <row r="61" spans="1:11" ht="20.25" customHeight="1" x14ac:dyDescent="0.2">
      <c r="B61" s="89"/>
      <c r="C61" s="604" t="s">
        <v>123</v>
      </c>
      <c r="D61" s="604"/>
      <c r="E61" s="600"/>
      <c r="F61" s="594"/>
      <c r="G61" s="595"/>
      <c r="H61" s="596"/>
      <c r="K61" s="6"/>
    </row>
    <row r="62" spans="1:11" ht="20.25" customHeight="1" x14ac:dyDescent="0.2">
      <c r="B62" s="226"/>
      <c r="C62" s="604" t="s">
        <v>124</v>
      </c>
      <c r="D62" s="604"/>
      <c r="E62" s="600"/>
      <c r="F62" s="594"/>
      <c r="G62" s="595"/>
      <c r="H62" s="596"/>
      <c r="K62" s="6"/>
    </row>
    <row r="63" spans="1:11" ht="20.25" customHeight="1" x14ac:dyDescent="0.2">
      <c r="A63" s="197"/>
      <c r="B63" s="197"/>
      <c r="C63" s="197"/>
      <c r="D63" s="197"/>
      <c r="E63" s="197"/>
      <c r="F63" s="197"/>
      <c r="G63" s="197"/>
      <c r="H63" s="197"/>
    </row>
    <row r="64" spans="1:11" ht="20.25" customHeight="1" x14ac:dyDescent="0.2">
      <c r="A64" s="197"/>
      <c r="B64" s="597" t="s">
        <v>125</v>
      </c>
      <c r="C64" s="529"/>
      <c r="D64" s="529"/>
      <c r="E64" s="529"/>
      <c r="F64" s="529"/>
      <c r="G64" s="529"/>
      <c r="H64" s="598"/>
    </row>
    <row r="65" spans="1:8" ht="20.25" customHeight="1" x14ac:dyDescent="0.2">
      <c r="A65" s="197"/>
      <c r="B65" s="62" t="s">
        <v>126</v>
      </c>
      <c r="C65" s="63" t="s">
        <v>85</v>
      </c>
      <c r="D65" s="227"/>
      <c r="E65" s="599" t="s">
        <v>127</v>
      </c>
      <c r="F65" s="600"/>
      <c r="G65" s="605"/>
      <c r="H65" s="606"/>
    </row>
    <row r="66" spans="1:8" ht="20.25" customHeight="1" x14ac:dyDescent="0.2">
      <c r="B66" s="62" t="s">
        <v>44</v>
      </c>
      <c r="C66" s="63" t="s">
        <v>128</v>
      </c>
      <c r="D66" s="228"/>
      <c r="E66" s="599" t="s">
        <v>129</v>
      </c>
      <c r="F66" s="600"/>
      <c r="G66" s="607"/>
      <c r="H66" s="608"/>
    </row>
    <row r="67" spans="1:8" ht="6.75" customHeight="1" x14ac:dyDescent="0.25">
      <c r="B67" s="601"/>
      <c r="C67" s="602"/>
      <c r="D67" s="602"/>
      <c r="E67" s="602"/>
      <c r="F67" s="602"/>
      <c r="G67" s="602"/>
      <c r="H67" s="603"/>
    </row>
    <row r="68" spans="1:8" ht="20.25" customHeight="1" x14ac:dyDescent="0.2">
      <c r="B68" s="65"/>
      <c r="C68" s="586" t="s">
        <v>130</v>
      </c>
      <c r="D68" s="586"/>
      <c r="E68" s="587"/>
      <c r="F68" s="588" t="s">
        <v>121</v>
      </c>
      <c r="G68" s="589"/>
      <c r="H68" s="590"/>
    </row>
    <row r="69" spans="1:8" ht="20.25" customHeight="1" x14ac:dyDescent="0.2">
      <c r="B69" s="65"/>
      <c r="C69" s="586" t="s">
        <v>122</v>
      </c>
      <c r="D69" s="586"/>
      <c r="E69" s="587"/>
      <c r="F69" s="591"/>
      <c r="G69" s="592"/>
      <c r="H69" s="593"/>
    </row>
    <row r="70" spans="1:8" ht="20.25" customHeight="1" x14ac:dyDescent="0.2">
      <c r="B70" s="65"/>
      <c r="C70" s="586" t="s">
        <v>123</v>
      </c>
      <c r="D70" s="586"/>
      <c r="E70" s="587"/>
      <c r="F70" s="591"/>
      <c r="G70" s="592"/>
      <c r="H70" s="593"/>
    </row>
    <row r="71" spans="1:8" ht="20.25" customHeight="1" x14ac:dyDescent="0.2">
      <c r="B71" s="65"/>
      <c r="C71" s="586" t="s">
        <v>124</v>
      </c>
      <c r="D71" s="586"/>
      <c r="E71" s="587"/>
      <c r="F71" s="591"/>
      <c r="G71" s="592"/>
      <c r="H71" s="593"/>
    </row>
    <row r="72" spans="1:8" x14ac:dyDescent="0.2">
      <c r="A72" s="197"/>
      <c r="B72" s="197"/>
      <c r="C72" s="197"/>
      <c r="D72" s="197"/>
      <c r="E72" s="197"/>
      <c r="F72" s="585"/>
      <c r="G72" s="585"/>
      <c r="H72" s="585"/>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42578125" style="146"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05" t="s">
        <v>131</v>
      </c>
      <c r="C2" s="706"/>
      <c r="D2" s="706"/>
      <c r="E2" s="706"/>
      <c r="F2" s="706"/>
      <c r="G2" s="706"/>
      <c r="H2" s="706"/>
      <c r="I2" s="706"/>
      <c r="J2" s="435"/>
    </row>
    <row r="4" spans="1:11" x14ac:dyDescent="0.25">
      <c r="B4" s="117" t="s">
        <v>132</v>
      </c>
      <c r="C4" s="710" t="str">
        <f>valDistrName</f>
        <v>Org Name</v>
      </c>
      <c r="D4" s="710"/>
      <c r="E4" s="710"/>
      <c r="F4" s="710"/>
      <c r="G4" s="118"/>
      <c r="H4" s="118"/>
      <c r="I4" s="118"/>
      <c r="J4" s="118"/>
    </row>
    <row r="5" spans="1:11" x14ac:dyDescent="0.25">
      <c r="B5" s="119"/>
      <c r="C5" s="120"/>
      <c r="D5" s="436"/>
      <c r="E5" s="436"/>
      <c r="F5" s="120"/>
      <c r="G5" s="121"/>
      <c r="H5" s="121"/>
      <c r="I5" s="121"/>
      <c r="J5" s="121"/>
    </row>
    <row r="6" spans="1:11" x14ac:dyDescent="0.25">
      <c r="B6" s="117" t="s">
        <v>133</v>
      </c>
      <c r="C6" s="710" t="s">
        <v>134</v>
      </c>
      <c r="D6" s="710"/>
      <c r="E6" s="710"/>
      <c r="F6" s="710"/>
      <c r="G6" s="118"/>
      <c r="H6" s="118"/>
      <c r="I6" s="118"/>
      <c r="J6" s="118"/>
    </row>
    <row r="7" spans="1:11" ht="13.5" customHeight="1" x14ac:dyDescent="0.25">
      <c r="B7" s="119"/>
      <c r="C7" s="122"/>
      <c r="D7" s="437"/>
      <c r="E7" s="437"/>
      <c r="F7" s="122"/>
      <c r="G7" s="124"/>
      <c r="H7" s="124"/>
      <c r="I7" s="124"/>
      <c r="J7" s="124"/>
    </row>
    <row r="8" spans="1:11" s="125" customFormat="1" ht="12.75" x14ac:dyDescent="0.2">
      <c r="B8" s="711"/>
      <c r="C8" s="709" t="s">
        <v>135</v>
      </c>
      <c r="D8" s="709"/>
      <c r="E8" s="709"/>
      <c r="F8" s="709"/>
      <c r="G8" s="709"/>
      <c r="H8" s="709"/>
      <c r="I8" s="709"/>
      <c r="J8" s="261"/>
      <c r="K8" s="266"/>
    </row>
    <row r="9" spans="1:11" s="125" customFormat="1" ht="12.75" x14ac:dyDescent="0.2">
      <c r="B9" s="712"/>
      <c r="C9" s="709" t="s">
        <v>7</v>
      </c>
      <c r="D9" s="709" t="s">
        <v>136</v>
      </c>
      <c r="E9" s="709"/>
      <c r="F9" s="709" t="s">
        <v>137</v>
      </c>
      <c r="G9" s="709"/>
      <c r="H9" s="709" t="s">
        <v>138</v>
      </c>
      <c r="I9" s="709"/>
      <c r="J9" s="261"/>
      <c r="K9" s="266"/>
    </row>
    <row r="10" spans="1:11" s="125" customFormat="1" ht="18" customHeight="1" x14ac:dyDescent="0.2">
      <c r="B10" s="713"/>
      <c r="C10" s="709"/>
      <c r="D10" s="458" t="s">
        <v>19</v>
      </c>
      <c r="E10" s="458" t="s">
        <v>7</v>
      </c>
      <c r="F10" s="458" t="s">
        <v>19</v>
      </c>
      <c r="G10" s="458" t="s">
        <v>7</v>
      </c>
      <c r="H10" s="458" t="s">
        <v>19</v>
      </c>
      <c r="I10" s="458" t="s">
        <v>7</v>
      </c>
      <c r="J10" s="261"/>
      <c r="K10" s="266"/>
    </row>
    <row r="11" spans="1:11" s="126" customFormat="1" ht="24.95" customHeight="1" x14ac:dyDescent="0.25">
      <c r="B11" s="127" t="s">
        <v>139</v>
      </c>
      <c r="C11" s="249">
        <f>valTILn1</f>
        <v>0</v>
      </c>
      <c r="D11" s="129"/>
      <c r="E11" s="151"/>
      <c r="F11" s="129"/>
      <c r="G11" s="249"/>
      <c r="H11" s="129"/>
      <c r="I11" s="249"/>
      <c r="J11" s="262"/>
      <c r="K11" s="256"/>
    </row>
    <row r="12" spans="1:11" s="126" customFormat="1" ht="24.95" customHeight="1" x14ac:dyDescent="0.25">
      <c r="B12" s="127" t="s">
        <v>140</v>
      </c>
      <c r="C12" s="249">
        <f>valTILn2</f>
        <v>0</v>
      </c>
      <c r="D12" s="129"/>
      <c r="E12" s="249"/>
      <c r="F12" s="129"/>
      <c r="G12" s="249"/>
      <c r="H12" s="129"/>
      <c r="I12" s="249"/>
      <c r="J12" s="262"/>
      <c r="K12" s="256"/>
    </row>
    <row r="13" spans="1:11" s="126" customFormat="1" ht="24.95" customHeight="1" x14ac:dyDescent="0.25">
      <c r="B13" s="127" t="s">
        <v>141</v>
      </c>
      <c r="C13" s="249">
        <f>valTILn3</f>
        <v>0</v>
      </c>
      <c r="D13" s="129"/>
      <c r="E13" s="249"/>
      <c r="F13" s="129"/>
      <c r="G13" s="249"/>
      <c r="H13" s="129"/>
      <c r="I13" s="249"/>
      <c r="J13" s="262"/>
      <c r="K13" s="256"/>
    </row>
    <row r="14" spans="1:11" s="126" customFormat="1" ht="24.95" customHeight="1" x14ac:dyDescent="0.25">
      <c r="B14" s="127" t="s">
        <v>142</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143</v>
      </c>
      <c r="C15" s="249">
        <f>valTILn5a</f>
        <v>0</v>
      </c>
      <c r="D15" s="128"/>
      <c r="E15" s="249"/>
      <c r="F15" s="128"/>
      <c r="G15" s="249"/>
      <c r="H15" s="129"/>
      <c r="I15" s="249"/>
      <c r="J15" s="262"/>
      <c r="K15" s="256"/>
    </row>
    <row r="16" spans="1:11" s="126" customFormat="1" ht="24.95" customHeight="1" x14ac:dyDescent="0.25">
      <c r="A16" s="130"/>
      <c r="B16" s="131" t="s">
        <v>144</v>
      </c>
      <c r="C16" s="249">
        <f>valTILn5b</f>
        <v>0</v>
      </c>
      <c r="D16" s="128"/>
      <c r="E16" s="249"/>
      <c r="F16" s="128"/>
      <c r="G16" s="249"/>
      <c r="H16" s="129"/>
      <c r="I16" s="249"/>
      <c r="J16" s="262"/>
      <c r="K16" s="256"/>
    </row>
    <row r="17" spans="2:11" s="126" customFormat="1" ht="24.95" customHeight="1" x14ac:dyDescent="0.25">
      <c r="B17" s="127" t="s">
        <v>145</v>
      </c>
      <c r="C17" s="249">
        <f>valTILn6</f>
        <v>0</v>
      </c>
      <c r="D17" s="128"/>
      <c r="E17" s="249"/>
      <c r="F17" s="128"/>
      <c r="G17" s="249"/>
      <c r="H17" s="129"/>
      <c r="I17" s="249"/>
      <c r="J17" s="262"/>
      <c r="K17" s="256"/>
    </row>
    <row r="18" spans="2:11" s="126" customFormat="1" ht="24.9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4.95" customHeight="1" x14ac:dyDescent="0.25">
      <c r="B20" s="127" t="s">
        <v>148</v>
      </c>
      <c r="C20" s="249">
        <f>valTILn9</f>
        <v>0</v>
      </c>
      <c r="D20" s="128"/>
      <c r="E20" s="249"/>
      <c r="F20" s="128"/>
      <c r="G20" s="249"/>
      <c r="H20" s="129"/>
      <c r="I20" s="249"/>
      <c r="J20" s="262"/>
      <c r="K20" s="256"/>
    </row>
    <row r="21" spans="2:11" s="126" customFormat="1" ht="24.95" customHeight="1" x14ac:dyDescent="0.25">
      <c r="B21" s="127" t="s">
        <v>149</v>
      </c>
      <c r="C21" s="249">
        <f>valTILn10</f>
        <v>0</v>
      </c>
      <c r="D21" s="128"/>
      <c r="E21" s="249"/>
      <c r="F21" s="128"/>
      <c r="G21" s="249"/>
      <c r="H21" s="129"/>
      <c r="I21" s="249"/>
      <c r="J21" s="262"/>
      <c r="K21" s="256"/>
    </row>
    <row r="22" spans="2:11" s="126" customFormat="1" ht="24.9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152</v>
      </c>
      <c r="C25" s="252" t="e">
        <f>#REF!</f>
        <v>#REF!</v>
      </c>
      <c r="D25" s="252"/>
      <c r="E25" s="252"/>
      <c r="F25" s="252"/>
      <c r="G25" s="252"/>
      <c r="H25" s="252"/>
      <c r="I25" s="252"/>
      <c r="J25" s="263"/>
      <c r="K25" s="256"/>
    </row>
    <row r="26" spans="2:11" s="126" customFormat="1" ht="24.95" customHeight="1" thickTop="1" x14ac:dyDescent="0.25">
      <c r="B26" s="457" t="s">
        <v>153</v>
      </c>
      <c r="C26" s="438" t="e">
        <f>C25-C24</f>
        <v>#REF!</v>
      </c>
      <c r="D26" s="438"/>
      <c r="E26" s="438"/>
      <c r="F26" s="438"/>
      <c r="G26" s="438"/>
      <c r="H26" s="438"/>
      <c r="I26" s="438"/>
      <c r="J26" s="262"/>
      <c r="K26" s="256"/>
    </row>
    <row r="27" spans="2:11" ht="9" customHeight="1" x14ac:dyDescent="0.25">
      <c r="B27" s="134"/>
      <c r="C27" s="134"/>
      <c r="D27" s="134"/>
      <c r="E27" s="134"/>
      <c r="F27" s="134"/>
      <c r="G27" s="134"/>
      <c r="H27" s="134"/>
      <c r="I27" s="134"/>
      <c r="J27" s="134"/>
      <c r="K27" s="1"/>
    </row>
    <row r="28" spans="2:11" ht="21.75" customHeight="1" x14ac:dyDescent="0.25">
      <c r="B28" s="714" t="s">
        <v>154</v>
      </c>
      <c r="C28" s="715"/>
      <c r="D28" s="715"/>
      <c r="E28" s="715"/>
      <c r="F28" s="715"/>
      <c r="G28" s="715"/>
      <c r="H28" s="715"/>
      <c r="I28" s="715"/>
      <c r="J28" s="439"/>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07" t="s">
        <v>155</v>
      </c>
      <c r="C34" s="138" t="e">
        <f t="shared" si="1"/>
        <v>#REF!</v>
      </c>
      <c r="D34" s="138"/>
      <c r="E34" s="138"/>
      <c r="F34" s="138"/>
      <c r="G34" s="138"/>
      <c r="H34" s="138"/>
      <c r="I34" s="138"/>
      <c r="J34" s="265"/>
      <c r="K34" s="1"/>
    </row>
    <row r="35" spans="2:11" ht="18" customHeight="1" x14ac:dyDescent="0.25">
      <c r="B35" s="708"/>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7"/>
      <c r="E69" s="43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42578125" style="273" bestFit="1" customWidth="1"/>
    <col min="3" max="3" width="21.140625" style="273" customWidth="1"/>
    <col min="4" max="4" width="31.42578125" style="273" customWidth="1"/>
    <col min="5" max="16384" width="9.140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440" t="s">
        <v>606</v>
      </c>
      <c r="B4" s="440" t="str">
        <f>VLOOKUP(valDistr,dataDistr,9,FALSE)&amp;", "&amp;VLOOKUP(valDistr,dataDistr,10,FALSE)&amp;" "&amp;VLOOKUP(valDistr,dataDistr,11,FALSE)</f>
        <v>Town, State  Zip</v>
      </c>
      <c r="C4" s="440"/>
      <c r="D4" s="440"/>
      <c r="E4" s="440"/>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441" t="s">
        <v>717</v>
      </c>
    </row>
    <row r="158" spans="1:1" x14ac:dyDescent="0.25">
      <c r="A158" s="247"/>
    </row>
    <row r="159" spans="1:1" x14ac:dyDescent="0.25">
      <c r="A159" s="246" t="s">
        <v>718</v>
      </c>
    </row>
    <row r="160" spans="1:1" x14ac:dyDescent="0.25">
      <c r="A160" s="442"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5546875" defaultRowHeight="15" x14ac:dyDescent="0.25"/>
  <cols>
    <col min="18" max="18" width="9.140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style="288"/>
  </cols>
  <sheetData>
    <row r="1" spans="1:23" ht="45"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275" t="s">
        <v>777</v>
      </c>
      <c r="B1" s="275" t="s">
        <v>6511</v>
      </c>
      <c r="C1" s="276" t="s">
        <v>6512</v>
      </c>
      <c r="D1" s="296"/>
      <c r="E1" s="275" t="s">
        <v>777</v>
      </c>
      <c r="F1" s="275" t="s">
        <v>6511</v>
      </c>
      <c r="G1" s="279" t="s">
        <v>6513</v>
      </c>
      <c r="H1" s="296"/>
      <c r="I1" s="296"/>
      <c r="J1" s="443" t="s">
        <v>777</v>
      </c>
      <c r="K1" s="444" t="s">
        <v>6511</v>
      </c>
      <c r="L1" s="445"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schemas.microsoft.com/office/2006/documentManagement/types"/>
    <ds:schemaRef ds:uri="http://purl.org/dc/terms/"/>
    <ds:schemaRef ds:uri="http://schemas.openxmlformats.org/package/2006/metadata/core-properties"/>
    <ds:schemaRef ds:uri="http://purl.org/dc/dcmitype/"/>
    <ds:schemaRef ds:uri="14c63040-5e06-4c4a-8b07-ca5832d9b24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98904C61-7647-4DA3-A3CB-844F4B3E8C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FC124 Building Capacity Part II FY23</dc:title>
  <dc:subject/>
  <dc:creator>DESE</dc:creator>
  <cp:keywords/>
  <dc:description/>
  <cp:lastModifiedBy>Zou, Dong (EOE)</cp:lastModifiedBy>
  <cp:revision/>
  <dcterms:created xsi:type="dcterms:W3CDTF">2017-03-16T18:10:20Z</dcterms:created>
  <dcterms:modified xsi:type="dcterms:W3CDTF">2022-08-08T17:20:51Z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8 2022</vt:lpwstr>
  </property>
</Properties>
</file>