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0013\"/>
    </mc:Choice>
  </mc:AlternateContent>
  <xr:revisionPtr revIDLastSave="0" documentId="13_ncr:1_{54BB110F-F905-43FE-9A52-795AB35F577B}"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<sst xmlns="http://schemas.openxmlformats.org/spreadsheetml/2006/main" count="24222" uniqueCount="6593">
  <si>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</si>
  <si>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</si>
  <si>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</si>
  <si>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</si>
  <si>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</si>
  <si>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Integrating Social and Emotional Learning into Academic Learning</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</si>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</sst>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151</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5</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6</v>
      </c>
      <c r="D10" s="565"/>
      <c r="E10" s="565"/>
      <c r="F10" s="565"/>
      <c r="G10" s="565"/>
      <c r="H10" s="565"/>
      <c r="I10" s="565"/>
      <c r="J10" s="565"/>
      <c r="K10" s="566"/>
      <c r="L10" s="167"/>
      <c r="M10" s="167"/>
      <c r="N10" s="167"/>
      <c r="O10" s="167"/>
      <c r="P10" s="555" t="s">
        <v>7</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8</v>
      </c>
      <c r="E13" s="544"/>
      <c r="F13" s="544"/>
      <c r="G13" s="545"/>
      <c r="H13" s="405"/>
      <c r="I13" s="406" t="s">
        <v>9</v>
      </c>
      <c r="J13" s="407" t="s">
        <v>10</v>
      </c>
      <c r="K13" s="382" t="s">
        <v>11</v>
      </c>
      <c r="L13" s="70"/>
      <c r="M13" s="70"/>
      <c r="N13" s="70"/>
      <c r="O13" s="172"/>
      <c r="P13" s="268" t="s">
        <v>12</v>
      </c>
      <c r="Q13" s="329"/>
      <c r="R13" s="408"/>
      <c r="S13" s="408"/>
      <c r="T13" s="408"/>
      <c r="U13" s="408"/>
      <c r="V13" s="409"/>
      <c r="W13" s="173"/>
      <c r="X13" s="1"/>
      <c r="Y13" s="1"/>
      <c r="Z13" s="1"/>
      <c r="AA13" s="376" t="s">
        <v>13</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14</v>
      </c>
      <c r="U15" s="417" t="s">
        <v>14</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14</v>
      </c>
      <c r="U16" s="419"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15</v>
      </c>
      <c r="D18" s="518"/>
      <c r="E18" s="518"/>
      <c r="F18" s="518"/>
      <c r="G18" s="518"/>
      <c r="H18" s="421"/>
      <c r="I18" s="421"/>
      <c r="J18" s="422"/>
      <c r="K18" s="421"/>
      <c r="L18" s="174" t="b">
        <v>0</v>
      </c>
      <c r="M18" s="175">
        <f>SUM(M14:M16)</f>
        <v>0</v>
      </c>
      <c r="N18" s="175">
        <f>SUM(N14:N16)</f>
        <v>0</v>
      </c>
      <c r="O18" s="175"/>
      <c r="P18" s="423">
        <f>SUM(P14:P16)</f>
        <v>0</v>
      </c>
      <c r="Q18" s="331"/>
      <c r="R18" s="424"/>
      <c r="S18" s="425"/>
      <c r="T18" s="426" t="s">
        <v>14</v>
      </c>
      <c r="U18" s="427" t="s">
        <v>14</v>
      </c>
      <c r="V18" s="53"/>
      <c r="W18" s="176"/>
      <c r="X18" s="1"/>
      <c r="Y18" s="1"/>
      <c r="Z18" s="1"/>
      <c r="AA18" s="428"/>
    </row>
    <row r="19" spans="1:27" ht="26.45" customHeight="1" x14ac:dyDescent="0.25">
      <c r="A19" s="3"/>
      <c r="B19" s="377"/>
      <c r="C19" s="328">
        <v>2</v>
      </c>
      <c r="D19" s="429" t="s">
        <v>16</v>
      </c>
      <c r="E19" s="429"/>
      <c r="F19" s="429"/>
      <c r="G19" s="429"/>
      <c r="H19" s="405"/>
      <c r="I19" s="406" t="s">
        <v>9</v>
      </c>
      <c r="J19" s="407" t="s">
        <v>10</v>
      </c>
      <c r="K19" s="430" t="s">
        <v>11</v>
      </c>
      <c r="L19" s="79"/>
      <c r="M19" s="79"/>
      <c r="N19" s="70"/>
      <c r="O19" s="172"/>
      <c r="P19" s="268" t="s">
        <v>12</v>
      </c>
      <c r="Q19" s="332"/>
      <c r="R19" s="43"/>
      <c r="S19" s="431"/>
      <c r="T19" s="432" t="s">
        <v>14</v>
      </c>
      <c r="U19" s="433" t="s">
        <v>14</v>
      </c>
      <c r="V19" s="8"/>
      <c r="W19" s="177"/>
      <c r="X19" s="1"/>
      <c r="Y19" s="1"/>
      <c r="Z19" s="1"/>
      <c r="AA19" s="376" t="s">
        <v>13</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14</v>
      </c>
      <c r="U20" s="242" t="s">
        <v>14</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14</v>
      </c>
      <c r="U21" s="437" t="s">
        <v>14</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14</v>
      </c>
      <c r="U22" s="441" t="s">
        <v>14</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14</v>
      </c>
      <c r="U25" s="437"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15</v>
      </c>
      <c r="D27" s="518"/>
      <c r="E27" s="518"/>
      <c r="F27" s="518"/>
      <c r="G27" s="518"/>
      <c r="H27" s="421"/>
      <c r="I27" s="421"/>
      <c r="J27" s="422"/>
      <c r="K27" s="421"/>
      <c r="L27" s="174"/>
      <c r="M27" s="175">
        <f>SUM(M20:M25)</f>
        <v>0</v>
      </c>
      <c r="N27" s="175">
        <f>SUM(N20:N25)</f>
        <v>0</v>
      </c>
      <c r="O27" s="175"/>
      <c r="P27" s="423">
        <f>SUM(P20:P25)</f>
        <v>0</v>
      </c>
      <c r="Q27" s="339"/>
      <c r="R27" s="444"/>
      <c r="S27" s="445"/>
      <c r="T27" s="445" t="s">
        <v>14</v>
      </c>
      <c r="U27" s="446" t="s">
        <v>14</v>
      </c>
      <c r="V27" s="47"/>
      <c r="W27" s="176"/>
      <c r="X27" s="1"/>
      <c r="Y27" s="1"/>
      <c r="Z27" s="1"/>
      <c r="AA27" s="447"/>
    </row>
    <row r="28" spans="1:27" ht="30.75" customHeight="1" x14ac:dyDescent="0.25">
      <c r="A28" s="28"/>
      <c r="B28" s="381"/>
      <c r="C28" s="328">
        <v>3</v>
      </c>
      <c r="D28" s="570" t="s">
        <v>17</v>
      </c>
      <c r="E28" s="570"/>
      <c r="F28" s="570"/>
      <c r="G28" s="570"/>
      <c r="H28" s="405"/>
      <c r="I28" s="406" t="s">
        <v>9</v>
      </c>
      <c r="J28" s="407" t="s">
        <v>10</v>
      </c>
      <c r="K28" s="448" t="s">
        <v>11</v>
      </c>
      <c r="L28" s="79"/>
      <c r="M28" s="79"/>
      <c r="N28" s="70"/>
      <c r="O28" s="178"/>
      <c r="P28" s="268" t="s">
        <v>12</v>
      </c>
      <c r="Q28" s="332"/>
      <c r="R28" s="449"/>
      <c r="S28" s="450"/>
      <c r="T28" s="451" t="s">
        <v>14</v>
      </c>
      <c r="U28" s="452" t="s">
        <v>14</v>
      </c>
      <c r="V28" s="19"/>
      <c r="W28" s="177"/>
      <c r="X28" s="1"/>
      <c r="Y28" s="1"/>
      <c r="Z28" s="1"/>
      <c r="AA28" s="376" t="s">
        <v>13</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14</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14</v>
      </c>
      <c r="U30" s="452" t="s">
        <v>14</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14</v>
      </c>
      <c r="U31" s="452" t="s">
        <v>14</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15</v>
      </c>
      <c r="D33" s="583"/>
      <c r="E33" s="583"/>
      <c r="F33" s="583"/>
      <c r="G33" s="583"/>
      <c r="H33" s="584"/>
      <c r="I33" s="584"/>
      <c r="J33" s="584"/>
      <c r="K33" s="585"/>
      <c r="L33" s="174"/>
      <c r="M33" s="175">
        <f>SUM(M29:M31)</f>
        <v>0</v>
      </c>
      <c r="N33" s="175">
        <f>SUM(N29:N31)</f>
        <v>0</v>
      </c>
      <c r="O33" s="175"/>
      <c r="P33" s="180">
        <f>SUM(P29:P31)</f>
        <v>0</v>
      </c>
      <c r="Q33" s="339"/>
      <c r="R33" s="455"/>
      <c r="S33" s="456"/>
      <c r="T33" s="456" t="s">
        <v>14</v>
      </c>
      <c r="U33" s="457" t="s">
        <v>14</v>
      </c>
      <c r="V33" s="47"/>
      <c r="W33" s="176"/>
      <c r="X33" s="1"/>
      <c r="Y33" s="1"/>
      <c r="Z33" s="1"/>
      <c r="AA33" s="458"/>
    </row>
    <row r="34" spans="1:27" ht="30" customHeight="1" x14ac:dyDescent="0.25">
      <c r="A34" s="3"/>
      <c r="B34" s="377"/>
      <c r="C34" s="312">
        <v>4</v>
      </c>
      <c r="D34" s="539" t="s">
        <v>18</v>
      </c>
      <c r="E34" s="539"/>
      <c r="F34" s="539"/>
      <c r="G34" s="53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15</v>
      </c>
      <c r="D40" s="518"/>
      <c r="E40" s="518"/>
      <c r="F40" s="518"/>
      <c r="G40" s="518"/>
      <c r="H40" s="421"/>
      <c r="I40" s="421"/>
      <c r="J40" s="422"/>
      <c r="K40" s="421"/>
      <c r="L40" s="174" t="b">
        <v>0</v>
      </c>
      <c r="M40" s="175">
        <f>SUM(M35:M38)</f>
        <v>0</v>
      </c>
      <c r="N40" s="175">
        <f>SUM(N35:N38)</f>
        <v>0</v>
      </c>
      <c r="O40" s="175"/>
      <c r="P40" s="423">
        <f>SUM(P35:P38)</f>
        <v>0</v>
      </c>
      <c r="Q40" s="339"/>
      <c r="R40" s="455"/>
      <c r="S40" s="456"/>
      <c r="T40" s="456" t="s">
        <v>14</v>
      </c>
      <c r="U40" s="457" t="s">
        <v>14</v>
      </c>
      <c r="V40" s="47"/>
      <c r="W40" s="177"/>
      <c r="X40" s="1"/>
      <c r="Y40" s="1"/>
      <c r="Z40" s="1"/>
      <c r="AA40" s="458"/>
    </row>
    <row r="41" spans="1:27" ht="31.5" customHeight="1" x14ac:dyDescent="0.25">
      <c r="A41" s="3"/>
      <c r="B41" s="377"/>
      <c r="C41" s="328">
        <v>5</v>
      </c>
      <c r="D41" s="580" t="s">
        <v>22</v>
      </c>
      <c r="E41" s="580"/>
      <c r="F41" s="580"/>
      <c r="G41" s="580"/>
      <c r="H41" s="580"/>
      <c r="I41" s="580"/>
      <c r="J41" s="580"/>
      <c r="K41" s="581"/>
      <c r="L41" s="24"/>
      <c r="M41" s="24"/>
      <c r="N41" s="24"/>
      <c r="O41" s="182"/>
      <c r="P41" s="268" t="s">
        <v>12</v>
      </c>
      <c r="Q41" s="344"/>
      <c r="R41" s="14"/>
      <c r="S41" s="14"/>
      <c r="T41" s="451" t="s">
        <v>14</v>
      </c>
      <c r="U41" s="452" t="s">
        <v>14</v>
      </c>
      <c r="V41" s="19"/>
      <c r="W41" s="177"/>
      <c r="X41" s="1"/>
      <c r="Y41" s="1"/>
      <c r="Z41" s="1"/>
      <c r="AA41" s="376" t="s">
        <v>13</v>
      </c>
    </row>
    <row r="42" spans="1:27" ht="12.6" customHeight="1" x14ac:dyDescent="0.25">
      <c r="A42" s="3"/>
      <c r="B42" s="377"/>
      <c r="C42" s="313"/>
      <c r="D42" s="536" t="s">
        <v>23</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24</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25</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26</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27</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28</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15</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29</v>
      </c>
      <c r="E50" s="405"/>
      <c r="F50" s="405"/>
      <c r="G50" s="405"/>
      <c r="H50" s="405"/>
      <c r="I50" s="406" t="s">
        <v>20</v>
      </c>
      <c r="J50" s="406" t="s">
        <v>21</v>
      </c>
      <c r="K50" s="430"/>
      <c r="L50" s="459"/>
      <c r="M50" s="459"/>
      <c r="N50" s="459"/>
      <c r="O50" s="460"/>
      <c r="P50" s="268" t="s">
        <v>12</v>
      </c>
      <c r="Q50" s="332"/>
      <c r="R50" s="461"/>
      <c r="S50" s="461"/>
      <c r="T50" s="461"/>
      <c r="U50" s="461"/>
      <c r="V50" s="461"/>
      <c r="W50" s="177"/>
      <c r="X50" s="1"/>
      <c r="Y50" s="1"/>
      <c r="Z50" s="1"/>
      <c r="AA50" s="376" t="s">
        <v>13</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15</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30</v>
      </c>
      <c r="E59" s="405"/>
      <c r="F59" s="405"/>
      <c r="G59" s="405"/>
      <c r="H59" s="464"/>
      <c r="I59" s="464"/>
      <c r="J59" s="464"/>
      <c r="K59" s="465"/>
      <c r="L59" s="5"/>
      <c r="M59" s="5"/>
      <c r="N59" s="5"/>
      <c r="O59" s="179"/>
      <c r="P59" s="268" t="s">
        <v>12</v>
      </c>
      <c r="Q59" s="332"/>
      <c r="R59" s="8"/>
      <c r="S59" s="8"/>
      <c r="T59" s="8"/>
      <c r="U59" s="8"/>
      <c r="V59" s="8"/>
      <c r="W59" s="177"/>
      <c r="X59" s="1"/>
      <c r="Y59" s="1"/>
      <c r="Z59" s="1"/>
      <c r="AA59" s="376" t="s">
        <v>13</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15</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32</v>
      </c>
      <c r="E66" s="405"/>
      <c r="F66" s="405"/>
      <c r="G66" s="405"/>
      <c r="H66" s="405"/>
      <c r="I66" s="405"/>
      <c r="J66" s="405"/>
      <c r="K66" s="465"/>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15</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33</v>
      </c>
      <c r="E73" s="467"/>
      <c r="F73" s="467"/>
      <c r="G73" s="467"/>
      <c r="H73" s="464"/>
      <c r="I73" s="468"/>
      <c r="J73" s="469"/>
      <c r="K73" s="465"/>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15</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34</v>
      </c>
      <c r="J80" s="472"/>
      <c r="K80" s="473"/>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36</v>
      </c>
      <c r="E85" s="571"/>
      <c r="F85" s="571"/>
      <c r="G85" s="571"/>
      <c r="H85" s="571"/>
      <c r="I85" s="571"/>
      <c r="J85" s="571"/>
      <c r="K85" s="572"/>
      <c r="L85" s="396"/>
      <c r="M85" s="396"/>
      <c r="N85" s="396"/>
      <c r="O85" s="190"/>
      <c r="P85" s="341" t="s">
        <v>12</v>
      </c>
      <c r="Q85" s="332"/>
      <c r="R85" s="8"/>
      <c r="S85" s="8"/>
      <c r="T85" s="8"/>
      <c r="U85" s="8"/>
      <c r="V85" s="8"/>
      <c r="W85" s="177"/>
      <c r="X85" s="1"/>
      <c r="Y85" s="1"/>
      <c r="Z85" s="1"/>
      <c r="AA85" s="376" t="s">
        <v>13</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15</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37</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38</v>
      </c>
      <c r="C2" s="619"/>
      <c r="D2" s="619"/>
      <c r="E2" s="619"/>
      <c r="F2" s="619"/>
      <c r="G2" s="619"/>
      <c r="H2" s="620"/>
    </row>
    <row r="3" spans="1:10" x14ac:dyDescent="0.2">
      <c r="A3" s="197"/>
      <c r="B3" s="621" t="s">
        <v>39</v>
      </c>
      <c r="C3" s="622"/>
      <c r="D3" s="622"/>
      <c r="E3" s="622"/>
      <c r="F3" s="622"/>
      <c r="G3" s="622"/>
      <c r="H3" s="623"/>
    </row>
    <row r="4" spans="1:10" x14ac:dyDescent="0.2">
      <c r="A4" s="197"/>
      <c r="B4" s="200"/>
      <c r="C4" s="201"/>
      <c r="D4" s="201"/>
      <c r="E4" s="201"/>
      <c r="F4" s="201"/>
      <c r="G4" s="201"/>
      <c r="H4" s="202"/>
    </row>
    <row r="5" spans="1:10" x14ac:dyDescent="0.2">
      <c r="A5" s="197"/>
      <c r="B5" s="624" t="s">
        <v>40</v>
      </c>
      <c r="C5" s="625"/>
      <c r="D5" s="625"/>
      <c r="E5" s="625"/>
      <c r="F5" s="625"/>
      <c r="G5" s="625"/>
      <c r="H5" s="626"/>
    </row>
    <row r="6" spans="1:10" x14ac:dyDescent="0.2">
      <c r="A6" s="197"/>
      <c r="B6" s="197"/>
      <c r="C6" s="197"/>
      <c r="D6" s="197"/>
      <c r="E6" s="197"/>
      <c r="F6" s="197"/>
      <c r="G6" s="197"/>
      <c r="H6" s="197"/>
    </row>
    <row r="7" spans="1:10" x14ac:dyDescent="0.2">
      <c r="A7" s="197"/>
      <c r="B7" s="613" t="s">
        <v>41</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42</v>
      </c>
      <c r="C9" s="627" t="s">
        <v>43</v>
      </c>
      <c r="D9" s="627"/>
      <c r="E9" s="627"/>
      <c r="F9" s="627"/>
      <c r="G9" s="627"/>
      <c r="H9" s="628"/>
    </row>
    <row r="10" spans="1:10" ht="22.35" customHeight="1" x14ac:dyDescent="0.2">
      <c r="A10" s="197"/>
      <c r="B10" s="54" t="s">
        <v>44</v>
      </c>
      <c r="C10" s="627" t="s">
        <v>45</v>
      </c>
      <c r="D10" s="627"/>
      <c r="E10" s="627"/>
      <c r="F10" s="627"/>
      <c r="G10" s="627"/>
      <c r="H10" s="628"/>
    </row>
    <row r="11" spans="1:10" ht="23.25" customHeight="1" x14ac:dyDescent="0.2">
      <c r="A11" s="197"/>
      <c r="B11" s="54" t="s">
        <v>46</v>
      </c>
      <c r="C11" s="611" t="s">
        <v>47</v>
      </c>
      <c r="D11" s="611"/>
      <c r="E11" s="611"/>
      <c r="F11" s="611"/>
      <c r="G11" s="611"/>
      <c r="H11" s="612"/>
    </row>
    <row r="12" spans="1:10" ht="61.5" customHeight="1" x14ac:dyDescent="0.2">
      <c r="A12" s="197"/>
      <c r="B12" s="55" t="s">
        <v>48</v>
      </c>
      <c r="C12" s="629" t="s">
        <v>49</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50</v>
      </c>
      <c r="C14" s="616" t="s">
        <v>51</v>
      </c>
      <c r="D14" s="617"/>
      <c r="E14" s="647" t="str">
        <f>valDistrName</f>
        <v>Org Name</v>
      </c>
      <c r="F14" s="648"/>
      <c r="G14" s="478" t="s">
        <v>52</v>
      </c>
      <c r="H14" s="479">
        <v>305</v>
      </c>
      <c r="J14" s="73"/>
    </row>
    <row r="15" spans="1:10" x14ac:dyDescent="0.2">
      <c r="A15" s="197"/>
      <c r="B15" s="646"/>
      <c r="C15" s="681" t="s">
        <v>53</v>
      </c>
      <c r="D15" s="682"/>
      <c r="E15" s="204" t="str">
        <f>valorg4code</f>
        <v xml:space="preserve">Org </v>
      </c>
      <c r="F15" s="480"/>
      <c r="G15" s="480" t="s">
        <v>54</v>
      </c>
      <c r="H15" s="481" t="s">
        <v>55</v>
      </c>
    </row>
    <row r="16" spans="1:10" x14ac:dyDescent="0.2">
      <c r="A16" s="197"/>
      <c r="B16" s="645" t="s">
        <v>56</v>
      </c>
      <c r="C16" s="616" t="s">
        <v>57</v>
      </c>
      <c r="D16" s="617"/>
      <c r="E16" s="647" t="str">
        <f>valAddr1</f>
        <v>Address 1</v>
      </c>
      <c r="F16" s="648"/>
      <c r="G16" s="648"/>
      <c r="H16" s="649"/>
    </row>
    <row r="17" spans="1:8" x14ac:dyDescent="0.2">
      <c r="A17" s="197"/>
      <c r="B17" s="646"/>
      <c r="C17" s="681"/>
      <c r="D17" s="682"/>
      <c r="E17" s="683" t="str">
        <f>valCtyStZip</f>
        <v>Town, State  Zip</v>
      </c>
      <c r="F17" s="684"/>
      <c r="G17" s="482"/>
      <c r="H17" s="483" t="s">
        <v>58</v>
      </c>
    </row>
    <row r="18" spans="1:8" ht="20.100000000000001" customHeight="1" x14ac:dyDescent="0.2">
      <c r="A18" s="197"/>
      <c r="B18" s="56" t="s">
        <v>59</v>
      </c>
      <c r="C18" s="685" t="s">
        <v>60</v>
      </c>
      <c r="D18" s="686"/>
      <c r="E18" s="692"/>
      <c r="F18" s="693"/>
      <c r="G18" s="693"/>
      <c r="H18" s="694"/>
    </row>
    <row r="19" spans="1:8" ht="17.100000000000001" customHeight="1" x14ac:dyDescent="0.2">
      <c r="A19" s="197"/>
      <c r="B19" s="645" t="s">
        <v>61</v>
      </c>
      <c r="C19" s="695" t="s">
        <v>62</v>
      </c>
      <c r="D19" s="696"/>
      <c r="E19" s="699" t="s">
        <v>63</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64</v>
      </c>
      <c r="C21" s="687" t="s">
        <v>65</v>
      </c>
      <c r="D21" s="688"/>
      <c r="E21" s="205" t="s">
        <v>66</v>
      </c>
      <c r="F21" s="652"/>
      <c r="G21" s="653"/>
      <c r="H21" s="654"/>
    </row>
    <row r="22" spans="1:8" ht="20.100000000000001" customHeight="1" x14ac:dyDescent="0.2">
      <c r="A22" s="197"/>
      <c r="B22" s="674"/>
      <c r="C22" s="650" t="s">
        <v>67</v>
      </c>
      <c r="D22" s="651"/>
      <c r="E22" s="205" t="s">
        <v>68</v>
      </c>
      <c r="F22" s="652"/>
      <c r="G22" s="653"/>
      <c r="H22" s="654"/>
    </row>
    <row r="23" spans="1:8" ht="20.100000000000001" customHeight="1" x14ac:dyDescent="0.2">
      <c r="A23" s="197"/>
      <c r="B23" s="674"/>
      <c r="C23" s="402"/>
      <c r="D23" s="403"/>
      <c r="E23" s="206" t="s">
        <v>69</v>
      </c>
      <c r="F23" s="652"/>
      <c r="G23" s="653"/>
      <c r="H23" s="654"/>
    </row>
    <row r="24" spans="1:8" ht="20.100000000000001" customHeight="1" x14ac:dyDescent="0.2">
      <c r="A24" s="197"/>
      <c r="B24" s="675"/>
      <c r="C24" s="705"/>
      <c r="D24" s="706"/>
      <c r="E24" s="207" t="s">
        <v>70</v>
      </c>
      <c r="F24" s="678"/>
      <c r="G24" s="679"/>
      <c r="H24" s="680"/>
    </row>
    <row r="25" spans="1:8" x14ac:dyDescent="0.2">
      <c r="A25" s="197"/>
      <c r="B25" s="57"/>
      <c r="C25" s="58"/>
      <c r="D25" s="58"/>
      <c r="E25" s="59"/>
      <c r="F25" s="203"/>
      <c r="G25" s="203"/>
      <c r="H25" s="203"/>
    </row>
    <row r="26" spans="1:8" x14ac:dyDescent="0.2">
      <c r="A26" s="197"/>
      <c r="B26" s="668" t="s">
        <v>71</v>
      </c>
      <c r="C26" s="669"/>
      <c r="D26" s="669"/>
      <c r="E26" s="669"/>
      <c r="F26" s="669"/>
      <c r="G26" s="484"/>
      <c r="H26" s="485"/>
    </row>
    <row r="27" spans="1:8" ht="54" customHeight="1" x14ac:dyDescent="0.2">
      <c r="B27" s="670" t="s">
        <v>72</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73</v>
      </c>
      <c r="C30" s="664"/>
      <c r="D30" s="664"/>
      <c r="E30" s="664"/>
      <c r="F30" s="664"/>
      <c r="G30" s="664"/>
      <c r="H30" s="665"/>
    </row>
    <row r="31" spans="1:8" ht="7.5" customHeight="1" x14ac:dyDescent="0.2">
      <c r="B31" s="210"/>
      <c r="C31" s="211"/>
      <c r="D31" s="211"/>
      <c r="E31" s="211"/>
      <c r="F31" s="211"/>
      <c r="G31" s="211"/>
      <c r="H31" s="212"/>
    </row>
    <row r="32" spans="1:8" x14ac:dyDescent="0.2">
      <c r="B32" s="60" t="s">
        <v>42</v>
      </c>
      <c r="C32" s="643" t="s">
        <v>74</v>
      </c>
      <c r="D32" s="643"/>
      <c r="E32" s="643"/>
      <c r="F32" s="643"/>
      <c r="G32" s="643"/>
      <c r="H32" s="644"/>
    </row>
    <row r="33" spans="1:13" ht="12.75" customHeight="1" x14ac:dyDescent="0.2">
      <c r="B33" s="64" t="s">
        <v>75</v>
      </c>
      <c r="C33" s="643" t="s">
        <v>76</v>
      </c>
      <c r="D33" s="643"/>
      <c r="E33" s="643"/>
      <c r="F33" s="643"/>
      <c r="G33" s="643"/>
      <c r="H33" s="644"/>
    </row>
    <row r="34" spans="1:13" x14ac:dyDescent="0.2">
      <c r="B34" s="60" t="s">
        <v>77</v>
      </c>
      <c r="C34" s="643" t="s">
        <v>78</v>
      </c>
      <c r="D34" s="643"/>
      <c r="E34" s="643"/>
      <c r="F34" s="643"/>
      <c r="G34" s="643"/>
      <c r="H34" s="644"/>
    </row>
    <row r="35" spans="1:13" x14ac:dyDescent="0.2">
      <c r="B35" s="60" t="s">
        <v>48</v>
      </c>
      <c r="C35" s="643" t="s">
        <v>79</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80</v>
      </c>
      <c r="F38" s="491" t="s">
        <v>81</v>
      </c>
      <c r="G38" s="491" t="s">
        <v>82</v>
      </c>
      <c r="H38" s="61" t="s">
        <v>83</v>
      </c>
    </row>
    <row r="39" spans="1:13" x14ac:dyDescent="0.2">
      <c r="B39" s="215"/>
      <c r="C39" s="216"/>
      <c r="D39" s="217"/>
      <c r="E39" s="689" t="s">
        <v>84</v>
      </c>
      <c r="F39" s="492" t="s">
        <v>85</v>
      </c>
      <c r="G39" s="492"/>
      <c r="H39" s="159"/>
    </row>
    <row r="40" spans="1:13" ht="12.75" customHeight="1" x14ac:dyDescent="0.2">
      <c r="B40" s="215"/>
      <c r="C40" s="160" t="s">
        <v>86</v>
      </c>
      <c r="D40" s="217"/>
      <c r="E40" s="690"/>
      <c r="F40" s="161" t="s">
        <v>87</v>
      </c>
      <c r="G40" s="161" t="s">
        <v>88</v>
      </c>
      <c r="H40" s="161" t="s">
        <v>89</v>
      </c>
    </row>
    <row r="41" spans="1:13" ht="12.75" customHeight="1" x14ac:dyDescent="0.2">
      <c r="B41" s="215"/>
      <c r="C41" s="216"/>
      <c r="D41" s="217"/>
      <c r="E41" s="690"/>
      <c r="F41" s="162" t="s">
        <v>90</v>
      </c>
      <c r="G41" s="162" t="s">
        <v>91</v>
      </c>
      <c r="H41" s="162" t="s">
        <v>90</v>
      </c>
    </row>
    <row r="42" spans="1:13" ht="12.75" customHeight="1" x14ac:dyDescent="0.2">
      <c r="B42" s="218"/>
      <c r="C42" s="493"/>
      <c r="D42" s="494"/>
      <c r="E42" s="691"/>
      <c r="F42" s="495" t="s">
        <v>92</v>
      </c>
      <c r="G42" s="496"/>
      <c r="H42" s="496"/>
    </row>
    <row r="43" spans="1:13" ht="12.75" hidden="1" customHeight="1" x14ac:dyDescent="0.2">
      <c r="B43" s="218"/>
      <c r="C43" s="493"/>
      <c r="D43" s="494"/>
      <c r="E43" s="401"/>
      <c r="F43" s="250"/>
      <c r="G43" s="496"/>
      <c r="H43" s="496"/>
    </row>
    <row r="44" spans="1:13" ht="20.100000000000001" customHeight="1" x14ac:dyDescent="0.2">
      <c r="B44" s="219" t="s">
        <v>93</v>
      </c>
      <c r="C44" s="661" t="s">
        <v>94</v>
      </c>
      <c r="D44" s="662"/>
      <c r="E44" s="220"/>
      <c r="F44" s="220"/>
      <c r="G44" s="497">
        <f>IF(F44 ="",H44-E44,H44-F44)</f>
        <v>0</v>
      </c>
      <c r="H44" s="497">
        <f>valTILn1</f>
        <v>0</v>
      </c>
      <c r="I44" s="676"/>
      <c r="J44" s="677"/>
      <c r="K44" s="677"/>
      <c r="L44" s="677"/>
      <c r="M44" s="677"/>
    </row>
    <row r="45" spans="1:13" ht="20.100000000000001" customHeight="1" x14ac:dyDescent="0.2">
      <c r="B45" s="89" t="s">
        <v>95</v>
      </c>
      <c r="C45" s="230" t="s">
        <v>96</v>
      </c>
      <c r="D45" s="231"/>
      <c r="E45" s="221"/>
      <c r="F45" s="221"/>
      <c r="G45" s="498">
        <f>IF(F45 ="",H45-E45,H45-F45)</f>
        <v>0</v>
      </c>
      <c r="H45" s="498">
        <f>valTILn2</f>
        <v>0</v>
      </c>
      <c r="J45" s="73"/>
    </row>
    <row r="46" spans="1:13" ht="20.100000000000001" customHeight="1" x14ac:dyDescent="0.2">
      <c r="B46" s="89" t="s">
        <v>97</v>
      </c>
      <c r="C46" s="230" t="s">
        <v>98</v>
      </c>
      <c r="D46" s="231"/>
      <c r="E46" s="221"/>
      <c r="F46" s="221"/>
      <c r="G46" s="498">
        <f t="shared" ref="G46:G55" si="0">IF(F46 ="",H46-E46,H46-F46)</f>
        <v>0</v>
      </c>
      <c r="H46" s="498">
        <f>valTILn3</f>
        <v>0</v>
      </c>
    </row>
    <row r="47" spans="1:13" ht="20.100000000000001" customHeight="1" x14ac:dyDescent="0.2">
      <c r="B47" s="89" t="s">
        <v>99</v>
      </c>
      <c r="C47" s="230" t="s">
        <v>100</v>
      </c>
      <c r="D47" s="231"/>
      <c r="E47" s="221"/>
      <c r="F47" s="221"/>
      <c r="G47" s="498">
        <f t="shared" si="0"/>
        <v>0</v>
      </c>
      <c r="H47" s="498">
        <f>valTILn4</f>
        <v>0</v>
      </c>
    </row>
    <row r="48" spans="1:13" ht="20.100000000000001" customHeight="1" x14ac:dyDescent="0.2">
      <c r="B48" s="88" t="s">
        <v>101</v>
      </c>
      <c r="C48" s="232" t="s">
        <v>102</v>
      </c>
      <c r="D48" s="499" t="s">
        <v>11</v>
      </c>
      <c r="E48" s="500"/>
      <c r="F48" s="500"/>
      <c r="G48" s="498">
        <f t="shared" si="0"/>
        <v>0</v>
      </c>
      <c r="H48" s="498">
        <f>valTILn5a</f>
        <v>0</v>
      </c>
      <c r="K48" s="6"/>
    </row>
    <row r="49" spans="1:11" ht="20.100000000000001" customHeight="1" x14ac:dyDescent="0.2">
      <c r="B49" s="222"/>
      <c r="C49" s="501" t="s">
        <v>103</v>
      </c>
      <c r="D49" s="233" t="s">
        <v>104</v>
      </c>
      <c r="E49" s="223"/>
      <c r="F49" s="224"/>
      <c r="G49" s="498">
        <f t="shared" si="0"/>
        <v>0</v>
      </c>
      <c r="H49" s="498">
        <f>valTILn5b</f>
        <v>0</v>
      </c>
      <c r="K49" s="74"/>
    </row>
    <row r="50" spans="1:11" ht="20.100000000000001" customHeight="1" x14ac:dyDescent="0.2">
      <c r="B50" s="89" t="s">
        <v>105</v>
      </c>
      <c r="C50" s="230" t="s">
        <v>106</v>
      </c>
      <c r="D50" s="231"/>
      <c r="E50" s="221"/>
      <c r="F50" s="221"/>
      <c r="G50" s="498">
        <f t="shared" si="0"/>
        <v>0</v>
      </c>
      <c r="H50" s="498">
        <f>valTILn6</f>
        <v>0</v>
      </c>
      <c r="K50" s="74"/>
    </row>
    <row r="51" spans="1:11" ht="20.100000000000001" customHeight="1" x14ac:dyDescent="0.2">
      <c r="B51" s="89" t="s">
        <v>107</v>
      </c>
      <c r="C51" s="230" t="s">
        <v>108</v>
      </c>
      <c r="D51" s="231"/>
      <c r="E51" s="221"/>
      <c r="F51" s="221"/>
      <c r="G51" s="498">
        <f t="shared" si="0"/>
        <v>0</v>
      </c>
      <c r="H51" s="498">
        <f>valTILn7</f>
        <v>0</v>
      </c>
      <c r="K51" s="74"/>
    </row>
    <row r="52" spans="1:11" ht="20.100000000000001" customHeight="1" x14ac:dyDescent="0.2">
      <c r="B52" s="89" t="s">
        <v>109</v>
      </c>
      <c r="C52" s="230" t="s">
        <v>110</v>
      </c>
      <c r="D52" s="231"/>
      <c r="E52" s="221"/>
      <c r="F52" s="221"/>
      <c r="G52" s="498">
        <f t="shared" si="0"/>
        <v>0</v>
      </c>
      <c r="H52" s="498">
        <f>valTILn8</f>
        <v>0</v>
      </c>
      <c r="K52" s="74"/>
    </row>
    <row r="53" spans="1:11" ht="20.100000000000001" customHeight="1" x14ac:dyDescent="0.2">
      <c r="B53" s="89" t="s">
        <v>111</v>
      </c>
      <c r="C53" s="230" t="s">
        <v>104</v>
      </c>
      <c r="D53" s="231"/>
      <c r="E53" s="221"/>
      <c r="F53" s="221"/>
      <c r="G53" s="498">
        <f t="shared" si="0"/>
        <v>0</v>
      </c>
      <c r="H53" s="498">
        <f>valTILn9</f>
        <v>0</v>
      </c>
      <c r="K53" s="74"/>
    </row>
    <row r="54" spans="1:11" ht="20.100000000000001" customHeight="1" x14ac:dyDescent="0.2">
      <c r="B54" s="89" t="s">
        <v>112</v>
      </c>
      <c r="C54" s="230" t="s">
        <v>113</v>
      </c>
      <c r="D54" s="231"/>
      <c r="E54" s="221"/>
      <c r="F54" s="221"/>
      <c r="G54" s="498">
        <f t="shared" si="0"/>
        <v>0</v>
      </c>
      <c r="H54" s="498">
        <f>valTILn10</f>
        <v>0</v>
      </c>
      <c r="K54" s="74"/>
    </row>
    <row r="55" spans="1:11" ht="20.100000000000001" customHeight="1" thickBot="1" x14ac:dyDescent="0.25">
      <c r="B55" s="90" t="s">
        <v>114</v>
      </c>
      <c r="C55" s="502" t="s">
        <v>115</v>
      </c>
      <c r="D55" s="502"/>
      <c r="E55" s="503"/>
      <c r="F55" s="504"/>
      <c r="G55" s="498">
        <f t="shared" si="0"/>
        <v>0</v>
      </c>
      <c r="H55" s="49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36" t="s">
        <v>119</v>
      </c>
      <c r="C58" s="637"/>
      <c r="D58" s="637"/>
      <c r="E58" s="637"/>
      <c r="F58" s="637"/>
      <c r="G58" s="637"/>
      <c r="H58" s="638"/>
      <c r="K58" s="74"/>
    </row>
    <row r="59" spans="1:11" ht="20.100000000000001" customHeight="1" x14ac:dyDescent="0.2">
      <c r="B59" s="89"/>
      <c r="C59" s="606" t="s">
        <v>120</v>
      </c>
      <c r="D59" s="606"/>
      <c r="E59" s="602"/>
      <c r="F59" s="658" t="s">
        <v>121</v>
      </c>
      <c r="G59" s="659"/>
      <c r="H59" s="660"/>
      <c r="K59" s="74"/>
    </row>
    <row r="60" spans="1:11" ht="20.100000000000001" customHeight="1" x14ac:dyDescent="0.2">
      <c r="B60" s="89"/>
      <c r="C60" s="606" t="s">
        <v>122</v>
      </c>
      <c r="D60" s="606"/>
      <c r="E60" s="602"/>
      <c r="F60" s="596"/>
      <c r="G60" s="597"/>
      <c r="H60" s="598"/>
      <c r="K60" s="6"/>
    </row>
    <row r="61" spans="1:11" ht="20.100000000000001" customHeight="1" x14ac:dyDescent="0.2">
      <c r="B61" s="89"/>
      <c r="C61" s="606" t="s">
        <v>123</v>
      </c>
      <c r="D61" s="606"/>
      <c r="E61" s="602"/>
      <c r="F61" s="596"/>
      <c r="G61" s="597"/>
      <c r="H61" s="598"/>
      <c r="K61" s="6"/>
    </row>
    <row r="62" spans="1:11" ht="20.100000000000001" customHeight="1" x14ac:dyDescent="0.2">
      <c r="B62" s="226"/>
      <c r="C62" s="606" t="s">
        <v>124</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125</v>
      </c>
      <c r="C64" s="531"/>
      <c r="D64" s="531"/>
      <c r="E64" s="531"/>
      <c r="F64" s="531"/>
      <c r="G64" s="531"/>
      <c r="H64" s="600"/>
    </row>
    <row r="65" spans="1:8" ht="20.100000000000001" customHeight="1" x14ac:dyDescent="0.2">
      <c r="A65" s="197"/>
      <c r="B65" s="62" t="s">
        <v>126</v>
      </c>
      <c r="C65" s="63" t="s">
        <v>85</v>
      </c>
      <c r="D65" s="227"/>
      <c r="E65" s="601" t="s">
        <v>127</v>
      </c>
      <c r="F65" s="602"/>
      <c r="G65" s="607"/>
      <c r="H65" s="608"/>
    </row>
    <row r="66" spans="1:8" ht="20.100000000000001" customHeight="1" x14ac:dyDescent="0.2">
      <c r="B66" s="62" t="s">
        <v>44</v>
      </c>
      <c r="C66" s="63" t="s">
        <v>128</v>
      </c>
      <c r="D66" s="228"/>
      <c r="E66" s="601" t="s">
        <v>129</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130</v>
      </c>
      <c r="D68" s="588"/>
      <c r="E68" s="589"/>
      <c r="F68" s="590" t="s">
        <v>121</v>
      </c>
      <c r="G68" s="591"/>
      <c r="H68" s="592"/>
    </row>
    <row r="69" spans="1:8" ht="20.100000000000001" customHeight="1" x14ac:dyDescent="0.2">
      <c r="B69" s="65"/>
      <c r="C69" s="588" t="s">
        <v>122</v>
      </c>
      <c r="D69" s="588"/>
      <c r="E69" s="589"/>
      <c r="F69" s="593"/>
      <c r="G69" s="594"/>
      <c r="H69" s="595"/>
    </row>
    <row r="70" spans="1:8" ht="20.100000000000001" customHeight="1" x14ac:dyDescent="0.2">
      <c r="B70" s="65"/>
      <c r="C70" s="588" t="s">
        <v>123</v>
      </c>
      <c r="D70" s="588"/>
      <c r="E70" s="589"/>
      <c r="F70" s="593"/>
      <c r="G70" s="594"/>
      <c r="H70" s="595"/>
    </row>
    <row r="71" spans="1:8" ht="20.100000000000001" customHeight="1" x14ac:dyDescent="0.2">
      <c r="B71" s="65"/>
      <c r="C71" s="588" t="s">
        <v>124</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131</v>
      </c>
      <c r="C2" s="708"/>
      <c r="D2" s="708"/>
      <c r="E2" s="708"/>
      <c r="F2" s="708"/>
      <c r="G2" s="708"/>
      <c r="H2" s="708"/>
      <c r="I2" s="708"/>
      <c r="J2" s="505"/>
    </row>
    <row r="4" spans="1:11" x14ac:dyDescent="0.25">
      <c r="B4" s="117" t="s">
        <v>132</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133</v>
      </c>
      <c r="C6" s="712" t="s">
        <v>134</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135</v>
      </c>
      <c r="D8" s="711"/>
      <c r="E8" s="711"/>
      <c r="F8" s="711"/>
      <c r="G8" s="711"/>
      <c r="H8" s="711"/>
      <c r="I8" s="711"/>
      <c r="J8" s="261"/>
      <c r="K8" s="266"/>
    </row>
    <row r="9" spans="1:11" s="125" customFormat="1" ht="12.75" x14ac:dyDescent="0.2">
      <c r="B9" s="714"/>
      <c r="C9" s="711" t="s">
        <v>7</v>
      </c>
      <c r="D9" s="711" t="s">
        <v>136</v>
      </c>
      <c r="E9" s="711"/>
      <c r="F9" s="711" t="s">
        <v>137</v>
      </c>
      <c r="G9" s="711"/>
      <c r="H9" s="711" t="s">
        <v>138</v>
      </c>
      <c r="I9" s="711"/>
      <c r="J9" s="261"/>
      <c r="K9" s="266"/>
    </row>
    <row r="10" spans="1:11" s="125" customFormat="1" ht="18" customHeight="1" x14ac:dyDescent="0.2">
      <c r="B10" s="715"/>
      <c r="C10" s="711"/>
      <c r="D10" s="404" t="s">
        <v>19</v>
      </c>
      <c r="E10" s="404" t="s">
        <v>7</v>
      </c>
      <c r="F10" s="404" t="s">
        <v>19</v>
      </c>
      <c r="G10" s="404" t="s">
        <v>7</v>
      </c>
      <c r="H10" s="404" t="s">
        <v>19</v>
      </c>
      <c r="I10" s="404"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508" t="s">
        <v>153</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154</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9" t="s">
        <v>155</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511" t="s">
        <v>606</v>
      </c>
      <c r="B4" s="511" t="str">
        <f>VLOOKUP(valDistr,dataDistr,9,FALSE)&amp;", "&amp;VLOOKUP(valDistr,dataDistr,10,FALSE)&amp;" "&amp;VLOOKUP(valDistr,dataDistr,11,FALSE)</f>
        <v>Town, State  Zip</v>
      </c>
      <c r="C4" s="511"/>
      <c r="D4" s="511"/>
      <c r="E4" s="511"/>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512" t="s">
        <v>717</v>
      </c>
    </row>
    <row r="158" spans="1:1" x14ac:dyDescent="0.25">
      <c r="A158" s="247"/>
    </row>
    <row r="159" spans="1:1" x14ac:dyDescent="0.25">
      <c r="A159" s="246" t="s">
        <v>718</v>
      </c>
    </row>
    <row r="160" spans="1:1" x14ac:dyDescent="0.25">
      <c r="A160" s="513"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514" t="s">
        <v>777</v>
      </c>
      <c r="K1" s="515" t="s">
        <v>6511</v>
      </c>
      <c r="L1" s="516"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35E4B16F-6530-4817-BB55-84245D31B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14c63040-5e06-4c4a-8b07-ca5832d9b241"/>
    <ds:schemaRef ds:uri="http://purl.org/dc/terms/"/>
    <ds:schemaRef ds:uri="http://purl.org/dc/dcmitype/"/>
    <ds:schemaRef ds:uri="9324d023-3849-46fe-9182-6ce950756bea"/>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FC151 Integrating SE Learning into Academic Learning Part II</dc:title>
  <dc:subject/>
  <dc:creator>DESE</dc:creator>
  <cp:keywords/>
  <dc:description/>
  <cp:lastModifiedBy>Zou, Dong (EOE)</cp:lastModifiedBy>
  <cp:revision/>
  <dcterms:created xsi:type="dcterms:W3CDTF">2017-03-16T18:10:20Z</dcterms:created>
  <dcterms:modified xsi:type="dcterms:W3CDTF">2022-06-13T19:28:21Z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13 2022</vt:lpwstr>
  </property>
</Properties>
</file>