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22-metadate\New folder\"/>
    </mc:Choice>
  </mc:AlternateContent>
  <xr:revisionPtr revIDLastSave="0" documentId="13_ncr:1_{2FEE9601-A89B-4AF4-B6FE-BA1B1FB4DE88}" xr6:coauthVersionLast="45" xr6:coauthVersionMax="47" xr10:uidLastSave="{00000000-0000-0000-0000-000000000000}"/>
  <bookViews>
    <workbookView xWindow="1425" yWindow="765" windowWidth="27375" windowHeight="14835" tabRatio="889" xr2:uid="{00000000-000D-0000-FFFF-FFFF00000000}"/>
  </bookViews>
  <sheets>
    <sheet name="FY23 Budget" sheetId="9" r:id="rId1"/>
    <sheet name="FY24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'FY23 Budget'!$A$1:$AA$93</definedName>
    <definedName name="_xlnm.Print_Area" localSheetId="3">'Summary Sheet'!$B$1:$J$43</definedName>
    <definedName name="_xlnm.Print_Area" localSheetId="2">'Title I Amendment'!$B$2:$H$72</definedName>
    <definedName name="_xlnm.Print_Titles" localSheetId="0">'FY23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'FY23 Budget'!$P$18</definedName>
    <definedName name="valTILn10">'FY23 Budget'!$P$81</definedName>
    <definedName name="valTILn11">'FY23 Budget'!$P$89</definedName>
    <definedName name="valTILn2">'FY23 Budget'!$P$27</definedName>
    <definedName name="valTILn3">'FY23 Budget'!$P$33</definedName>
    <definedName name="valTILn4">'FY23 Budget'!$P$40</definedName>
    <definedName name="valTILn5a">'FY23 Budget'!$P$42</definedName>
    <definedName name="valTILn5b">'FY23 Budget'!$P$43</definedName>
    <definedName name="valTILn6">'FY23 Budget'!$P$58</definedName>
    <definedName name="valTILn7">'FY23 Budget'!$P$65</definedName>
    <definedName name="valTILn8">'FY23 Budget'!$P$72</definedName>
    <definedName name="valTILn9">'FY23 Budget'!$P$79</definedName>
    <definedName name="valTIoptionA">#REF!</definedName>
    <definedName name="valTitleI">dataLookupValues!$B$22</definedName>
    <definedName name="valTITot">'FY23 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0" i="34"/>
  <c r="N27" i="34" s="1"/>
  <c r="P18" i="34"/>
  <c r="M18" i="34"/>
  <c r="N16" i="34"/>
  <c r="N15" i="34"/>
  <c r="N14" i="34"/>
  <c r="N18" i="34" s="1"/>
  <c r="P42" i="34" s="1"/>
  <c r="P49" i="34"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91" i="34" l="1"/>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F456DD6D-1955-49B7-B62A-FE06ABEC8B2E}">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<sst xmlns="http://schemas.openxmlformats.org/spreadsheetml/2006/main" count="24337" uniqueCount="6593">
  <si>
    <t>Applicant Agency:</t>
  </si>
  <si>
    <t xml:space="preserve">Applicant Number </t>
  </si>
  <si>
    <t xml:space="preserve">Fiscal Year: </t>
  </si>
  <si>
    <t>Fund Code:</t>
  </si>
  <si>
    <t>Program Name:</t>
  </si>
  <si>
    <t>Genocide Education</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</si>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</sst>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rgb="FFFF0000"/>
      <name val="Arial"/>
      <family val="2"/>
    </font>
    <font>
      <sz val="11"/>
      <color rgb="FFFF0000"/>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89">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style="thin">
        <color indexed="47"/>
      </left>
      <right style="thin">
        <color indexed="55"/>
      </right>
      <top style="thin">
        <color indexed="55"/>
      </top>
      <bottom style="thin">
        <color indexed="55"/>
      </bottom>
      <diagonal/>
    </border>
    <border>
      <left/>
      <right style="medium">
        <color indexed="64"/>
      </right>
      <top style="thin">
        <color auto="1"/>
      </top>
      <bottom style="medium">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2">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3" fontId="3" fillId="22" borderId="12" xfId="0" applyNumberFormat="1" applyFont="1" applyFill="1" applyBorder="1" applyAlignment="1" applyProtection="1">
      <alignment horizontal="center" vertical="center"/>
      <protection locked="0"/>
    </xf>
    <xf numFmtId="0" fontId="15" fillId="0" borderId="48" xfId="0" applyFont="1" applyBorder="1" applyAlignment="1" applyProtection="1">
      <alignment horizontal="center" vertical="center"/>
      <protection hidden="1"/>
    </xf>
    <xf numFmtId="0" fontId="25" fillId="0" borderId="49" xfId="0" applyFont="1" applyFill="1" applyBorder="1" applyAlignment="1" applyProtection="1">
      <protection hidden="1"/>
    </xf>
    <xf numFmtId="0" fontId="23" fillId="0" borderId="50" xfId="0" applyFont="1" applyFill="1" applyBorder="1" applyProtection="1">
      <protection hidden="1"/>
    </xf>
    <xf numFmtId="0" fontId="23" fillId="0" borderId="51" xfId="0" applyFont="1" applyFill="1" applyBorder="1" applyProtection="1">
      <protection hidden="1"/>
    </xf>
    <xf numFmtId="3" fontId="25" fillId="0" borderId="52" xfId="0" applyNumberFormat="1" applyFont="1" applyFill="1" applyBorder="1" applyAlignment="1" applyProtection="1">
      <alignment horizontal="center" vertical="center"/>
      <protection hidden="1"/>
    </xf>
    <xf numFmtId="0" fontId="25" fillId="0" borderId="53" xfId="0" applyFont="1" applyFill="1" applyBorder="1" applyProtection="1">
      <protection hidden="1"/>
    </xf>
    <xf numFmtId="0" fontId="23" fillId="0" borderId="53" xfId="0" applyFont="1" applyFill="1" applyBorder="1" applyAlignment="1" applyProtection="1">
      <alignment vertical="center"/>
      <protection hidden="1"/>
    </xf>
    <xf numFmtId="0" fontId="23" fillId="0" borderId="54" xfId="0" applyFont="1" applyFill="1" applyBorder="1" applyAlignment="1" applyProtection="1">
      <alignment vertical="center"/>
      <protection hidden="1"/>
    </xf>
    <xf numFmtId="0" fontId="25" fillId="0" borderId="55" xfId="0" applyFont="1" applyFill="1" applyBorder="1" applyProtection="1">
      <protection hidden="1"/>
    </xf>
    <xf numFmtId="0" fontId="25" fillId="0" borderId="56" xfId="0" applyFont="1" applyFill="1" applyBorder="1" applyProtection="1">
      <protection hidden="1"/>
    </xf>
    <xf numFmtId="0" fontId="23" fillId="0" borderId="56" xfId="0" applyFont="1" applyFill="1" applyBorder="1" applyAlignment="1" applyProtection="1">
      <alignment vertical="center"/>
      <protection hidden="1"/>
    </xf>
    <xf numFmtId="0" fontId="23" fillId="0" borderId="57" xfId="0" applyFont="1" applyFill="1" applyBorder="1" applyAlignment="1" applyProtection="1">
      <alignment vertical="center"/>
      <protection hidden="1"/>
    </xf>
    <xf numFmtId="3" fontId="25" fillId="0" borderId="55" xfId="0" applyNumberFormat="1" applyFont="1" applyFill="1" applyBorder="1" applyAlignment="1" applyProtection="1">
      <alignment horizontal="center" vertical="center"/>
      <protection hidden="1"/>
    </xf>
    <xf numFmtId="0" fontId="9" fillId="0" borderId="58" xfId="0" applyFont="1" applyFill="1" applyBorder="1" applyAlignment="1" applyProtection="1">
      <alignment horizontal="center"/>
      <protection hidden="1"/>
    </xf>
    <xf numFmtId="0" fontId="3" fillId="0" borderId="59" xfId="0" applyFont="1" applyBorder="1" applyProtection="1">
      <protection hidden="1"/>
    </xf>
    <xf numFmtId="3" fontId="3" fillId="0" borderId="59" xfId="0" applyNumberFormat="1" applyFont="1" applyFill="1" applyBorder="1" applyAlignment="1" applyProtection="1">
      <alignment vertical="center"/>
      <protection hidden="1"/>
    </xf>
    <xf numFmtId="0" fontId="3" fillId="0" borderId="59" xfId="0" applyFont="1" applyFill="1" applyBorder="1" applyProtection="1">
      <protection hidden="1"/>
    </xf>
    <xf numFmtId="0" fontId="3" fillId="18" borderId="0" xfId="0" applyFont="1" applyFill="1" applyBorder="1" applyAlignment="1" applyProtection="1">
      <alignment horizontal="center" vertical="center" wrapText="1"/>
      <protection hidden="1"/>
    </xf>
    <xf numFmtId="3" fontId="25" fillId="9" borderId="55" xfId="0" applyNumberFormat="1" applyFont="1" applyFill="1" applyBorder="1" applyAlignment="1" applyProtection="1">
      <alignment horizontal="center" vertical="center"/>
      <protection hidden="1"/>
    </xf>
    <xf numFmtId="0" fontId="25" fillId="0" borderId="56" xfId="0" applyFont="1" applyBorder="1" applyProtection="1">
      <protection hidden="1"/>
    </xf>
    <xf numFmtId="0" fontId="25" fillId="3" borderId="56" xfId="0" applyFont="1" applyFill="1" applyBorder="1" applyProtection="1">
      <protection hidden="1"/>
    </xf>
    <xf numFmtId="0" fontId="25" fillId="3" borderId="57"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6" xfId="0" applyFont="1" applyBorder="1" applyAlignment="1" applyProtection="1">
      <alignment vertical="center"/>
      <protection hidden="1"/>
    </xf>
    <xf numFmtId="0" fontId="23" fillId="0" borderId="57" xfId="0" applyFont="1" applyBorder="1" applyAlignment="1" applyProtection="1">
      <alignment vertical="center"/>
      <protection hidden="1"/>
    </xf>
    <xf numFmtId="41" fontId="27" fillId="0" borderId="55" xfId="0" applyNumberFormat="1" applyFont="1" applyFill="1" applyBorder="1" applyAlignment="1" applyProtection="1">
      <alignment horizontal="right" vertical="center"/>
      <protection hidden="1"/>
    </xf>
    <xf numFmtId="41" fontId="27" fillId="0" borderId="60"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41" fontId="27" fillId="0" borderId="51" xfId="0" applyNumberFormat="1" applyFont="1" applyFill="1" applyBorder="1" applyAlignment="1" applyProtection="1">
      <alignment horizontal="right" vertical="center"/>
      <protection hidden="1"/>
    </xf>
    <xf numFmtId="0" fontId="9" fillId="15" borderId="58" xfId="0" applyFont="1" applyFill="1" applyBorder="1" applyAlignment="1" applyProtection="1">
      <alignment horizontal="center"/>
      <protection hidden="1"/>
    </xf>
    <xf numFmtId="0" fontId="25" fillId="0" borderId="55" xfId="0" applyFont="1" applyFill="1" applyBorder="1" applyAlignment="1" applyProtection="1">
      <protection hidden="1"/>
    </xf>
    <xf numFmtId="0" fontId="27" fillId="0" borderId="55" xfId="0" applyFont="1" applyFill="1" applyBorder="1" applyAlignment="1" applyProtection="1">
      <alignment horizontal="right" vertical="center"/>
      <protection hidden="1"/>
    </xf>
    <xf numFmtId="0" fontId="27" fillId="0" borderId="56" xfId="0" applyFont="1" applyFill="1" applyBorder="1" applyAlignment="1" applyProtection="1">
      <alignment horizontal="right" vertical="center"/>
      <protection hidden="1"/>
    </xf>
    <xf numFmtId="0" fontId="27" fillId="0" borderId="57" xfId="0" applyFont="1" applyFill="1" applyBorder="1" applyAlignment="1" applyProtection="1">
      <alignment horizontal="right" vertical="center"/>
      <protection hidden="1"/>
    </xf>
    <xf numFmtId="0" fontId="9" fillId="15" borderId="61" xfId="0" applyFont="1" applyFill="1" applyBorder="1" applyAlignment="1" applyProtection="1">
      <alignment horizontal="center"/>
      <protection hidden="1"/>
    </xf>
    <xf numFmtId="0" fontId="15" fillId="0" borderId="59" xfId="0" applyFont="1" applyBorder="1" applyAlignment="1" applyProtection="1">
      <alignment horizontal="center" vertical="center"/>
      <protection hidden="1"/>
    </xf>
    <xf numFmtId="3" fontId="25" fillId="9" borderId="62" xfId="0" applyNumberFormat="1" applyFont="1" applyFill="1" applyBorder="1" applyAlignment="1" applyProtection="1">
      <alignment horizontal="center" vertical="center"/>
      <protection hidden="1"/>
    </xf>
    <xf numFmtId="0" fontId="25" fillId="0" borderId="63" xfId="0" applyFont="1" applyBorder="1" applyProtection="1">
      <protection hidden="1"/>
    </xf>
    <xf numFmtId="0" fontId="25" fillId="3" borderId="63" xfId="0" applyFont="1" applyFill="1" applyBorder="1" applyProtection="1">
      <protection hidden="1"/>
    </xf>
    <xf numFmtId="0" fontId="25" fillId="3" borderId="64" xfId="0" applyFont="1" applyFill="1" applyBorder="1" applyProtection="1">
      <protection hidden="1"/>
    </xf>
    <xf numFmtId="3" fontId="25" fillId="9" borderId="65" xfId="0" applyNumberFormat="1" applyFont="1" applyFill="1" applyBorder="1" applyAlignment="1" applyProtection="1">
      <alignment horizontal="center" vertical="center"/>
      <protection hidden="1"/>
    </xf>
    <xf numFmtId="0" fontId="25" fillId="0" borderId="66" xfId="0" applyFont="1" applyBorder="1" applyProtection="1">
      <protection hidden="1"/>
    </xf>
    <xf numFmtId="0" fontId="23" fillId="0" borderId="66" xfId="0" applyFont="1" applyBorder="1" applyAlignment="1" applyProtection="1">
      <alignment vertical="center"/>
      <protection hidden="1"/>
    </xf>
    <xf numFmtId="0" fontId="23" fillId="0" borderId="67" xfId="0" applyFont="1" applyBorder="1" applyAlignment="1" applyProtection="1">
      <alignment vertical="center"/>
      <protection hidden="1"/>
    </xf>
    <xf numFmtId="0" fontId="23" fillId="0" borderId="63" xfId="0" applyFont="1" applyBorder="1" applyAlignment="1" applyProtection="1">
      <alignment vertical="center"/>
      <protection hidden="1"/>
    </xf>
    <xf numFmtId="0" fontId="23" fillId="0" borderId="64" xfId="0" applyFont="1" applyBorder="1" applyAlignment="1" applyProtection="1">
      <alignment vertical="center"/>
      <protection hidden="1"/>
    </xf>
    <xf numFmtId="0" fontId="9" fillId="0" borderId="68" xfId="0" applyFont="1" applyFill="1" applyBorder="1" applyAlignment="1" applyProtection="1">
      <alignment horizontal="center"/>
      <protection hidden="1"/>
    </xf>
    <xf numFmtId="41" fontId="27" fillId="0" borderId="62" xfId="0" applyNumberFormat="1" applyFont="1" applyFill="1" applyBorder="1" applyAlignment="1" applyProtection="1">
      <alignment horizontal="right" vertical="center"/>
      <protection hidden="1"/>
    </xf>
    <xf numFmtId="41" fontId="27" fillId="0" borderId="69" xfId="0" applyNumberFormat="1" applyFont="1" applyFill="1" applyBorder="1" applyAlignment="1" applyProtection="1">
      <alignment horizontal="right" vertical="center"/>
      <protection hidden="1"/>
    </xf>
    <xf numFmtId="41" fontId="27" fillId="0" borderId="70" xfId="0" applyNumberFormat="1" applyFont="1" applyFill="1" applyBorder="1" applyAlignment="1" applyProtection="1">
      <alignment horizontal="right" vertical="center"/>
      <protection hidden="1"/>
    </xf>
    <xf numFmtId="41" fontId="27" fillId="0" borderId="71" xfId="0" applyNumberFormat="1" applyFont="1" applyFill="1" applyBorder="1" applyAlignment="1" applyProtection="1">
      <alignment horizontal="right" vertical="center"/>
      <protection hidden="1"/>
    </xf>
    <xf numFmtId="0" fontId="9" fillId="15" borderId="68" xfId="0" applyFont="1" applyFill="1" applyBorder="1" applyAlignment="1" applyProtection="1">
      <alignment horizontal="center"/>
      <protection hidden="1"/>
    </xf>
    <xf numFmtId="0" fontId="15" fillId="0" borderId="72" xfId="0" applyFont="1" applyBorder="1" applyAlignment="1" applyProtection="1">
      <alignment horizontal="center" vertical="center"/>
      <protection hidden="1"/>
    </xf>
    <xf numFmtId="0" fontId="25" fillId="0" borderId="73" xfId="0" applyFont="1" applyFill="1" applyBorder="1" applyAlignment="1" applyProtection="1">
      <protection hidden="1"/>
    </xf>
    <xf numFmtId="0" fontId="23" fillId="0" borderId="74" xfId="0" applyFont="1" applyFill="1" applyBorder="1" applyProtection="1">
      <protection hidden="1"/>
    </xf>
    <xf numFmtId="0" fontId="23" fillId="0" borderId="75" xfId="0" applyFont="1" applyFill="1" applyBorder="1" applyProtection="1">
      <protection hidden="1"/>
    </xf>
    <xf numFmtId="3" fontId="25" fillId="0" borderId="76" xfId="0" applyNumberFormat="1" applyFont="1" applyFill="1" applyBorder="1" applyAlignment="1" applyProtection="1">
      <alignment horizontal="center" vertical="center"/>
      <protection hidden="1"/>
    </xf>
    <xf numFmtId="0" fontId="25" fillId="0" borderId="77" xfId="0" applyFont="1" applyFill="1" applyBorder="1" applyProtection="1">
      <protection hidden="1"/>
    </xf>
    <xf numFmtId="0" fontId="23" fillId="0" borderId="77" xfId="0" applyFont="1" applyFill="1" applyBorder="1" applyAlignment="1" applyProtection="1">
      <alignment vertical="center"/>
      <protection hidden="1"/>
    </xf>
    <xf numFmtId="0" fontId="23" fillId="0" borderId="78" xfId="0" applyFont="1" applyFill="1" applyBorder="1" applyAlignment="1" applyProtection="1">
      <alignment vertical="center"/>
      <protection hidden="1"/>
    </xf>
    <xf numFmtId="3" fontId="25" fillId="0" borderId="79" xfId="0" applyNumberFormat="1" applyFont="1" applyFill="1" applyBorder="1" applyAlignment="1" applyProtection="1">
      <alignment horizontal="center" vertical="center"/>
      <protection hidden="1"/>
    </xf>
    <xf numFmtId="0" fontId="25" fillId="0" borderId="80" xfId="0" applyFont="1" applyFill="1" applyBorder="1" applyProtection="1">
      <protection hidden="1"/>
    </xf>
    <xf numFmtId="0" fontId="23" fillId="0" borderId="80" xfId="0" applyFont="1" applyFill="1" applyBorder="1" applyAlignment="1" applyProtection="1">
      <alignment vertical="center"/>
      <protection hidden="1"/>
    </xf>
    <xf numFmtId="0" fontId="23" fillId="0" borderId="81" xfId="0" applyFont="1" applyFill="1" applyBorder="1" applyAlignment="1" applyProtection="1">
      <alignment vertical="center"/>
      <protection hidden="1"/>
    </xf>
    <xf numFmtId="0" fontId="25" fillId="0" borderId="76" xfId="0" applyFont="1" applyFill="1" applyBorder="1" applyAlignment="1" applyProtection="1">
      <protection hidden="1"/>
    </xf>
    <xf numFmtId="0" fontId="9" fillId="0" borderId="82" xfId="0" applyFont="1" applyFill="1" applyBorder="1" applyAlignment="1" applyProtection="1">
      <alignment horizontal="center"/>
      <protection hidden="1"/>
    </xf>
    <xf numFmtId="0" fontId="27" fillId="0" borderId="76" xfId="0" applyFont="1" applyFill="1" applyBorder="1" applyAlignment="1" applyProtection="1">
      <alignment horizontal="right" vertical="center"/>
      <protection hidden="1"/>
    </xf>
    <xf numFmtId="0" fontId="27" fillId="0" borderId="77" xfId="0" applyFont="1" applyFill="1" applyBorder="1" applyAlignment="1" applyProtection="1">
      <alignment horizontal="right" vertical="center"/>
      <protection hidden="1"/>
    </xf>
    <xf numFmtId="0" fontId="27" fillId="0" borderId="78" xfId="0" applyFont="1" applyFill="1" applyBorder="1" applyAlignment="1" applyProtection="1">
      <alignment horizontal="right" vertical="center"/>
      <protection hidden="1"/>
    </xf>
    <xf numFmtId="0" fontId="9" fillId="15" borderId="82" xfId="0" applyFont="1" applyFill="1" applyBorder="1" applyAlignment="1" applyProtection="1">
      <alignment horizontal="center"/>
      <protection hidden="1"/>
    </xf>
    <xf numFmtId="0" fontId="15" fillId="0" borderId="83" xfId="0" applyFont="1" applyBorder="1" applyAlignment="1" applyProtection="1">
      <alignment horizontal="center" vertical="center"/>
      <protection hidden="1"/>
    </xf>
    <xf numFmtId="0" fontId="25" fillId="0" borderId="84" xfId="0" applyFont="1" applyFill="1" applyBorder="1" applyProtection="1">
      <protection hidden="1"/>
    </xf>
    <xf numFmtId="0" fontId="25" fillId="0" borderId="85" xfId="0" applyFont="1" applyFill="1" applyBorder="1" applyProtection="1">
      <protection hidden="1"/>
    </xf>
    <xf numFmtId="0" fontId="23" fillId="0" borderId="85" xfId="0" applyFont="1" applyFill="1" applyBorder="1" applyAlignment="1" applyProtection="1">
      <alignment vertical="center"/>
      <protection hidden="1"/>
    </xf>
    <xf numFmtId="0" fontId="23" fillId="0" borderId="86" xfId="0" applyFont="1" applyFill="1" applyBorder="1" applyAlignment="1" applyProtection="1">
      <alignment vertical="center"/>
      <protection hidden="1"/>
    </xf>
    <xf numFmtId="3" fontId="25" fillId="0" borderId="84" xfId="0" applyNumberFormat="1" applyFont="1" applyFill="1" applyBorder="1" applyAlignment="1" applyProtection="1">
      <alignment horizontal="center" vertical="center"/>
      <protection hidden="1"/>
    </xf>
    <xf numFmtId="0" fontId="9" fillId="0" borderId="87" xfId="0" applyFont="1" applyFill="1" applyBorder="1" applyAlignment="1" applyProtection="1">
      <alignment horizontal="center"/>
      <protection hidden="1"/>
    </xf>
    <xf numFmtId="0" fontId="3" fillId="0" borderId="88" xfId="0" applyFont="1" applyBorder="1" applyProtection="1">
      <protection hidden="1"/>
    </xf>
    <xf numFmtId="3" fontId="3" fillId="0" borderId="88" xfId="0" applyNumberFormat="1" applyFont="1" applyFill="1" applyBorder="1" applyAlignment="1" applyProtection="1">
      <alignment vertical="center"/>
      <protection hidden="1"/>
    </xf>
    <xf numFmtId="0" fontId="3" fillId="0" borderId="88" xfId="0" applyFont="1" applyFill="1" applyBorder="1" applyProtection="1">
      <protection hidden="1"/>
    </xf>
    <xf numFmtId="0" fontId="3" fillId="15" borderId="88" xfId="0" applyNumberFormat="1" applyFont="1" applyFill="1" applyBorder="1" applyAlignment="1" applyProtection="1">
      <alignment horizontal="right" vertical="center" wrapText="1"/>
      <protection hidden="1"/>
    </xf>
    <xf numFmtId="0" fontId="7" fillId="0" borderId="88" xfId="0" applyFont="1" applyFill="1" applyBorder="1" applyProtection="1">
      <protection hidden="1"/>
    </xf>
    <xf numFmtId="0" fontId="7" fillId="0" borderId="88" xfId="0" applyFont="1" applyFill="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2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50" fillId="22" borderId="18" xfId="0" applyFont="1" applyFill="1" applyBorder="1" applyAlignment="1" applyProtection="1">
      <protection locked="0"/>
    </xf>
    <xf numFmtId="0" fontId="50" fillId="22" borderId="25" xfId="0" applyFont="1" applyFill="1" applyBorder="1" applyAlignment="1" applyProtection="1">
      <protection locked="0"/>
    </xf>
    <xf numFmtId="0" fontId="51" fillId="22" borderId="20" xfId="0" applyFont="1" applyFill="1" applyBorder="1" applyAlignment="1" applyProtection="1">
      <protection locked="0"/>
    </xf>
    <xf numFmtId="0" fontId="3" fillId="22" borderId="18" xfId="0" applyFont="1" applyFill="1" applyBorder="1" applyAlignment="1" applyProtection="1">
      <alignment horizontal="left"/>
      <protection locked="0"/>
    </xf>
    <xf numFmtId="0" fontId="3" fillId="22" borderId="25" xfId="0" applyFont="1" applyFill="1" applyBorder="1" applyAlignment="1" applyProtection="1">
      <alignment horizontal="left"/>
      <protection locked="0"/>
    </xf>
    <xf numFmtId="0" fontId="3" fillId="22" borderId="20" xfId="0" applyFont="1" applyFill="1" applyBorder="1" applyAlignment="1" applyProtection="1">
      <alignment horizontal="left"/>
      <protection locked="0"/>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22" borderId="18" xfId="0" applyFont="1" applyFill="1" applyBorder="1" applyAlignment="1" applyProtection="1">
      <protection locked="0"/>
    </xf>
    <xf numFmtId="0" fontId="3" fillId="22" borderId="25" xfId="0" applyFont="1" applyFill="1" applyBorder="1" applyAlignment="1" applyProtection="1">
      <protection locked="0"/>
    </xf>
    <xf numFmtId="0" fontId="0" fillId="22" borderId="20" xfId="0" applyFill="1" applyBorder="1" applyAlignment="1" applyProtection="1">
      <protection locked="0"/>
    </xf>
    <xf numFmtId="0" fontId="9" fillId="0" borderId="88" xfId="0" applyFont="1" applyBorder="1" applyAlignment="1" applyProtection="1">
      <alignment vertical="center"/>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88"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88"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88"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88"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88"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88"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88"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88"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88"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88"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38100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381000</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30</xdr:row>
          <xdr:rowOff>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76200</xdr:rowOff>
        </xdr:from>
        <xdr:to>
          <xdr:col>10</xdr:col>
          <xdr:colOff>428625</xdr:colOff>
          <xdr:row>31</xdr:row>
          <xdr:rowOff>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76200</xdr:rowOff>
        </xdr:from>
        <xdr:to>
          <xdr:col>11</xdr:col>
          <xdr:colOff>0</xdr:colOff>
          <xdr:row>35</xdr:row>
          <xdr:rowOff>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190500</xdr:rowOff>
        </xdr:from>
        <xdr:to>
          <xdr:col>10</xdr:col>
          <xdr:colOff>428625</xdr:colOff>
          <xdr:row>36</xdr:row>
          <xdr:rowOff>76200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190500</xdr:rowOff>
        </xdr:from>
        <xdr:to>
          <xdr:col>11</xdr:col>
          <xdr:colOff>0</xdr:colOff>
          <xdr:row>15</xdr:row>
          <xdr:rowOff>76200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190500</xdr:rowOff>
        </xdr:from>
        <xdr:to>
          <xdr:col>11</xdr:col>
          <xdr:colOff>0</xdr:colOff>
          <xdr:row>16</xdr:row>
          <xdr:rowOff>76200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190500</xdr:rowOff>
        </xdr:from>
        <xdr:to>
          <xdr:col>11</xdr:col>
          <xdr:colOff>0</xdr:colOff>
          <xdr:row>21</xdr:row>
          <xdr:rowOff>76200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22</xdr:row>
          <xdr:rowOff>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23</xdr:row>
          <xdr:rowOff>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24</xdr:row>
          <xdr:rowOff>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76200</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76200</xdr:rowOff>
        </xdr:from>
        <xdr:to>
          <xdr:col>11</xdr:col>
          <xdr:colOff>0</xdr:colOff>
          <xdr:row>37</xdr:row>
          <xdr:rowOff>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76200</xdr:rowOff>
        </xdr:from>
        <xdr:to>
          <xdr:col>11</xdr:col>
          <xdr:colOff>0</xdr:colOff>
          <xdr:row>38</xdr:row>
          <xdr:rowOff>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97"/>
      <c r="T1" s="597"/>
      <c r="U1" s="597"/>
      <c r="V1" s="597"/>
      <c r="W1" s="597"/>
      <c r="X1" s="597"/>
      <c r="Y1" s="9"/>
    </row>
    <row r="2" spans="1:27" ht="8.25" customHeight="1" x14ac:dyDescent="0.25">
      <c r="A2" s="10"/>
      <c r="B2" s="10"/>
      <c r="C2" s="600"/>
      <c r="D2" s="600"/>
      <c r="E2" s="600"/>
      <c r="F2" s="600"/>
      <c r="G2" s="600"/>
      <c r="H2" s="600"/>
      <c r="I2" s="600"/>
      <c r="J2" s="600"/>
      <c r="K2" s="600"/>
      <c r="L2" s="600"/>
      <c r="M2" s="600"/>
      <c r="N2" s="600"/>
      <c r="O2" s="600"/>
      <c r="P2" s="600"/>
      <c r="Q2" s="600"/>
      <c r="R2" s="600"/>
      <c r="S2" s="600"/>
      <c r="T2" s="13"/>
      <c r="U2" s="13"/>
      <c r="V2" s="13"/>
      <c r="W2" s="13"/>
      <c r="X2" s="14"/>
      <c r="Y2" s="11"/>
    </row>
    <row r="3" spans="1:27" ht="26.25" customHeight="1" x14ac:dyDescent="0.25">
      <c r="A3" s="10"/>
      <c r="B3" s="588" t="s">
        <v>0</v>
      </c>
      <c r="C3" s="589"/>
      <c r="D3" s="589"/>
      <c r="E3" s="590"/>
      <c r="F3" s="612"/>
      <c r="G3" s="612"/>
      <c r="H3" s="391"/>
      <c r="I3" s="455" t="s">
        <v>1</v>
      </c>
      <c r="J3" s="458"/>
      <c r="K3" s="612"/>
      <c r="L3" s="612"/>
      <c r="M3" s="612"/>
      <c r="N3" s="612"/>
      <c r="O3" s="612"/>
      <c r="P3" s="612"/>
      <c r="R3" s="605"/>
      <c r="S3" s="606"/>
      <c r="T3" s="13"/>
      <c r="U3" s="13"/>
      <c r="V3" s="13"/>
      <c r="W3" s="13"/>
      <c r="X3" s="14"/>
      <c r="Y3" s="13"/>
      <c r="Z3" s="1"/>
      <c r="AA3" s="1"/>
    </row>
    <row r="4" spans="1:27" ht="7.35" customHeight="1" x14ac:dyDescent="0.25">
      <c r="A4" s="10"/>
      <c r="B4" s="10"/>
      <c r="C4" s="40"/>
      <c r="D4" s="40"/>
      <c r="E4" s="40"/>
      <c r="F4" s="41"/>
      <c r="G4" s="41"/>
      <c r="H4" s="41"/>
      <c r="I4" s="455"/>
      <c r="J4" s="458"/>
      <c r="K4" s="41"/>
      <c r="L4" s="41"/>
      <c r="M4" s="41"/>
      <c r="N4" s="41"/>
      <c r="O4" s="12"/>
      <c r="R4" s="1"/>
      <c r="S4" s="458"/>
      <c r="T4" s="13"/>
      <c r="U4" s="13"/>
      <c r="V4" s="13"/>
      <c r="W4" s="13"/>
      <c r="X4" s="14"/>
      <c r="Y4" s="13"/>
      <c r="Z4" s="1"/>
      <c r="AA4" s="1"/>
    </row>
    <row r="5" spans="1:27" ht="28.5" customHeight="1" x14ac:dyDescent="0.25">
      <c r="A5" s="10"/>
      <c r="B5" s="588" t="s">
        <v>2</v>
      </c>
      <c r="C5" s="589"/>
      <c r="D5" s="589"/>
      <c r="E5" s="590"/>
      <c r="F5" s="392">
        <v>2023</v>
      </c>
      <c r="G5" s="41"/>
      <c r="H5" s="41"/>
      <c r="I5" s="455" t="s">
        <v>3</v>
      </c>
      <c r="J5" s="15"/>
      <c r="K5" s="614">
        <v>215</v>
      </c>
      <c r="L5" s="614"/>
      <c r="M5" s="614"/>
      <c r="N5" s="614"/>
      <c r="O5" s="614"/>
      <c r="P5" s="614"/>
      <c r="R5" s="601"/>
      <c r="S5" s="602"/>
      <c r="T5" s="13"/>
      <c r="U5" s="13"/>
      <c r="V5" s="13"/>
      <c r="W5" s="13"/>
      <c r="X5" s="14"/>
      <c r="Y5" s="13"/>
      <c r="Z5" s="1"/>
      <c r="AA5" s="1"/>
    </row>
    <row r="6" spans="1:27" s="1" customFormat="1" ht="6.75" customHeight="1" x14ac:dyDescent="0.25">
      <c r="A6" s="393"/>
      <c r="B6" s="393"/>
      <c r="C6" s="12"/>
      <c r="D6" s="12"/>
      <c r="E6" s="12"/>
      <c r="F6" s="12"/>
      <c r="G6" s="12"/>
      <c r="H6" s="12"/>
      <c r="I6" s="455"/>
      <c r="J6" s="15"/>
      <c r="K6" s="42"/>
      <c r="L6" s="12"/>
      <c r="M6" s="12"/>
      <c r="N6" s="12"/>
      <c r="O6" s="12"/>
      <c r="S6" s="458"/>
      <c r="T6" s="13"/>
      <c r="U6" s="13"/>
      <c r="V6" s="13"/>
      <c r="W6" s="13"/>
      <c r="X6" s="14"/>
      <c r="Y6" s="13"/>
    </row>
    <row r="7" spans="1:27" ht="28.5" customHeight="1" x14ac:dyDescent="0.25">
      <c r="A7" s="10"/>
      <c r="B7" s="588"/>
      <c r="C7" s="590"/>
      <c r="D7" s="590"/>
      <c r="E7" s="590"/>
      <c r="F7" s="12"/>
      <c r="G7" s="12"/>
      <c r="H7" s="12"/>
      <c r="I7" s="455" t="s">
        <v>4</v>
      </c>
      <c r="J7" s="458"/>
      <c r="K7" s="612" t="s">
        <v>5</v>
      </c>
      <c r="L7" s="612"/>
      <c r="M7" s="612"/>
      <c r="N7" s="612"/>
      <c r="O7" s="612"/>
      <c r="P7" s="612"/>
      <c r="Q7" s="613"/>
      <c r="R7" s="613"/>
      <c r="S7" s="613"/>
      <c r="T7" s="613"/>
      <c r="U7" s="613"/>
      <c r="V7" s="613"/>
      <c r="W7" s="613"/>
      <c r="X7" s="613"/>
      <c r="Y7" s="613"/>
      <c r="Z7" s="613"/>
      <c r="AA7" s="613"/>
    </row>
    <row r="8" spans="1:27" ht="12" customHeight="1" thickBot="1" x14ac:dyDescent="0.3">
      <c r="A8" s="10"/>
      <c r="B8" s="455"/>
      <c r="C8" s="456"/>
      <c r="D8" s="456"/>
      <c r="E8" s="457"/>
      <c r="F8" s="12"/>
      <c r="G8" s="12"/>
      <c r="H8" s="12"/>
      <c r="I8" s="455"/>
      <c r="J8" s="458"/>
      <c r="K8" s="455"/>
      <c r="L8" s="455"/>
      <c r="M8" s="455"/>
      <c r="N8" s="455"/>
      <c r="O8" s="455"/>
      <c r="P8" s="455"/>
      <c r="R8" s="603"/>
      <c r="S8" s="60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611"/>
      <c r="S9" s="611"/>
      <c r="T9" s="611"/>
      <c r="U9" s="611"/>
      <c r="V9" s="611"/>
      <c r="W9" s="611"/>
      <c r="X9" s="372"/>
      <c r="Y9" s="373"/>
      <c r="Z9" s="373"/>
      <c r="AA9" s="551"/>
    </row>
    <row r="10" spans="1:27" ht="11.1" customHeight="1" x14ac:dyDescent="0.25">
      <c r="A10" s="16"/>
      <c r="B10" s="374"/>
      <c r="C10" s="591" t="s">
        <v>6</v>
      </c>
      <c r="D10" s="592"/>
      <c r="E10" s="592"/>
      <c r="F10" s="592"/>
      <c r="G10" s="592"/>
      <c r="H10" s="592"/>
      <c r="I10" s="592"/>
      <c r="J10" s="592"/>
      <c r="K10" s="593"/>
      <c r="L10" s="167"/>
      <c r="M10" s="167"/>
      <c r="N10" s="167"/>
      <c r="O10" s="167"/>
      <c r="P10" s="609" t="s">
        <v>7</v>
      </c>
      <c r="Q10" s="325"/>
      <c r="R10" s="13"/>
      <c r="S10" s="13"/>
      <c r="T10" s="13"/>
      <c r="U10" s="13"/>
      <c r="V10" s="607"/>
      <c r="W10" s="168"/>
      <c r="X10" s="1"/>
      <c r="Y10" s="1"/>
      <c r="Z10" s="1"/>
      <c r="AA10" s="552"/>
    </row>
    <row r="11" spans="1:27" ht="16.5" thickBot="1" x14ac:dyDescent="0.3">
      <c r="A11" s="16"/>
      <c r="B11" s="374"/>
      <c r="C11" s="594"/>
      <c r="D11" s="595"/>
      <c r="E11" s="595"/>
      <c r="F11" s="595"/>
      <c r="G11" s="595"/>
      <c r="H11" s="595"/>
      <c r="I11" s="595"/>
      <c r="J11" s="595"/>
      <c r="K11" s="596"/>
      <c r="L11" s="69"/>
      <c r="M11" s="69"/>
      <c r="N11" s="69"/>
      <c r="O11" s="169"/>
      <c r="P11" s="610"/>
      <c r="Q11" s="326"/>
      <c r="R11" s="13"/>
      <c r="S11" s="13"/>
      <c r="T11" s="13"/>
      <c r="U11" s="13"/>
      <c r="V11" s="608"/>
      <c r="W11" s="168"/>
      <c r="X11" s="1"/>
      <c r="Y11" s="1"/>
      <c r="Z11" s="1"/>
      <c r="AA11" s="552"/>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53"/>
    </row>
    <row r="13" spans="1:27" ht="30" customHeight="1" x14ac:dyDescent="0.25">
      <c r="A13" s="17"/>
      <c r="B13" s="375"/>
      <c r="C13" s="328">
        <v>1</v>
      </c>
      <c r="D13" s="598" t="s">
        <v>8</v>
      </c>
      <c r="E13" s="598"/>
      <c r="F13" s="598"/>
      <c r="G13" s="599"/>
      <c r="H13" s="446"/>
      <c r="I13" s="447" t="s">
        <v>9</v>
      </c>
      <c r="J13" s="448" t="s">
        <v>10</v>
      </c>
      <c r="K13" s="465" t="s">
        <v>11</v>
      </c>
      <c r="L13" s="70"/>
      <c r="M13" s="70"/>
      <c r="N13" s="70"/>
      <c r="O13" s="172"/>
      <c r="P13" s="268" t="s">
        <v>12</v>
      </c>
      <c r="Q13" s="329"/>
      <c r="R13" s="449"/>
      <c r="S13" s="449"/>
      <c r="T13" s="449"/>
      <c r="U13" s="449"/>
      <c r="V13" s="450"/>
      <c r="W13" s="173"/>
      <c r="X13" s="1"/>
      <c r="Y13" s="1"/>
      <c r="Z13" s="1"/>
      <c r="AA13" s="376" t="s">
        <v>13</v>
      </c>
    </row>
    <row r="14" spans="1:27" ht="13.35" customHeight="1" x14ac:dyDescent="0.25">
      <c r="A14" s="3"/>
      <c r="B14" s="377"/>
      <c r="C14" s="309"/>
      <c r="D14" s="581"/>
      <c r="E14" s="582"/>
      <c r="F14" s="582"/>
      <c r="G14" s="583"/>
      <c r="H14" s="5"/>
      <c r="I14" s="464"/>
      <c r="J14" s="301"/>
      <c r="K14" s="18"/>
      <c r="L14" s="68" t="b">
        <v>0</v>
      </c>
      <c r="M14" s="6"/>
      <c r="N14" s="6">
        <f>IF(L14,P14,0)</f>
        <v>0</v>
      </c>
      <c r="O14" s="167"/>
      <c r="P14" s="302"/>
      <c r="Q14" s="329"/>
      <c r="R14" s="483" t="b">
        <v>1</v>
      </c>
      <c r="S14" s="484">
        <v>112926</v>
      </c>
      <c r="T14" s="485"/>
      <c r="U14" s="486"/>
      <c r="V14" s="14"/>
      <c r="W14" s="168"/>
      <c r="X14" s="1"/>
      <c r="Y14" s="1"/>
      <c r="Z14" s="1"/>
      <c r="AA14" s="378"/>
    </row>
    <row r="15" spans="1:27" ht="13.35" customHeight="1" x14ac:dyDescent="0.25">
      <c r="A15" s="3"/>
      <c r="B15" s="377"/>
      <c r="C15" s="309"/>
      <c r="D15" s="581"/>
      <c r="E15" s="582"/>
      <c r="F15" s="582"/>
      <c r="G15" s="583"/>
      <c r="H15" s="5"/>
      <c r="I15" s="464"/>
      <c r="J15" s="301"/>
      <c r="K15" s="18"/>
      <c r="L15" s="68" t="b">
        <v>0</v>
      </c>
      <c r="M15" s="6"/>
      <c r="N15" s="6">
        <f>IF(L15,P15,0)</f>
        <v>0</v>
      </c>
      <c r="O15" s="167"/>
      <c r="P15" s="302"/>
      <c r="Q15" s="329"/>
      <c r="R15" s="487" t="b">
        <v>0</v>
      </c>
      <c r="S15" s="488">
        <v>0</v>
      </c>
      <c r="T15" s="489" t="s">
        <v>14</v>
      </c>
      <c r="U15" s="490" t="s">
        <v>14</v>
      </c>
      <c r="V15" s="19"/>
      <c r="W15" s="168"/>
      <c r="X15" s="1"/>
      <c r="Y15" s="1"/>
      <c r="Z15" s="1"/>
      <c r="AA15" s="378"/>
    </row>
    <row r="16" spans="1:27" ht="13.35" customHeight="1" x14ac:dyDescent="0.25">
      <c r="A16" s="3"/>
      <c r="B16" s="377"/>
      <c r="C16" s="309"/>
      <c r="D16" s="581"/>
      <c r="E16" s="582"/>
      <c r="F16" s="582"/>
      <c r="G16" s="583"/>
      <c r="H16" s="5"/>
      <c r="I16" s="464"/>
      <c r="J16" s="301"/>
      <c r="K16" s="18"/>
      <c r="L16" s="68" t="b">
        <v>0</v>
      </c>
      <c r="M16" s="6"/>
      <c r="N16" s="6">
        <f>IF(L16,P16,0)</f>
        <v>0</v>
      </c>
      <c r="O16" s="167"/>
      <c r="P16" s="303">
        <v>0</v>
      </c>
      <c r="Q16" s="329"/>
      <c r="R16" s="483" t="b">
        <v>0</v>
      </c>
      <c r="S16" s="484">
        <v>0</v>
      </c>
      <c r="T16" s="491" t="s">
        <v>14</v>
      </c>
      <c r="U16" s="492"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83"/>
      <c r="S17" s="85"/>
      <c r="T17" s="86"/>
      <c r="U17" s="86"/>
      <c r="V17" s="19"/>
      <c r="W17" s="168"/>
      <c r="X17" s="1"/>
      <c r="Y17" s="1"/>
      <c r="Z17" s="1"/>
      <c r="AA17" s="478"/>
    </row>
    <row r="18" spans="1:27" ht="12.75" customHeight="1" x14ac:dyDescent="0.25">
      <c r="A18" s="23"/>
      <c r="B18" s="380"/>
      <c r="C18" s="558" t="s">
        <v>15</v>
      </c>
      <c r="D18" s="559"/>
      <c r="E18" s="559"/>
      <c r="F18" s="559"/>
      <c r="G18" s="559"/>
      <c r="H18" s="394"/>
      <c r="I18" s="394"/>
      <c r="J18" s="395"/>
      <c r="K18" s="394"/>
      <c r="L18" s="174" t="b">
        <v>0</v>
      </c>
      <c r="M18" s="175">
        <f>SUM(M14:M16)</f>
        <v>0</v>
      </c>
      <c r="N18" s="175">
        <f>SUM(N14:N16)</f>
        <v>0</v>
      </c>
      <c r="O18" s="175"/>
      <c r="P18" s="396">
        <f>SUM(P14:P16)</f>
        <v>0</v>
      </c>
      <c r="Q18" s="331"/>
      <c r="R18" s="493"/>
      <c r="S18" s="494"/>
      <c r="T18" s="495" t="s">
        <v>14</v>
      </c>
      <c r="U18" s="496" t="s">
        <v>14</v>
      </c>
      <c r="V18" s="53"/>
      <c r="W18" s="176"/>
      <c r="X18" s="1"/>
      <c r="Y18" s="1"/>
      <c r="Z18" s="1"/>
      <c r="AA18" s="497"/>
    </row>
    <row r="19" spans="1:27" ht="26.45" customHeight="1" x14ac:dyDescent="0.25">
      <c r="A19" s="3"/>
      <c r="B19" s="377"/>
      <c r="C19" s="328">
        <v>2</v>
      </c>
      <c r="D19" s="452" t="s">
        <v>16</v>
      </c>
      <c r="E19" s="452"/>
      <c r="F19" s="452"/>
      <c r="G19" s="452"/>
      <c r="H19" s="446"/>
      <c r="I19" s="447" t="s">
        <v>9</v>
      </c>
      <c r="J19" s="448" t="s">
        <v>10</v>
      </c>
      <c r="K19" s="465" t="s">
        <v>11</v>
      </c>
      <c r="L19" s="79"/>
      <c r="M19" s="79"/>
      <c r="N19" s="70"/>
      <c r="O19" s="172"/>
      <c r="P19" s="268" t="s">
        <v>12</v>
      </c>
      <c r="Q19" s="332"/>
      <c r="R19" s="43"/>
      <c r="S19" s="466"/>
      <c r="T19" s="467" t="s">
        <v>14</v>
      </c>
      <c r="U19" s="468" t="s">
        <v>14</v>
      </c>
      <c r="V19" s="8"/>
      <c r="W19" s="177"/>
      <c r="X19" s="1"/>
      <c r="Y19" s="1"/>
      <c r="Z19" s="1"/>
      <c r="AA19" s="376" t="s">
        <v>13</v>
      </c>
    </row>
    <row r="20" spans="1:27" ht="12.6" customHeight="1" x14ac:dyDescent="0.25">
      <c r="A20" s="3"/>
      <c r="B20" s="377"/>
      <c r="C20" s="309"/>
      <c r="D20" s="584"/>
      <c r="E20" s="585"/>
      <c r="F20" s="585"/>
      <c r="G20" s="586"/>
      <c r="H20" s="5"/>
      <c r="I20" s="464"/>
      <c r="J20" s="301"/>
      <c r="K20" s="18"/>
      <c r="L20" s="79" t="b">
        <v>0</v>
      </c>
      <c r="M20" s="68"/>
      <c r="N20" s="6">
        <f t="shared" ref="N20:N25" si="0">IF(L20,P20,0)</f>
        <v>0</v>
      </c>
      <c r="O20" s="167"/>
      <c r="P20" s="302">
        <v>0</v>
      </c>
      <c r="Q20" s="329"/>
      <c r="R20" s="477" t="b">
        <v>0</v>
      </c>
      <c r="S20" s="44">
        <v>0</v>
      </c>
      <c r="T20" s="45" t="s">
        <v>14</v>
      </c>
      <c r="U20" s="242" t="s">
        <v>14</v>
      </c>
      <c r="V20" s="19"/>
      <c r="W20" s="177"/>
      <c r="X20" s="1"/>
      <c r="Y20" s="1"/>
      <c r="Z20" s="1"/>
      <c r="AA20" s="378"/>
    </row>
    <row r="21" spans="1:27" ht="12.6" customHeight="1" x14ac:dyDescent="0.25">
      <c r="A21" s="3"/>
      <c r="B21" s="377"/>
      <c r="C21" s="309"/>
      <c r="D21" s="584"/>
      <c r="E21" s="585"/>
      <c r="F21" s="585"/>
      <c r="G21" s="586"/>
      <c r="H21" s="5"/>
      <c r="I21" s="464"/>
      <c r="J21" s="301"/>
      <c r="K21" s="18"/>
      <c r="L21" s="68" t="b">
        <v>0</v>
      </c>
      <c r="M21" s="68"/>
      <c r="N21" s="6">
        <f t="shared" si="0"/>
        <v>0</v>
      </c>
      <c r="O21" s="167"/>
      <c r="P21" s="302">
        <v>0</v>
      </c>
      <c r="Q21" s="333"/>
      <c r="R21" s="477" t="b">
        <v>0</v>
      </c>
      <c r="S21" s="474">
        <v>0</v>
      </c>
      <c r="T21" s="475" t="s">
        <v>14</v>
      </c>
      <c r="U21" s="476" t="s">
        <v>14</v>
      </c>
      <c r="V21" s="19"/>
      <c r="W21" s="177"/>
      <c r="X21" s="1"/>
      <c r="Y21" s="1"/>
      <c r="Z21" s="1"/>
      <c r="AA21" s="378"/>
    </row>
    <row r="22" spans="1:27" ht="12.6" customHeight="1" x14ac:dyDescent="0.25">
      <c r="A22" s="3"/>
      <c r="B22" s="377"/>
      <c r="C22" s="309"/>
      <c r="D22" s="584"/>
      <c r="E22" s="585"/>
      <c r="F22" s="585"/>
      <c r="G22" s="586"/>
      <c r="H22" s="5"/>
      <c r="I22" s="464"/>
      <c r="J22" s="301"/>
      <c r="K22" s="18"/>
      <c r="L22" s="68" t="b">
        <v>0</v>
      </c>
      <c r="M22" s="68"/>
      <c r="N22" s="6">
        <f t="shared" si="0"/>
        <v>0</v>
      </c>
      <c r="O22" s="167"/>
      <c r="P22" s="302">
        <v>0</v>
      </c>
      <c r="Q22" s="333"/>
      <c r="R22" s="469" t="b">
        <v>0</v>
      </c>
      <c r="S22" s="470">
        <v>0</v>
      </c>
      <c r="T22" s="471" t="s">
        <v>14</v>
      </c>
      <c r="U22" s="472" t="s">
        <v>14</v>
      </c>
      <c r="V22" s="19"/>
      <c r="W22" s="177"/>
      <c r="X22" s="1"/>
      <c r="Y22" s="1"/>
      <c r="Z22" s="1"/>
      <c r="AA22" s="378"/>
    </row>
    <row r="23" spans="1:27" ht="12" customHeight="1" x14ac:dyDescent="0.25">
      <c r="A23" s="3"/>
      <c r="B23" s="377"/>
      <c r="C23" s="309"/>
      <c r="D23" s="584"/>
      <c r="E23" s="585"/>
      <c r="F23" s="585"/>
      <c r="G23" s="586"/>
      <c r="H23" s="5"/>
      <c r="I23" s="464"/>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84"/>
      <c r="E24" s="585"/>
      <c r="F24" s="585"/>
      <c r="G24" s="586"/>
      <c r="H24" s="5"/>
      <c r="I24" s="464"/>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84"/>
      <c r="E25" s="585"/>
      <c r="F25" s="585"/>
      <c r="G25" s="586"/>
      <c r="H25" s="5"/>
      <c r="I25" s="464"/>
      <c r="J25" s="301"/>
      <c r="K25" s="18"/>
      <c r="L25" s="68" t="b">
        <v>0</v>
      </c>
      <c r="M25" s="68"/>
      <c r="N25" s="6">
        <f t="shared" si="0"/>
        <v>0</v>
      </c>
      <c r="O25" s="167"/>
      <c r="P25" s="302">
        <v>0</v>
      </c>
      <c r="Q25" s="333"/>
      <c r="R25" s="498" t="b">
        <v>0</v>
      </c>
      <c r="S25" s="474">
        <v>0</v>
      </c>
      <c r="T25" s="475" t="s">
        <v>14</v>
      </c>
      <c r="U25" s="476"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78"/>
    </row>
    <row r="27" spans="1:27" ht="12.75" customHeight="1" x14ac:dyDescent="0.25">
      <c r="A27" s="23"/>
      <c r="B27" s="380"/>
      <c r="C27" s="558" t="s">
        <v>15</v>
      </c>
      <c r="D27" s="559"/>
      <c r="E27" s="559"/>
      <c r="F27" s="559"/>
      <c r="G27" s="559"/>
      <c r="H27" s="394"/>
      <c r="I27" s="394"/>
      <c r="J27" s="395"/>
      <c r="K27" s="394"/>
      <c r="L27" s="174"/>
      <c r="M27" s="175">
        <f>SUM(M20:M25)</f>
        <v>0</v>
      </c>
      <c r="N27" s="175">
        <f>SUM(N20:N25)</f>
        <v>0</v>
      </c>
      <c r="O27" s="175"/>
      <c r="P27" s="396">
        <f>SUM(P20:P25)</f>
        <v>0</v>
      </c>
      <c r="Q27" s="339"/>
      <c r="R27" s="499"/>
      <c r="S27" s="500"/>
      <c r="T27" s="500" t="s">
        <v>14</v>
      </c>
      <c r="U27" s="501" t="s">
        <v>14</v>
      </c>
      <c r="V27" s="47"/>
      <c r="W27" s="176"/>
      <c r="X27" s="1"/>
      <c r="Y27" s="1"/>
      <c r="Z27" s="1"/>
      <c r="AA27" s="497"/>
    </row>
    <row r="28" spans="1:27" ht="30.75" customHeight="1" x14ac:dyDescent="0.25">
      <c r="A28" s="28"/>
      <c r="B28" s="381"/>
      <c r="C28" s="328">
        <v>3</v>
      </c>
      <c r="D28" s="587" t="s">
        <v>17</v>
      </c>
      <c r="E28" s="587"/>
      <c r="F28" s="587"/>
      <c r="G28" s="587"/>
      <c r="H28" s="446"/>
      <c r="I28" s="447" t="s">
        <v>9</v>
      </c>
      <c r="J28" s="448" t="s">
        <v>10</v>
      </c>
      <c r="K28" s="465" t="s">
        <v>11</v>
      </c>
      <c r="L28" s="79"/>
      <c r="M28" s="79"/>
      <c r="N28" s="70"/>
      <c r="O28" s="178"/>
      <c r="P28" s="268" t="s">
        <v>12</v>
      </c>
      <c r="Q28" s="332"/>
      <c r="R28" s="473"/>
      <c r="S28" s="474"/>
      <c r="T28" s="475" t="s">
        <v>14</v>
      </c>
      <c r="U28" s="476" t="s">
        <v>14</v>
      </c>
      <c r="V28" s="19"/>
      <c r="W28" s="177"/>
      <c r="X28" s="1"/>
      <c r="Y28" s="1"/>
      <c r="Z28" s="1"/>
      <c r="AA28" s="376" t="s">
        <v>13</v>
      </c>
    </row>
    <row r="29" spans="1:27" ht="12.6" customHeight="1" x14ac:dyDescent="0.25">
      <c r="A29" s="3"/>
      <c r="B29" s="377"/>
      <c r="C29" s="309"/>
      <c r="D29" s="584"/>
      <c r="E29" s="585"/>
      <c r="F29" s="585"/>
      <c r="G29" s="586"/>
      <c r="H29" s="5"/>
      <c r="I29" s="464"/>
      <c r="J29" s="301"/>
      <c r="K29" s="18"/>
      <c r="L29" s="68" t="b">
        <v>0</v>
      </c>
      <c r="M29" s="68"/>
      <c r="N29" s="6">
        <f>IF(L29,P29,0)</f>
        <v>0</v>
      </c>
      <c r="O29" s="167"/>
      <c r="P29" s="302">
        <v>0</v>
      </c>
      <c r="Q29" s="333"/>
      <c r="R29" s="477" t="b">
        <v>0</v>
      </c>
      <c r="S29" s="474">
        <v>0</v>
      </c>
      <c r="T29" s="475" t="s">
        <v>14</v>
      </c>
      <c r="U29" s="476"/>
      <c r="V29" s="19"/>
      <c r="W29" s="177"/>
      <c r="X29" s="1"/>
      <c r="Y29" s="1"/>
      <c r="Z29" s="1"/>
      <c r="AA29" s="378"/>
    </row>
    <row r="30" spans="1:27" ht="12.6" customHeight="1" x14ac:dyDescent="0.25">
      <c r="A30" s="3"/>
      <c r="B30" s="377"/>
      <c r="C30" s="309"/>
      <c r="D30" s="584"/>
      <c r="E30" s="585"/>
      <c r="F30" s="585"/>
      <c r="G30" s="586"/>
      <c r="H30" s="29"/>
      <c r="I30" s="464"/>
      <c r="J30" s="301"/>
      <c r="K30" s="22"/>
      <c r="L30" s="68" t="b">
        <v>0</v>
      </c>
      <c r="M30" s="68"/>
      <c r="N30" s="6">
        <f>IF(L30,P30,0)</f>
        <v>0</v>
      </c>
      <c r="O30" s="179"/>
      <c r="P30" s="302">
        <v>0</v>
      </c>
      <c r="Q30" s="333"/>
      <c r="R30" s="477" t="b">
        <v>0</v>
      </c>
      <c r="S30" s="474">
        <v>0</v>
      </c>
      <c r="T30" s="475" t="s">
        <v>14</v>
      </c>
      <c r="U30" s="476" t="s">
        <v>14</v>
      </c>
      <c r="V30" s="19"/>
      <c r="W30" s="177"/>
      <c r="X30" s="1"/>
      <c r="Y30" s="1"/>
      <c r="Z30" s="1"/>
      <c r="AA30" s="378"/>
    </row>
    <row r="31" spans="1:27" ht="12.6" customHeight="1" x14ac:dyDescent="0.25">
      <c r="A31" s="3"/>
      <c r="B31" s="377"/>
      <c r="C31" s="311"/>
      <c r="D31" s="571"/>
      <c r="E31" s="571"/>
      <c r="F31" s="571"/>
      <c r="G31" s="571"/>
      <c r="H31" s="5"/>
      <c r="I31" s="464"/>
      <c r="J31" s="301"/>
      <c r="K31" s="22"/>
      <c r="L31" s="68" t="b">
        <v>0</v>
      </c>
      <c r="M31" s="68"/>
      <c r="N31" s="6">
        <f>IF(L31,P31,0)</f>
        <v>0</v>
      </c>
      <c r="O31" s="179"/>
      <c r="P31" s="302">
        <v>0</v>
      </c>
      <c r="Q31" s="333"/>
      <c r="R31" s="477" t="b">
        <v>0</v>
      </c>
      <c r="S31" s="474">
        <v>0</v>
      </c>
      <c r="T31" s="475" t="s">
        <v>14</v>
      </c>
      <c r="U31" s="476" t="s">
        <v>14</v>
      </c>
      <c r="V31" s="19"/>
      <c r="W31" s="177"/>
      <c r="X31" s="1"/>
      <c r="Y31" s="1"/>
      <c r="Z31" s="1"/>
      <c r="AA31" s="378"/>
    </row>
    <row r="32" spans="1:27" ht="12.75" customHeight="1" x14ac:dyDescent="0.25">
      <c r="A32" s="3"/>
      <c r="B32" s="377"/>
      <c r="C32" s="309"/>
      <c r="D32" s="618"/>
      <c r="E32" s="619"/>
      <c r="F32" s="619"/>
      <c r="G32" s="619"/>
      <c r="H32" s="619"/>
      <c r="I32" s="619"/>
      <c r="J32" s="619"/>
      <c r="K32" s="620"/>
      <c r="L32" s="68"/>
      <c r="M32" s="68"/>
      <c r="N32" s="6"/>
      <c r="O32" s="179"/>
      <c r="P32" s="297"/>
      <c r="Q32" s="333"/>
      <c r="R32" s="77"/>
      <c r="S32" s="14"/>
      <c r="T32" s="19"/>
      <c r="U32" s="19"/>
      <c r="V32" s="19"/>
      <c r="W32" s="177"/>
      <c r="X32" s="1"/>
      <c r="Y32" s="1"/>
      <c r="Z32" s="1"/>
      <c r="AA32" s="478"/>
    </row>
    <row r="33" spans="1:27" ht="12.75" customHeight="1" x14ac:dyDescent="0.25">
      <c r="A33" s="23"/>
      <c r="B33" s="380"/>
      <c r="C33" s="567" t="s">
        <v>15</v>
      </c>
      <c r="D33" s="568"/>
      <c r="E33" s="568"/>
      <c r="F33" s="568"/>
      <c r="G33" s="568"/>
      <c r="H33" s="569"/>
      <c r="I33" s="569"/>
      <c r="J33" s="569"/>
      <c r="K33" s="570"/>
      <c r="L33" s="174"/>
      <c r="M33" s="175">
        <f>SUM(M29:M31)</f>
        <v>0</v>
      </c>
      <c r="N33" s="175">
        <f>SUM(N29:N31)</f>
        <v>0</v>
      </c>
      <c r="O33" s="175"/>
      <c r="P33" s="180">
        <f>SUM(P29:P31)</f>
        <v>0</v>
      </c>
      <c r="Q33" s="339"/>
      <c r="R33" s="499"/>
      <c r="S33" s="500"/>
      <c r="T33" s="500" t="s">
        <v>14</v>
      </c>
      <c r="U33" s="501" t="s">
        <v>14</v>
      </c>
      <c r="V33" s="47"/>
      <c r="W33" s="176"/>
      <c r="X33" s="1"/>
      <c r="Y33" s="1"/>
      <c r="Z33" s="1"/>
      <c r="AA33" s="497"/>
    </row>
    <row r="34" spans="1:27" ht="30" customHeight="1" x14ac:dyDescent="0.25">
      <c r="A34" s="3"/>
      <c r="B34" s="377"/>
      <c r="C34" s="312">
        <v>4</v>
      </c>
      <c r="D34" s="555" t="s">
        <v>18</v>
      </c>
      <c r="E34" s="555"/>
      <c r="F34" s="555"/>
      <c r="G34" s="555"/>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62"/>
      <c r="E35" s="563"/>
      <c r="F35" s="563"/>
      <c r="G35" s="564"/>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62"/>
      <c r="E36" s="563"/>
      <c r="F36" s="563"/>
      <c r="G36" s="564"/>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62"/>
      <c r="E37" s="563"/>
      <c r="F37" s="563"/>
      <c r="G37" s="564"/>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62"/>
      <c r="E38" s="563"/>
      <c r="F38" s="563"/>
      <c r="G38" s="564"/>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78"/>
    </row>
    <row r="40" spans="1:27" ht="12.75" customHeight="1" x14ac:dyDescent="0.25">
      <c r="A40" s="3"/>
      <c r="B40" s="380"/>
      <c r="C40" s="558" t="s">
        <v>15</v>
      </c>
      <c r="D40" s="559"/>
      <c r="E40" s="559"/>
      <c r="F40" s="559"/>
      <c r="G40" s="559"/>
      <c r="H40" s="394"/>
      <c r="I40" s="394"/>
      <c r="J40" s="395"/>
      <c r="K40" s="394"/>
      <c r="L40" s="174" t="b">
        <v>0</v>
      </c>
      <c r="M40" s="175">
        <f>SUM(M35:M38)</f>
        <v>0</v>
      </c>
      <c r="N40" s="175">
        <f>SUM(N35:N38)</f>
        <v>0</v>
      </c>
      <c r="O40" s="175"/>
      <c r="P40" s="396">
        <f>SUM(P35:P38)</f>
        <v>0</v>
      </c>
      <c r="Q40" s="339"/>
      <c r="R40" s="499"/>
      <c r="S40" s="500"/>
      <c r="T40" s="500" t="s">
        <v>14</v>
      </c>
      <c r="U40" s="501" t="s">
        <v>14</v>
      </c>
      <c r="V40" s="47"/>
      <c r="W40" s="177"/>
      <c r="X40" s="1"/>
      <c r="Y40" s="1"/>
      <c r="Z40" s="1"/>
      <c r="AA40" s="497"/>
    </row>
    <row r="41" spans="1:27" ht="31.5" customHeight="1" x14ac:dyDescent="0.25">
      <c r="A41" s="3"/>
      <c r="B41" s="377"/>
      <c r="C41" s="328">
        <v>5</v>
      </c>
      <c r="D41" s="565" t="s">
        <v>22</v>
      </c>
      <c r="E41" s="565"/>
      <c r="F41" s="565"/>
      <c r="G41" s="565"/>
      <c r="H41" s="565"/>
      <c r="I41" s="565"/>
      <c r="J41" s="565"/>
      <c r="K41" s="566"/>
      <c r="L41" s="24"/>
      <c r="M41" s="24"/>
      <c r="N41" s="24"/>
      <c r="O41" s="182"/>
      <c r="P41" s="268" t="s">
        <v>12</v>
      </c>
      <c r="Q41" s="344"/>
      <c r="R41" s="14"/>
      <c r="S41" s="14"/>
      <c r="T41" s="475" t="s">
        <v>14</v>
      </c>
      <c r="U41" s="476" t="s">
        <v>14</v>
      </c>
      <c r="V41" s="19"/>
      <c r="W41" s="177"/>
      <c r="X41" s="1"/>
      <c r="Y41" s="1"/>
      <c r="Z41" s="1"/>
      <c r="AA41" s="376" t="s">
        <v>13</v>
      </c>
    </row>
    <row r="42" spans="1:27" ht="12.6" customHeight="1" x14ac:dyDescent="0.25">
      <c r="A42" s="3"/>
      <c r="B42" s="377"/>
      <c r="C42" s="313"/>
      <c r="D42" s="615" t="s">
        <v>23</v>
      </c>
      <c r="E42" s="616"/>
      <c r="F42" s="616"/>
      <c r="G42" s="616"/>
      <c r="H42" s="616"/>
      <c r="I42" s="616"/>
      <c r="J42" s="616"/>
      <c r="K42" s="61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615" t="s">
        <v>24</v>
      </c>
      <c r="E43" s="616"/>
      <c r="F43" s="616"/>
      <c r="G43" s="616"/>
      <c r="H43" s="616"/>
      <c r="I43" s="616"/>
      <c r="J43" s="616"/>
      <c r="K43" s="617"/>
      <c r="L43" s="457"/>
      <c r="M43" s="457"/>
      <c r="N43" s="457"/>
      <c r="O43" s="183"/>
      <c r="P43" s="92">
        <f>SUM(P44:P46)</f>
        <v>0</v>
      </c>
      <c r="Q43" s="345"/>
      <c r="R43" s="8"/>
      <c r="S43" s="8"/>
      <c r="T43" s="8"/>
      <c r="U43" s="8"/>
      <c r="V43" s="8"/>
      <c r="W43" s="177"/>
      <c r="X43" s="1"/>
      <c r="Y43" s="1"/>
      <c r="Z43" s="1"/>
      <c r="AA43" s="378"/>
    </row>
    <row r="44" spans="1:27" ht="12.6" customHeight="1" x14ac:dyDescent="0.25">
      <c r="A44" s="3"/>
      <c r="B44" s="377"/>
      <c r="C44" s="313"/>
      <c r="D44" s="621" t="s">
        <v>25</v>
      </c>
      <c r="E44" s="622"/>
      <c r="F44" s="622"/>
      <c r="G44" s="622"/>
      <c r="H44" s="622"/>
      <c r="I44" s="622"/>
      <c r="J44" s="622"/>
      <c r="K44" s="6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621" t="s">
        <v>26</v>
      </c>
      <c r="E45" s="622"/>
      <c r="F45" s="622"/>
      <c r="G45" s="622"/>
      <c r="H45" s="622"/>
      <c r="I45" s="622"/>
      <c r="J45" s="622"/>
      <c r="K45" s="6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621" t="s">
        <v>27</v>
      </c>
      <c r="E46" s="622"/>
      <c r="F46" s="622"/>
      <c r="G46" s="622"/>
      <c r="H46" s="622"/>
      <c r="I46" s="622"/>
      <c r="J46" s="622"/>
      <c r="K46" s="6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624" t="s">
        <v>28</v>
      </c>
      <c r="E47" s="625"/>
      <c r="F47" s="625"/>
      <c r="G47" s="625"/>
      <c r="H47" s="625"/>
      <c r="I47" s="625"/>
      <c r="J47" s="625"/>
      <c r="K47" s="626"/>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78"/>
    </row>
    <row r="49" spans="1:27" ht="12.75" customHeight="1" x14ac:dyDescent="0.25">
      <c r="A49" s="23"/>
      <c r="B49" s="380"/>
      <c r="C49" s="560" t="s">
        <v>15</v>
      </c>
      <c r="D49" s="561"/>
      <c r="E49" s="561"/>
      <c r="F49" s="561"/>
      <c r="G49" s="561"/>
      <c r="H49" s="244"/>
      <c r="I49" s="244"/>
      <c r="J49" s="239"/>
      <c r="K49" s="239"/>
      <c r="L49" s="239"/>
      <c r="M49" s="239"/>
      <c r="N49" s="239"/>
      <c r="O49" s="239"/>
      <c r="P49" s="241">
        <f>SUM(P42:P43)</f>
        <v>0</v>
      </c>
      <c r="Q49" s="347"/>
      <c r="R49" s="245"/>
      <c r="S49" s="245"/>
      <c r="T49" s="245"/>
      <c r="U49" s="245"/>
      <c r="V49" s="245"/>
      <c r="W49" s="176"/>
      <c r="X49" s="1"/>
      <c r="Y49" s="1"/>
      <c r="Z49" s="1"/>
      <c r="AA49" s="497"/>
    </row>
    <row r="50" spans="1:27" ht="29.25" customHeight="1" x14ac:dyDescent="0.25">
      <c r="A50" s="3"/>
      <c r="B50" s="377"/>
      <c r="C50" s="328">
        <v>6</v>
      </c>
      <c r="D50" s="452" t="s">
        <v>29</v>
      </c>
      <c r="E50" s="446"/>
      <c r="F50" s="446"/>
      <c r="G50" s="446"/>
      <c r="H50" s="446"/>
      <c r="I50" s="447" t="s">
        <v>20</v>
      </c>
      <c r="J50" s="447" t="s">
        <v>21</v>
      </c>
      <c r="K50" s="465"/>
      <c r="L50" s="397"/>
      <c r="M50" s="397"/>
      <c r="N50" s="397"/>
      <c r="O50" s="398"/>
      <c r="P50" s="268" t="s">
        <v>12</v>
      </c>
      <c r="Q50" s="332"/>
      <c r="R50" s="399"/>
      <c r="S50" s="399"/>
      <c r="T50" s="399"/>
      <c r="U50" s="399"/>
      <c r="V50" s="399"/>
      <c r="W50" s="177"/>
      <c r="X50" s="1"/>
      <c r="Y50" s="1"/>
      <c r="Z50" s="1"/>
      <c r="AA50" s="376" t="s">
        <v>13</v>
      </c>
    </row>
    <row r="51" spans="1:27" ht="12.6" customHeight="1" x14ac:dyDescent="0.25">
      <c r="A51" s="3"/>
      <c r="B51" s="377"/>
      <c r="C51" s="309"/>
      <c r="D51" s="562"/>
      <c r="E51" s="563"/>
      <c r="F51" s="563"/>
      <c r="G51" s="564"/>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62"/>
      <c r="E52" s="563"/>
      <c r="F52" s="563"/>
      <c r="G52" s="564"/>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62"/>
      <c r="E53" s="563"/>
      <c r="F53" s="563"/>
      <c r="G53" s="564"/>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62"/>
      <c r="E54" s="563"/>
      <c r="F54" s="563"/>
      <c r="G54" s="564"/>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62"/>
      <c r="E55" s="563"/>
      <c r="F55" s="563"/>
      <c r="G55" s="564"/>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62"/>
      <c r="E56" s="563"/>
      <c r="F56" s="563"/>
      <c r="G56" s="564"/>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78"/>
    </row>
    <row r="58" spans="1:27" ht="12.75" customHeight="1" x14ac:dyDescent="0.25">
      <c r="A58" s="23"/>
      <c r="B58" s="380"/>
      <c r="C58" s="558" t="s">
        <v>15</v>
      </c>
      <c r="D58" s="559"/>
      <c r="E58" s="559"/>
      <c r="F58" s="559"/>
      <c r="G58" s="559"/>
      <c r="H58" s="394"/>
      <c r="I58" s="394"/>
      <c r="J58" s="400"/>
      <c r="K58" s="400"/>
      <c r="L58" s="185"/>
      <c r="M58" s="185"/>
      <c r="N58" s="185"/>
      <c r="O58" s="185"/>
      <c r="P58" s="401">
        <f>SUM(P51:P56)</f>
        <v>0</v>
      </c>
      <c r="Q58" s="347"/>
      <c r="R58" s="37"/>
      <c r="S58" s="37"/>
      <c r="T58" s="37"/>
      <c r="U58" s="37"/>
      <c r="V58" s="37"/>
      <c r="W58" s="176"/>
      <c r="X58" s="1"/>
      <c r="Y58" s="1"/>
      <c r="Z58" s="1"/>
      <c r="AA58" s="497"/>
    </row>
    <row r="59" spans="1:27" ht="29.25" customHeight="1" x14ac:dyDescent="0.25">
      <c r="A59" s="34"/>
      <c r="B59" s="383"/>
      <c r="C59" s="328">
        <v>7</v>
      </c>
      <c r="D59" s="452" t="s">
        <v>30</v>
      </c>
      <c r="E59" s="446"/>
      <c r="F59" s="446"/>
      <c r="G59" s="446"/>
      <c r="H59" s="402"/>
      <c r="I59" s="402"/>
      <c r="J59" s="402"/>
      <c r="K59" s="479"/>
      <c r="L59" s="5"/>
      <c r="M59" s="5"/>
      <c r="N59" s="5"/>
      <c r="O59" s="179"/>
      <c r="P59" s="268" t="s">
        <v>12</v>
      </c>
      <c r="Q59" s="332"/>
      <c r="R59" s="8"/>
      <c r="S59" s="8"/>
      <c r="T59" s="8"/>
      <c r="U59" s="8"/>
      <c r="V59" s="8"/>
      <c r="W59" s="177"/>
      <c r="X59" s="1"/>
      <c r="Y59" s="1"/>
      <c r="Z59" s="1"/>
      <c r="AA59" s="376" t="s">
        <v>13</v>
      </c>
    </row>
    <row r="60" spans="1:27" ht="12.6" customHeight="1" x14ac:dyDescent="0.25">
      <c r="A60" s="34"/>
      <c r="B60" s="383"/>
      <c r="C60" s="309"/>
      <c r="D60" s="572"/>
      <c r="E60" s="573"/>
      <c r="F60" s="573"/>
      <c r="G60" s="573"/>
      <c r="H60" s="574"/>
      <c r="I60" s="574"/>
      <c r="J60" s="575"/>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72"/>
      <c r="E61" s="573"/>
      <c r="F61" s="573"/>
      <c r="G61" s="573"/>
      <c r="H61" s="574"/>
      <c r="I61" s="574"/>
      <c r="J61" s="575"/>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72"/>
      <c r="E62" s="573"/>
      <c r="F62" s="573"/>
      <c r="G62" s="573"/>
      <c r="H62" s="574"/>
      <c r="I62" s="574"/>
      <c r="J62" s="575"/>
      <c r="K62" s="27"/>
      <c r="L62" s="5"/>
      <c r="M62" s="5"/>
      <c r="N62" s="5"/>
      <c r="O62" s="179"/>
      <c r="P62" s="302">
        <v>0</v>
      </c>
      <c r="Q62" s="333"/>
      <c r="R62" s="8"/>
      <c r="S62" s="8"/>
      <c r="T62" s="8" t="s">
        <v>31</v>
      </c>
      <c r="U62" s="8"/>
      <c r="V62" s="8"/>
      <c r="W62" s="177"/>
      <c r="X62" s="1"/>
      <c r="Y62" s="1"/>
      <c r="Z62" s="1"/>
      <c r="AA62" s="378"/>
    </row>
    <row r="63" spans="1:27" ht="12.6" customHeight="1" x14ac:dyDescent="0.25">
      <c r="A63" s="34"/>
      <c r="B63" s="383"/>
      <c r="C63" s="309"/>
      <c r="D63" s="572"/>
      <c r="E63" s="573"/>
      <c r="F63" s="573"/>
      <c r="G63" s="573"/>
      <c r="H63" s="574"/>
      <c r="I63" s="574"/>
      <c r="J63" s="575"/>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80"/>
      <c r="E64" s="580"/>
      <c r="F64" s="580"/>
      <c r="G64" s="335"/>
      <c r="H64" s="335"/>
      <c r="I64" s="335"/>
      <c r="J64" s="335"/>
      <c r="K64" s="349"/>
      <c r="L64" s="5"/>
      <c r="M64" s="5"/>
      <c r="N64" s="5"/>
      <c r="O64" s="167"/>
      <c r="P64" s="351"/>
      <c r="Q64" s="352"/>
      <c r="R64" s="8"/>
      <c r="S64" s="8"/>
      <c r="T64" s="8"/>
      <c r="U64" s="8"/>
      <c r="V64" s="8"/>
      <c r="W64" s="177"/>
      <c r="X64" s="1"/>
      <c r="Y64" s="1"/>
      <c r="Z64" s="1"/>
      <c r="AA64" s="478"/>
    </row>
    <row r="65" spans="1:27" ht="12.75" customHeight="1" x14ac:dyDescent="0.25">
      <c r="A65" s="23"/>
      <c r="B65" s="380"/>
      <c r="C65" s="558" t="s">
        <v>15</v>
      </c>
      <c r="D65" s="559"/>
      <c r="E65" s="559"/>
      <c r="F65" s="559"/>
      <c r="G65" s="559"/>
      <c r="H65" s="394"/>
      <c r="I65" s="394"/>
      <c r="J65" s="400"/>
      <c r="K65" s="400"/>
      <c r="L65" s="185"/>
      <c r="M65" s="185"/>
      <c r="N65" s="185"/>
      <c r="O65" s="185"/>
      <c r="P65" s="401">
        <f>SUM(P60:P63)</f>
        <v>0</v>
      </c>
      <c r="Q65" s="347"/>
      <c r="R65" s="37"/>
      <c r="S65" s="37"/>
      <c r="T65" s="37"/>
      <c r="U65" s="37"/>
      <c r="V65" s="37"/>
      <c r="W65" s="176"/>
      <c r="X65" s="1"/>
      <c r="Y65" s="1"/>
      <c r="Z65" s="1"/>
      <c r="AA65" s="497"/>
    </row>
    <row r="66" spans="1:27" ht="30" customHeight="1" x14ac:dyDescent="0.25">
      <c r="A66" s="3"/>
      <c r="B66" s="377"/>
      <c r="C66" s="328">
        <v>8</v>
      </c>
      <c r="D66" s="452" t="s">
        <v>32</v>
      </c>
      <c r="E66" s="446"/>
      <c r="F66" s="446"/>
      <c r="G66" s="446"/>
      <c r="H66" s="446"/>
      <c r="I66" s="446"/>
      <c r="J66" s="446"/>
      <c r="K66" s="479"/>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56"/>
      <c r="E67" s="557"/>
      <c r="F67" s="557"/>
      <c r="G67" s="557"/>
      <c r="H67" s="557"/>
      <c r="I67" s="557"/>
      <c r="J67" s="557"/>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56"/>
      <c r="E68" s="557"/>
      <c r="F68" s="557"/>
      <c r="G68" s="557"/>
      <c r="H68" s="557"/>
      <c r="I68" s="557"/>
      <c r="J68" s="557"/>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56"/>
      <c r="E69" s="557"/>
      <c r="F69" s="557"/>
      <c r="G69" s="557"/>
      <c r="H69" s="557"/>
      <c r="I69" s="557"/>
      <c r="J69" s="557"/>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56"/>
      <c r="E70" s="557"/>
      <c r="F70" s="557"/>
      <c r="G70" s="557"/>
      <c r="H70" s="557"/>
      <c r="I70" s="557"/>
      <c r="J70" s="557"/>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78"/>
    </row>
    <row r="72" spans="1:27" ht="12.75" customHeight="1" x14ac:dyDescent="0.25">
      <c r="A72" s="23"/>
      <c r="B72" s="380"/>
      <c r="C72" s="558" t="s">
        <v>15</v>
      </c>
      <c r="D72" s="559"/>
      <c r="E72" s="559"/>
      <c r="F72" s="559"/>
      <c r="G72" s="559"/>
      <c r="H72" s="394"/>
      <c r="I72" s="394"/>
      <c r="J72" s="400"/>
      <c r="K72" s="400"/>
      <c r="L72" s="185"/>
      <c r="M72" s="185"/>
      <c r="N72" s="185"/>
      <c r="O72" s="185"/>
      <c r="P72" s="401">
        <f>SUM(P67:P70)</f>
        <v>0</v>
      </c>
      <c r="Q72" s="347"/>
      <c r="R72" s="37"/>
      <c r="S72" s="37"/>
      <c r="T72" s="37"/>
      <c r="U72" s="37"/>
      <c r="V72" s="37"/>
      <c r="W72" s="176"/>
      <c r="X72" s="1"/>
      <c r="Y72" s="1"/>
      <c r="Z72" s="1"/>
      <c r="AA72" s="497"/>
    </row>
    <row r="73" spans="1:27" ht="30" customHeight="1" x14ac:dyDescent="0.25">
      <c r="A73" s="3"/>
      <c r="B73" s="377"/>
      <c r="C73" s="328">
        <v>9</v>
      </c>
      <c r="D73" s="454" t="s">
        <v>33</v>
      </c>
      <c r="E73" s="403"/>
      <c r="F73" s="403"/>
      <c r="G73" s="403"/>
      <c r="H73" s="402"/>
      <c r="I73" s="404"/>
      <c r="J73" s="405"/>
      <c r="K73" s="479"/>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4"/>
      <c r="C74" s="314"/>
      <c r="D74" s="556"/>
      <c r="E74" s="557"/>
      <c r="F74" s="557"/>
      <c r="G74" s="557"/>
      <c r="H74" s="557"/>
      <c r="I74" s="557"/>
      <c r="J74" s="557"/>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56"/>
      <c r="E75" s="557"/>
      <c r="F75" s="557"/>
      <c r="G75" s="557"/>
      <c r="H75" s="557"/>
      <c r="I75" s="557"/>
      <c r="J75" s="557"/>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56"/>
      <c r="E76" s="557"/>
      <c r="F76" s="557"/>
      <c r="G76" s="557"/>
      <c r="H76" s="557"/>
      <c r="I76" s="557"/>
      <c r="J76" s="557"/>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56"/>
      <c r="E77" s="557"/>
      <c r="F77" s="557"/>
      <c r="G77" s="557"/>
      <c r="H77" s="557"/>
      <c r="I77" s="557"/>
      <c r="J77" s="557"/>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78"/>
    </row>
    <row r="79" spans="1:27" ht="12.75" customHeight="1" x14ac:dyDescent="0.25">
      <c r="A79" s="23"/>
      <c r="B79" s="380"/>
      <c r="C79" s="558" t="s">
        <v>15</v>
      </c>
      <c r="D79" s="559"/>
      <c r="E79" s="559"/>
      <c r="F79" s="559"/>
      <c r="G79" s="559"/>
      <c r="H79" s="394"/>
      <c r="I79" s="394"/>
      <c r="J79" s="400"/>
      <c r="K79" s="400"/>
      <c r="L79" s="185"/>
      <c r="M79" s="185"/>
      <c r="N79" s="185"/>
      <c r="O79" s="185"/>
      <c r="P79" s="401">
        <f>SUM(P74:P77)</f>
        <v>0</v>
      </c>
      <c r="Q79" s="347"/>
      <c r="R79" s="37"/>
      <c r="S79" s="37"/>
      <c r="T79" s="37"/>
      <c r="U79" s="37"/>
      <c r="V79" s="37"/>
      <c r="W79" s="176"/>
      <c r="X79" s="1"/>
      <c r="Y79" s="1"/>
      <c r="Z79" s="1"/>
      <c r="AA79" s="497"/>
    </row>
    <row r="80" spans="1:27" ht="15.75" customHeight="1" x14ac:dyDescent="0.25">
      <c r="A80" s="23"/>
      <c r="B80" s="380"/>
      <c r="C80" s="356"/>
      <c r="D80" s="406"/>
      <c r="E80" s="406"/>
      <c r="F80" s="406"/>
      <c r="G80" s="406"/>
      <c r="H80" s="407"/>
      <c r="I80" s="407" t="s">
        <v>34</v>
      </c>
      <c r="J80" s="408"/>
      <c r="K80" s="480"/>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78"/>
      <c r="J81" s="579"/>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78"/>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9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78"/>
    </row>
    <row r="85" spans="1:27" ht="28.5" customHeight="1" x14ac:dyDescent="0.25">
      <c r="A85" s="3"/>
      <c r="B85" s="377"/>
      <c r="C85" s="320">
        <v>11</v>
      </c>
      <c r="D85" s="576" t="s">
        <v>36</v>
      </c>
      <c r="E85" s="576"/>
      <c r="F85" s="576"/>
      <c r="G85" s="576"/>
      <c r="H85" s="576"/>
      <c r="I85" s="576"/>
      <c r="J85" s="576"/>
      <c r="K85" s="577"/>
      <c r="L85" s="453"/>
      <c r="M85" s="453"/>
      <c r="N85" s="453"/>
      <c r="O85" s="190"/>
      <c r="P85" s="341" t="s">
        <v>12</v>
      </c>
      <c r="Q85" s="332"/>
      <c r="R85" s="8"/>
      <c r="S85" s="8"/>
      <c r="T85" s="8"/>
      <c r="U85" s="8"/>
      <c r="V85" s="8"/>
      <c r="W85" s="177"/>
      <c r="X85" s="1"/>
      <c r="Y85" s="1"/>
      <c r="Z85" s="1"/>
      <c r="AA85" s="376" t="s">
        <v>13</v>
      </c>
    </row>
    <row r="86" spans="1:27" ht="12.6" customHeight="1" x14ac:dyDescent="0.25">
      <c r="A86" s="3"/>
      <c r="B86" s="377"/>
      <c r="C86" s="309"/>
      <c r="D86" s="556"/>
      <c r="E86" s="556"/>
      <c r="F86" s="556"/>
      <c r="G86" s="556"/>
      <c r="H86" s="557"/>
      <c r="I86" s="557"/>
      <c r="J86" s="557"/>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56"/>
      <c r="E87" s="556"/>
      <c r="F87" s="556"/>
      <c r="G87" s="556"/>
      <c r="H87" s="557"/>
      <c r="I87" s="557"/>
      <c r="J87" s="557"/>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60" t="s">
        <v>15</v>
      </c>
      <c r="D89" s="561"/>
      <c r="E89" s="561"/>
      <c r="F89" s="561"/>
      <c r="G89" s="561"/>
      <c r="H89" s="244"/>
      <c r="I89" s="244"/>
      <c r="J89" s="239"/>
      <c r="K89" s="239"/>
      <c r="L89" s="360"/>
      <c r="M89" s="360"/>
      <c r="N89" s="360"/>
      <c r="O89" s="360"/>
      <c r="P89" s="241">
        <f>SUM(P86:P87)</f>
        <v>0</v>
      </c>
      <c r="Q89" s="361"/>
      <c r="R89" s="386"/>
      <c r="S89" s="386"/>
      <c r="T89" s="386"/>
      <c r="U89" s="386"/>
      <c r="V89" s="387"/>
      <c r="W89" s="176"/>
      <c r="X89" s="1"/>
      <c r="Y89" s="1"/>
      <c r="Z89" s="1"/>
      <c r="AA89" s="497"/>
    </row>
    <row r="90" spans="1:27" ht="9" customHeight="1" x14ac:dyDescent="0.25">
      <c r="A90" s="3"/>
      <c r="B90" s="377"/>
      <c r="C90" s="362"/>
      <c r="D90" s="409"/>
      <c r="E90" s="410"/>
      <c r="F90" s="409"/>
      <c r="G90" s="409"/>
      <c r="H90" s="409"/>
      <c r="I90" s="409"/>
      <c r="J90" s="409"/>
      <c r="K90" s="409"/>
      <c r="L90" s="409"/>
      <c r="M90" s="409"/>
      <c r="N90" s="409"/>
      <c r="O90" s="409"/>
      <c r="P90" s="409"/>
      <c r="Q90" s="481"/>
      <c r="R90" s="257"/>
      <c r="S90" s="257"/>
      <c r="T90" s="257"/>
      <c r="U90" s="257"/>
      <c r="V90" s="257"/>
      <c r="W90" s="177"/>
      <c r="X90" s="1"/>
      <c r="Y90" s="1"/>
      <c r="Z90" s="1"/>
      <c r="AA90" s="382"/>
    </row>
    <row r="91" spans="1:27" ht="15.75" customHeight="1" x14ac:dyDescent="0.25">
      <c r="A91" s="38"/>
      <c r="B91" s="388"/>
      <c r="C91" s="554" t="s">
        <v>37</v>
      </c>
      <c r="D91" s="555"/>
      <c r="E91" s="555"/>
      <c r="F91" s="555"/>
      <c r="G91" s="555"/>
      <c r="H91" s="555"/>
      <c r="I91" s="555"/>
      <c r="J91" s="555"/>
      <c r="K91" s="451"/>
      <c r="L91" s="451"/>
      <c r="M91" s="451"/>
      <c r="N91" s="451"/>
      <c r="O91" s="248"/>
      <c r="P91" s="299">
        <f>+P18+P27+P33+P40+P49+P58+P65+P72+P79+P81+P89</f>
        <v>0</v>
      </c>
      <c r="Q91" s="25"/>
      <c r="R91" s="257"/>
      <c r="S91" s="257"/>
      <c r="T91" s="257"/>
      <c r="U91" s="257"/>
      <c r="V91" s="257"/>
      <c r="W91" s="177"/>
      <c r="X91" s="1"/>
      <c r="Y91" s="1"/>
      <c r="Z91" s="1"/>
      <c r="AA91" s="497"/>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02"/>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11</xdr:col>
                    <xdr:colOff>0</xdr:colOff>
                    <xdr:row>14</xdr:row>
                    <xdr:rowOff>38100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381000</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30</xdr:row>
                    <xdr:rowOff>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76200</xdr:rowOff>
                  </from>
                  <to>
                    <xdr:col>10</xdr:col>
                    <xdr:colOff>428625</xdr:colOff>
                    <xdr:row>31</xdr:row>
                    <xdr:rowOff>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76200</xdr:rowOff>
                  </from>
                  <to>
                    <xdr:col>11</xdr:col>
                    <xdr:colOff>0</xdr:colOff>
                    <xdr:row>35</xdr:row>
                    <xdr:rowOff>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190500</xdr:rowOff>
                  </from>
                  <to>
                    <xdr:col>10</xdr:col>
                    <xdr:colOff>428625</xdr:colOff>
                    <xdr:row>36</xdr:row>
                    <xdr:rowOff>76200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190500</xdr:rowOff>
                  </from>
                  <to>
                    <xdr:col>11</xdr:col>
                    <xdr:colOff>0</xdr:colOff>
                    <xdr:row>15</xdr:row>
                    <xdr:rowOff>76200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190500</xdr:rowOff>
                  </from>
                  <to>
                    <xdr:col>11</xdr:col>
                    <xdr:colOff>0</xdr:colOff>
                    <xdr:row>16</xdr:row>
                    <xdr:rowOff>76200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190500</xdr:rowOff>
                  </from>
                  <to>
                    <xdr:col>11</xdr:col>
                    <xdr:colOff>0</xdr:colOff>
                    <xdr:row>21</xdr:row>
                    <xdr:rowOff>76200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11</xdr:col>
                    <xdr:colOff>0</xdr:colOff>
                    <xdr:row>22</xdr:row>
                    <xdr:rowOff>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11</xdr:col>
                    <xdr:colOff>0</xdr:colOff>
                    <xdr:row>23</xdr:row>
                    <xdr:rowOff>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11</xdr:col>
                    <xdr:colOff>0</xdr:colOff>
                    <xdr:row>24</xdr:row>
                    <xdr:rowOff>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76200</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76200</xdr:rowOff>
                  </from>
                  <to>
                    <xdr:col>11</xdr:col>
                    <xdr:colOff>0</xdr:colOff>
                    <xdr:row>37</xdr:row>
                    <xdr:rowOff>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76200</xdr:rowOff>
                  </from>
                  <to>
                    <xdr:col>11</xdr:col>
                    <xdr:colOff>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FEE6-657F-4A33-96DE-0A7F93CBA59F}">
  <dimension ref="A1:AA104"/>
  <sheetViews>
    <sheetView workbookViewId="0">
      <selection activeCell="G8" sqref="G8"/>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x14ac:dyDescent="0.25">
      <c r="A1" s="3"/>
      <c r="B1" s="3"/>
      <c r="C1" s="4"/>
      <c r="D1" s="4"/>
      <c r="E1" s="4"/>
      <c r="F1" s="4"/>
      <c r="G1" s="4"/>
      <c r="H1" s="4"/>
      <c r="I1" s="4"/>
      <c r="J1" s="4"/>
      <c r="K1" s="4"/>
      <c r="L1" s="4"/>
      <c r="M1" s="4"/>
      <c r="N1" s="4"/>
      <c r="O1" s="4"/>
      <c r="P1" s="4"/>
      <c r="Q1" s="4"/>
      <c r="R1" s="6"/>
      <c r="S1" s="597"/>
      <c r="T1" s="597"/>
      <c r="U1" s="597"/>
      <c r="V1" s="597"/>
      <c r="W1" s="597"/>
      <c r="X1" s="597"/>
      <c r="Y1" s="9"/>
    </row>
    <row r="2" spans="1:27" ht="8.25" customHeight="1" x14ac:dyDescent="0.25">
      <c r="A2" s="10"/>
      <c r="B2" s="10"/>
      <c r="C2" s="600"/>
      <c r="D2" s="600"/>
      <c r="E2" s="600"/>
      <c r="F2" s="600"/>
      <c r="G2" s="600"/>
      <c r="H2" s="600"/>
      <c r="I2" s="600"/>
      <c r="J2" s="600"/>
      <c r="K2" s="600"/>
      <c r="L2" s="600"/>
      <c r="M2" s="600"/>
      <c r="N2" s="600"/>
      <c r="O2" s="600"/>
      <c r="P2" s="600"/>
      <c r="Q2" s="600"/>
      <c r="R2" s="600"/>
      <c r="S2" s="600"/>
      <c r="T2" s="13"/>
      <c r="U2" s="13"/>
      <c r="V2" s="13"/>
      <c r="W2" s="13"/>
      <c r="X2" s="14"/>
      <c r="Y2" s="11"/>
    </row>
    <row r="3" spans="1:27" ht="26.25" customHeight="1" x14ac:dyDescent="0.25">
      <c r="A3" s="10"/>
      <c r="B3" s="588" t="s">
        <v>0</v>
      </c>
      <c r="C3" s="589"/>
      <c r="D3" s="589"/>
      <c r="E3" s="590"/>
      <c r="F3" s="612"/>
      <c r="G3" s="612"/>
      <c r="H3" s="391"/>
      <c r="I3" s="455" t="s">
        <v>1</v>
      </c>
      <c r="J3" s="458"/>
      <c r="K3" s="612"/>
      <c r="L3" s="612"/>
      <c r="M3" s="612"/>
      <c r="N3" s="612"/>
      <c r="O3" s="612"/>
      <c r="P3" s="612"/>
      <c r="R3" s="605"/>
      <c r="S3" s="606"/>
      <c r="T3" s="13"/>
      <c r="U3" s="13"/>
      <c r="V3" s="13"/>
      <c r="W3" s="13"/>
      <c r="X3" s="14"/>
      <c r="Y3" s="13"/>
      <c r="Z3" s="1"/>
      <c r="AA3" s="1"/>
    </row>
    <row r="4" spans="1:27" ht="7.35" customHeight="1" x14ac:dyDescent="0.25">
      <c r="A4" s="10"/>
      <c r="B4" s="10"/>
      <c r="C4" s="40"/>
      <c r="D4" s="40"/>
      <c r="E4" s="40"/>
      <c r="F4" s="41"/>
      <c r="G4" s="41"/>
      <c r="H4" s="41"/>
      <c r="I4" s="455"/>
      <c r="J4" s="458"/>
      <c r="K4" s="41"/>
      <c r="L4" s="41"/>
      <c r="M4" s="41"/>
      <c r="N4" s="41"/>
      <c r="O4" s="12"/>
      <c r="R4" s="1"/>
      <c r="S4" s="458"/>
      <c r="T4" s="13"/>
      <c r="U4" s="13"/>
      <c r="V4" s="13"/>
      <c r="W4" s="13"/>
      <c r="X4" s="14"/>
      <c r="Y4" s="13"/>
      <c r="Z4" s="1"/>
      <c r="AA4" s="1"/>
    </row>
    <row r="5" spans="1:27" ht="28.5" customHeight="1" x14ac:dyDescent="0.25">
      <c r="A5" s="10"/>
      <c r="B5" s="588" t="s">
        <v>2</v>
      </c>
      <c r="C5" s="589"/>
      <c r="D5" s="589"/>
      <c r="E5" s="590"/>
      <c r="F5" s="482">
        <v>2024</v>
      </c>
      <c r="G5" s="41"/>
      <c r="H5" s="41"/>
      <c r="I5" s="455" t="s">
        <v>3</v>
      </c>
      <c r="J5" s="15"/>
      <c r="K5" s="614">
        <v>215</v>
      </c>
      <c r="L5" s="614"/>
      <c r="M5" s="614"/>
      <c r="N5" s="614"/>
      <c r="O5" s="614"/>
      <c r="P5" s="614"/>
      <c r="R5" s="601"/>
      <c r="S5" s="602"/>
      <c r="T5" s="13"/>
      <c r="U5" s="13"/>
      <c r="V5" s="13"/>
      <c r="W5" s="13"/>
      <c r="X5" s="14"/>
      <c r="Y5" s="13"/>
      <c r="Z5" s="1"/>
      <c r="AA5" s="1"/>
    </row>
    <row r="6" spans="1:27" s="1" customFormat="1" ht="6.75" customHeight="1" x14ac:dyDescent="0.25">
      <c r="A6" s="393"/>
      <c r="B6" s="393"/>
      <c r="C6" s="12"/>
      <c r="D6" s="12"/>
      <c r="E6" s="12"/>
      <c r="F6" s="12"/>
      <c r="G6" s="12"/>
      <c r="H6" s="12"/>
      <c r="I6" s="455"/>
      <c r="J6" s="15"/>
      <c r="K6" s="42"/>
      <c r="L6" s="12"/>
      <c r="M6" s="12"/>
      <c r="N6" s="12"/>
      <c r="O6" s="12"/>
      <c r="S6" s="458"/>
      <c r="T6" s="13"/>
      <c r="U6" s="13"/>
      <c r="V6" s="13"/>
      <c r="W6" s="13"/>
      <c r="X6" s="14"/>
      <c r="Y6" s="13"/>
    </row>
    <row r="7" spans="1:27" ht="28.5" customHeight="1" x14ac:dyDescent="0.25">
      <c r="A7" s="10"/>
      <c r="B7" s="588"/>
      <c r="C7" s="590"/>
      <c r="D7" s="590"/>
      <c r="E7" s="590"/>
      <c r="F7" s="12"/>
      <c r="G7" s="12"/>
      <c r="H7" s="12"/>
      <c r="I7" s="455" t="s">
        <v>4</v>
      </c>
      <c r="J7" s="458"/>
      <c r="K7" s="612" t="s">
        <v>5</v>
      </c>
      <c r="L7" s="612"/>
      <c r="M7" s="612"/>
      <c r="N7" s="612"/>
      <c r="O7" s="612"/>
      <c r="P7" s="612"/>
      <c r="Q7" s="613"/>
      <c r="R7" s="613"/>
      <c r="S7" s="613"/>
      <c r="T7" s="613"/>
      <c r="U7" s="613"/>
      <c r="V7" s="613"/>
      <c r="W7" s="613"/>
      <c r="X7" s="613"/>
      <c r="Y7" s="613"/>
      <c r="Z7" s="613"/>
      <c r="AA7" s="613"/>
    </row>
    <row r="8" spans="1:27" ht="12" customHeight="1" x14ac:dyDescent="0.25">
      <c r="A8" s="10"/>
      <c r="B8" s="455"/>
      <c r="C8" s="456"/>
      <c r="D8" s="456"/>
      <c r="E8" s="457"/>
      <c r="F8" s="12"/>
      <c r="G8" s="12"/>
      <c r="H8" s="12"/>
      <c r="I8" s="455"/>
      <c r="J8" s="458"/>
      <c r="K8" s="455"/>
      <c r="L8" s="455"/>
      <c r="M8" s="455"/>
      <c r="N8" s="455"/>
      <c r="O8" s="455"/>
      <c r="P8" s="455"/>
      <c r="R8" s="603"/>
      <c r="S8" s="604"/>
      <c r="T8" s="14"/>
      <c r="U8" s="14"/>
      <c r="V8" s="14"/>
      <c r="W8" s="14"/>
      <c r="X8" s="14"/>
      <c r="Y8" s="14"/>
      <c r="Z8" s="298"/>
      <c r="AA8" s="1"/>
    </row>
    <row r="9" spans="1:27" ht="15.75" x14ac:dyDescent="0.25">
      <c r="A9" s="16"/>
      <c r="B9" s="366"/>
      <c r="C9" s="367"/>
      <c r="D9" s="368"/>
      <c r="E9" s="368"/>
      <c r="F9" s="368"/>
      <c r="G9" s="368"/>
      <c r="H9" s="369"/>
      <c r="I9" s="369"/>
      <c r="J9" s="369"/>
      <c r="K9" s="369"/>
      <c r="L9" s="369"/>
      <c r="M9" s="369"/>
      <c r="N9" s="369"/>
      <c r="O9" s="369"/>
      <c r="P9" s="370"/>
      <c r="Q9" s="371"/>
      <c r="R9" s="611"/>
      <c r="S9" s="611"/>
      <c r="T9" s="611"/>
      <c r="U9" s="611"/>
      <c r="V9" s="611"/>
      <c r="W9" s="611"/>
      <c r="X9" s="372"/>
      <c r="Y9" s="373"/>
      <c r="Z9" s="373"/>
      <c r="AA9" s="551"/>
    </row>
    <row r="10" spans="1:27" ht="11.1" customHeight="1" x14ac:dyDescent="0.25">
      <c r="A10" s="16"/>
      <c r="B10" s="374"/>
      <c r="C10" s="591" t="s">
        <v>6</v>
      </c>
      <c r="D10" s="592"/>
      <c r="E10" s="592"/>
      <c r="F10" s="592"/>
      <c r="G10" s="592"/>
      <c r="H10" s="592"/>
      <c r="I10" s="592"/>
      <c r="J10" s="592"/>
      <c r="K10" s="593"/>
      <c r="L10" s="167"/>
      <c r="M10" s="167"/>
      <c r="N10" s="167"/>
      <c r="O10" s="167"/>
      <c r="P10" s="609" t="s">
        <v>7</v>
      </c>
      <c r="Q10" s="325"/>
      <c r="R10" s="13"/>
      <c r="S10" s="13"/>
      <c r="T10" s="13"/>
      <c r="U10" s="13"/>
      <c r="V10" s="607"/>
      <c r="W10" s="168"/>
      <c r="X10" s="1"/>
      <c r="Y10" s="1"/>
      <c r="Z10" s="1"/>
      <c r="AA10" s="552"/>
    </row>
    <row r="11" spans="1:27" ht="15.75" x14ac:dyDescent="0.25">
      <c r="A11" s="16"/>
      <c r="B11" s="374"/>
      <c r="C11" s="594"/>
      <c r="D11" s="595"/>
      <c r="E11" s="595"/>
      <c r="F11" s="595"/>
      <c r="G11" s="595"/>
      <c r="H11" s="595"/>
      <c r="I11" s="595"/>
      <c r="J11" s="595"/>
      <c r="K11" s="596"/>
      <c r="L11" s="69"/>
      <c r="M11" s="69"/>
      <c r="N11" s="69"/>
      <c r="O11" s="169"/>
      <c r="P11" s="610"/>
      <c r="Q11" s="326"/>
      <c r="R11" s="13"/>
      <c r="S11" s="13"/>
      <c r="T11" s="13"/>
      <c r="U11" s="13"/>
      <c r="V11" s="608"/>
      <c r="W11" s="168"/>
      <c r="X11" s="1"/>
      <c r="Y11" s="1"/>
      <c r="Z11" s="1"/>
      <c r="AA11" s="552"/>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53"/>
    </row>
    <row r="13" spans="1:27" ht="30" customHeight="1" x14ac:dyDescent="0.25">
      <c r="A13" s="17"/>
      <c r="B13" s="375"/>
      <c r="C13" s="328">
        <v>1</v>
      </c>
      <c r="D13" s="598" t="s">
        <v>8</v>
      </c>
      <c r="E13" s="598"/>
      <c r="F13" s="598"/>
      <c r="G13" s="599"/>
      <c r="H13" s="446"/>
      <c r="I13" s="447" t="s">
        <v>9</v>
      </c>
      <c r="J13" s="448" t="s">
        <v>10</v>
      </c>
      <c r="K13" s="503" t="s">
        <v>11</v>
      </c>
      <c r="L13" s="70"/>
      <c r="M13" s="70"/>
      <c r="N13" s="70"/>
      <c r="O13" s="172"/>
      <c r="P13" s="268" t="s">
        <v>12</v>
      </c>
      <c r="Q13" s="329"/>
      <c r="R13" s="449"/>
      <c r="S13" s="449"/>
      <c r="T13" s="449"/>
      <c r="U13" s="449"/>
      <c r="V13" s="450"/>
      <c r="W13" s="173"/>
      <c r="X13" s="1"/>
      <c r="Y13" s="1"/>
      <c r="Z13" s="1"/>
      <c r="AA13" s="376" t="s">
        <v>13</v>
      </c>
    </row>
    <row r="14" spans="1:27" ht="13.35" customHeight="1" x14ac:dyDescent="0.25">
      <c r="A14" s="3"/>
      <c r="B14" s="377"/>
      <c r="C14" s="309"/>
      <c r="D14" s="627"/>
      <c r="E14" s="628"/>
      <c r="F14" s="628"/>
      <c r="G14" s="629"/>
      <c r="H14" s="5"/>
      <c r="I14" s="464"/>
      <c r="J14" s="301"/>
      <c r="K14" s="18"/>
      <c r="L14" s="68" t="b">
        <v>0</v>
      </c>
      <c r="M14" s="6"/>
      <c r="N14" s="6">
        <f>IF(L14,P14,0)</f>
        <v>0</v>
      </c>
      <c r="O14" s="167"/>
      <c r="P14" s="302"/>
      <c r="Q14" s="329"/>
      <c r="R14" s="504" t="b">
        <v>1</v>
      </c>
      <c r="S14" s="505">
        <v>112926</v>
      </c>
      <c r="T14" s="506"/>
      <c r="U14" s="507"/>
      <c r="V14" s="14"/>
      <c r="W14" s="168"/>
      <c r="X14" s="1"/>
      <c r="Y14" s="1"/>
      <c r="Z14" s="1"/>
      <c r="AA14" s="378"/>
    </row>
    <row r="15" spans="1:27" ht="13.35" customHeight="1" x14ac:dyDescent="0.25">
      <c r="A15" s="3"/>
      <c r="B15" s="377"/>
      <c r="C15" s="309"/>
      <c r="D15" s="627"/>
      <c r="E15" s="628"/>
      <c r="F15" s="628"/>
      <c r="G15" s="629"/>
      <c r="H15" s="5"/>
      <c r="I15" s="464"/>
      <c r="J15" s="301"/>
      <c r="K15" s="18"/>
      <c r="L15" s="68" t="b">
        <v>0</v>
      </c>
      <c r="M15" s="6"/>
      <c r="N15" s="6">
        <f>IF(L15,P15,0)</f>
        <v>0</v>
      </c>
      <c r="O15" s="167"/>
      <c r="P15" s="302"/>
      <c r="Q15" s="329"/>
      <c r="R15" s="508" t="b">
        <v>0</v>
      </c>
      <c r="S15" s="509">
        <v>0</v>
      </c>
      <c r="T15" s="510" t="s">
        <v>14</v>
      </c>
      <c r="U15" s="511" t="s">
        <v>14</v>
      </c>
      <c r="V15" s="19"/>
      <c r="W15" s="168"/>
      <c r="X15" s="1"/>
      <c r="Y15" s="1"/>
      <c r="Z15" s="1"/>
      <c r="AA15" s="378"/>
    </row>
    <row r="16" spans="1:27" ht="13.35" customHeight="1" x14ac:dyDescent="0.25">
      <c r="A16" s="3"/>
      <c r="B16" s="377"/>
      <c r="C16" s="309"/>
      <c r="D16" s="627"/>
      <c r="E16" s="628"/>
      <c r="F16" s="628"/>
      <c r="G16" s="629"/>
      <c r="H16" s="5"/>
      <c r="I16" s="464"/>
      <c r="J16" s="301"/>
      <c r="K16" s="18"/>
      <c r="L16" s="68" t="b">
        <v>0</v>
      </c>
      <c r="M16" s="6"/>
      <c r="N16" s="6">
        <f>IF(L16,P16,0)</f>
        <v>0</v>
      </c>
      <c r="O16" s="167"/>
      <c r="P16" s="303">
        <v>0</v>
      </c>
      <c r="Q16" s="329"/>
      <c r="R16" s="504" t="b">
        <v>0</v>
      </c>
      <c r="S16" s="505">
        <v>0</v>
      </c>
      <c r="T16" s="512" t="s">
        <v>14</v>
      </c>
      <c r="U16" s="513" t="s">
        <v>14</v>
      </c>
      <c r="V16" s="19"/>
      <c r="W16" s="168"/>
      <c r="X16" s="1"/>
      <c r="Y16" s="1"/>
      <c r="Z16" s="1"/>
      <c r="AA16" s="378"/>
    </row>
    <row r="17" spans="1:27" ht="9.9499999999999993" customHeight="1" x14ac:dyDescent="0.25">
      <c r="A17" s="3"/>
      <c r="B17" s="377"/>
      <c r="C17" s="310"/>
      <c r="D17" s="31"/>
      <c r="E17" s="31"/>
      <c r="F17" s="31"/>
      <c r="G17" s="31"/>
      <c r="H17" s="5"/>
      <c r="I17" s="6"/>
      <c r="J17" s="20"/>
      <c r="K17" s="269"/>
      <c r="L17" s="68"/>
      <c r="M17" s="68"/>
      <c r="N17" s="6"/>
      <c r="O17" s="167"/>
      <c r="P17" s="151"/>
      <c r="Q17" s="330"/>
      <c r="R17" s="504"/>
      <c r="S17" s="85"/>
      <c r="T17" s="86"/>
      <c r="U17" s="86"/>
      <c r="V17" s="19"/>
      <c r="W17" s="168"/>
      <c r="X17" s="1"/>
      <c r="Y17" s="1"/>
      <c r="Z17" s="1"/>
      <c r="AA17" s="514"/>
    </row>
    <row r="18" spans="1:27" ht="12.75" customHeight="1" x14ac:dyDescent="0.25">
      <c r="A18" s="23"/>
      <c r="B18" s="380"/>
      <c r="C18" s="558" t="s">
        <v>15</v>
      </c>
      <c r="D18" s="559"/>
      <c r="E18" s="559"/>
      <c r="F18" s="559"/>
      <c r="G18" s="559"/>
      <c r="H18" s="394"/>
      <c r="I18" s="394"/>
      <c r="J18" s="395"/>
      <c r="K18" s="394"/>
      <c r="L18" s="174" t="b">
        <v>0</v>
      </c>
      <c r="M18" s="175">
        <f>SUM(M14:M16)</f>
        <v>0</v>
      </c>
      <c r="N18" s="175">
        <f>SUM(N14:N16)</f>
        <v>0</v>
      </c>
      <c r="O18" s="175"/>
      <c r="P18" s="396">
        <f>SUM(P14:P16)</f>
        <v>0</v>
      </c>
      <c r="Q18" s="331"/>
      <c r="R18" s="515"/>
      <c r="S18" s="516"/>
      <c r="T18" s="517" t="s">
        <v>14</v>
      </c>
      <c r="U18" s="518" t="s">
        <v>14</v>
      </c>
      <c r="V18" s="53"/>
      <c r="W18" s="176"/>
      <c r="X18" s="1"/>
      <c r="Y18" s="1"/>
      <c r="Z18" s="1"/>
      <c r="AA18" s="519"/>
    </row>
    <row r="19" spans="1:27" ht="26.45" customHeight="1" x14ac:dyDescent="0.25">
      <c r="A19" s="3"/>
      <c r="B19" s="377"/>
      <c r="C19" s="328">
        <v>2</v>
      </c>
      <c r="D19" s="452" t="s">
        <v>16</v>
      </c>
      <c r="E19" s="452"/>
      <c r="F19" s="452"/>
      <c r="G19" s="452"/>
      <c r="H19" s="446"/>
      <c r="I19" s="447" t="s">
        <v>9</v>
      </c>
      <c r="J19" s="448" t="s">
        <v>10</v>
      </c>
      <c r="K19" s="520" t="s">
        <v>11</v>
      </c>
      <c r="L19" s="79"/>
      <c r="M19" s="79"/>
      <c r="N19" s="70"/>
      <c r="O19" s="172"/>
      <c r="P19" s="268" t="s">
        <v>12</v>
      </c>
      <c r="Q19" s="332"/>
      <c r="R19" s="43"/>
      <c r="S19" s="521"/>
      <c r="T19" s="522" t="s">
        <v>14</v>
      </c>
      <c r="U19" s="523" t="s">
        <v>14</v>
      </c>
      <c r="V19" s="8"/>
      <c r="W19" s="177"/>
      <c r="X19" s="1"/>
      <c r="Y19" s="1"/>
      <c r="Z19" s="1"/>
      <c r="AA19" s="376" t="s">
        <v>13</v>
      </c>
    </row>
    <row r="20" spans="1:27" ht="12.6" customHeight="1" x14ac:dyDescent="0.25">
      <c r="A20" s="3"/>
      <c r="B20" s="377"/>
      <c r="C20" s="309"/>
      <c r="D20" s="584"/>
      <c r="E20" s="585"/>
      <c r="F20" s="585"/>
      <c r="G20" s="586"/>
      <c r="H20" s="5"/>
      <c r="I20" s="464"/>
      <c r="J20" s="301"/>
      <c r="K20" s="18"/>
      <c r="L20" s="79" t="b">
        <v>0</v>
      </c>
      <c r="M20" s="68"/>
      <c r="N20" s="6">
        <f t="shared" ref="N20:N25" si="0">IF(L20,P20,0)</f>
        <v>0</v>
      </c>
      <c r="O20" s="167"/>
      <c r="P20" s="302">
        <v>0</v>
      </c>
      <c r="Q20" s="329"/>
      <c r="R20" s="524" t="b">
        <v>0</v>
      </c>
      <c r="S20" s="44">
        <v>0</v>
      </c>
      <c r="T20" s="45" t="s">
        <v>14</v>
      </c>
      <c r="U20" s="242" t="s">
        <v>14</v>
      </c>
      <c r="V20" s="19"/>
      <c r="W20" s="177"/>
      <c r="X20" s="1"/>
      <c r="Y20" s="1"/>
      <c r="Z20" s="1"/>
      <c r="AA20" s="378"/>
    </row>
    <row r="21" spans="1:27" ht="12.6" customHeight="1" x14ac:dyDescent="0.25">
      <c r="A21" s="3"/>
      <c r="B21" s="377"/>
      <c r="C21" s="309"/>
      <c r="D21" s="584"/>
      <c r="E21" s="585"/>
      <c r="F21" s="585"/>
      <c r="G21" s="586"/>
      <c r="H21" s="5"/>
      <c r="I21" s="464"/>
      <c r="J21" s="301"/>
      <c r="K21" s="18"/>
      <c r="L21" s="68" t="b">
        <v>0</v>
      </c>
      <c r="M21" s="68"/>
      <c r="N21" s="6">
        <f t="shared" si="0"/>
        <v>0</v>
      </c>
      <c r="O21" s="167"/>
      <c r="P21" s="302">
        <v>0</v>
      </c>
      <c r="Q21" s="333"/>
      <c r="R21" s="524" t="b">
        <v>0</v>
      </c>
      <c r="S21" s="525">
        <v>0</v>
      </c>
      <c r="T21" s="526" t="s">
        <v>14</v>
      </c>
      <c r="U21" s="527" t="s">
        <v>14</v>
      </c>
      <c r="V21" s="19"/>
      <c r="W21" s="177"/>
      <c r="X21" s="1"/>
      <c r="Y21" s="1"/>
      <c r="Z21" s="1"/>
      <c r="AA21" s="378"/>
    </row>
    <row r="22" spans="1:27" ht="12.6" customHeight="1" x14ac:dyDescent="0.25">
      <c r="A22" s="3"/>
      <c r="B22" s="377"/>
      <c r="C22" s="309"/>
      <c r="D22" s="584"/>
      <c r="E22" s="585"/>
      <c r="F22" s="585"/>
      <c r="G22" s="586"/>
      <c r="H22" s="5"/>
      <c r="I22" s="464"/>
      <c r="J22" s="301"/>
      <c r="K22" s="18"/>
      <c r="L22" s="68" t="b">
        <v>0</v>
      </c>
      <c r="M22" s="68"/>
      <c r="N22" s="6">
        <f t="shared" si="0"/>
        <v>0</v>
      </c>
      <c r="O22" s="167"/>
      <c r="P22" s="302">
        <v>0</v>
      </c>
      <c r="Q22" s="333"/>
      <c r="R22" s="528" t="b">
        <v>0</v>
      </c>
      <c r="S22" s="529">
        <v>0</v>
      </c>
      <c r="T22" s="530" t="s">
        <v>14</v>
      </c>
      <c r="U22" s="531" t="s">
        <v>14</v>
      </c>
      <c r="V22" s="19"/>
      <c r="W22" s="177"/>
      <c r="X22" s="1"/>
      <c r="Y22" s="1"/>
      <c r="Z22" s="1"/>
      <c r="AA22" s="378"/>
    </row>
    <row r="23" spans="1:27" ht="12" customHeight="1" x14ac:dyDescent="0.25">
      <c r="A23" s="3"/>
      <c r="B23" s="377"/>
      <c r="C23" s="309"/>
      <c r="D23" s="584"/>
      <c r="E23" s="585"/>
      <c r="F23" s="585"/>
      <c r="G23" s="586"/>
      <c r="H23" s="5"/>
      <c r="I23" s="464"/>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84"/>
      <c r="E24" s="585"/>
      <c r="F24" s="585"/>
      <c r="G24" s="586"/>
      <c r="H24" s="5"/>
      <c r="I24" s="464"/>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84"/>
      <c r="E25" s="585"/>
      <c r="F25" s="585"/>
      <c r="G25" s="586"/>
      <c r="H25" s="5"/>
      <c r="I25" s="464"/>
      <c r="J25" s="301"/>
      <c r="K25" s="18"/>
      <c r="L25" s="68" t="b">
        <v>0</v>
      </c>
      <c r="M25" s="68"/>
      <c r="N25" s="6">
        <f t="shared" si="0"/>
        <v>0</v>
      </c>
      <c r="O25" s="167"/>
      <c r="P25" s="302">
        <v>0</v>
      </c>
      <c r="Q25" s="333"/>
      <c r="R25" s="532" t="b">
        <v>0</v>
      </c>
      <c r="S25" s="525">
        <v>0</v>
      </c>
      <c r="T25" s="526" t="s">
        <v>14</v>
      </c>
      <c r="U25" s="527"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533"/>
    </row>
    <row r="27" spans="1:27" ht="12.75" customHeight="1" x14ac:dyDescent="0.25">
      <c r="A27" s="23"/>
      <c r="B27" s="380"/>
      <c r="C27" s="558" t="s">
        <v>15</v>
      </c>
      <c r="D27" s="559"/>
      <c r="E27" s="559"/>
      <c r="F27" s="559"/>
      <c r="G27" s="559"/>
      <c r="H27" s="394"/>
      <c r="I27" s="394"/>
      <c r="J27" s="395"/>
      <c r="K27" s="394"/>
      <c r="L27" s="174"/>
      <c r="M27" s="175">
        <f>SUM(M20:M25)</f>
        <v>0</v>
      </c>
      <c r="N27" s="175">
        <f>SUM(N20:N25)</f>
        <v>0</v>
      </c>
      <c r="O27" s="175"/>
      <c r="P27" s="396">
        <f>SUM(P20:P25)</f>
        <v>0</v>
      </c>
      <c r="Q27" s="339"/>
      <c r="R27" s="534"/>
      <c r="S27" s="535"/>
      <c r="T27" s="535" t="s">
        <v>14</v>
      </c>
      <c r="U27" s="536" t="s">
        <v>14</v>
      </c>
      <c r="V27" s="47"/>
      <c r="W27" s="176"/>
      <c r="X27" s="1"/>
      <c r="Y27" s="1"/>
      <c r="Z27" s="1"/>
      <c r="AA27" s="537"/>
    </row>
    <row r="28" spans="1:27" ht="30.75" customHeight="1" x14ac:dyDescent="0.25">
      <c r="A28" s="28"/>
      <c r="B28" s="381"/>
      <c r="C28" s="328">
        <v>3</v>
      </c>
      <c r="D28" s="587" t="s">
        <v>17</v>
      </c>
      <c r="E28" s="587"/>
      <c r="F28" s="587"/>
      <c r="G28" s="587"/>
      <c r="H28" s="446"/>
      <c r="I28" s="447" t="s">
        <v>9</v>
      </c>
      <c r="J28" s="448" t="s">
        <v>10</v>
      </c>
      <c r="K28" s="538" t="s">
        <v>11</v>
      </c>
      <c r="L28" s="79"/>
      <c r="M28" s="79"/>
      <c r="N28" s="70"/>
      <c r="O28" s="178"/>
      <c r="P28" s="268" t="s">
        <v>12</v>
      </c>
      <c r="Q28" s="332"/>
      <c r="R28" s="539"/>
      <c r="S28" s="540"/>
      <c r="T28" s="541" t="s">
        <v>14</v>
      </c>
      <c r="U28" s="542" t="s">
        <v>14</v>
      </c>
      <c r="V28" s="19"/>
      <c r="W28" s="177"/>
      <c r="X28" s="1"/>
      <c r="Y28" s="1"/>
      <c r="Z28" s="1"/>
      <c r="AA28" s="376" t="s">
        <v>13</v>
      </c>
    </row>
    <row r="29" spans="1:27" ht="12.6" customHeight="1" x14ac:dyDescent="0.25">
      <c r="A29" s="3"/>
      <c r="B29" s="377"/>
      <c r="C29" s="309"/>
      <c r="D29" s="584"/>
      <c r="E29" s="585"/>
      <c r="F29" s="585"/>
      <c r="G29" s="586"/>
      <c r="H29" s="5"/>
      <c r="I29" s="464"/>
      <c r="J29" s="301"/>
      <c r="K29" s="18"/>
      <c r="L29" s="68" t="b">
        <v>0</v>
      </c>
      <c r="M29" s="68"/>
      <c r="N29" s="6">
        <f>IF(L29,P29,0)</f>
        <v>0</v>
      </c>
      <c r="O29" s="167"/>
      <c r="P29" s="302">
        <v>0</v>
      </c>
      <c r="Q29" s="333"/>
      <c r="R29" s="543" t="b">
        <v>0</v>
      </c>
      <c r="S29" s="540">
        <v>0</v>
      </c>
      <c r="T29" s="541" t="s">
        <v>14</v>
      </c>
      <c r="U29" s="542"/>
      <c r="V29" s="19"/>
      <c r="W29" s="177"/>
      <c r="X29" s="1"/>
      <c r="Y29" s="1"/>
      <c r="Z29" s="1"/>
      <c r="AA29" s="378"/>
    </row>
    <row r="30" spans="1:27" ht="12.6" customHeight="1" x14ac:dyDescent="0.25">
      <c r="A30" s="3"/>
      <c r="B30" s="377"/>
      <c r="C30" s="309"/>
      <c r="D30" s="584"/>
      <c r="E30" s="585"/>
      <c r="F30" s="585"/>
      <c r="G30" s="586"/>
      <c r="H30" s="29"/>
      <c r="I30" s="464"/>
      <c r="J30" s="301"/>
      <c r="K30" s="22"/>
      <c r="L30" s="68" t="b">
        <v>0</v>
      </c>
      <c r="M30" s="68"/>
      <c r="N30" s="6">
        <f>IF(L30,P30,0)</f>
        <v>0</v>
      </c>
      <c r="O30" s="179"/>
      <c r="P30" s="302">
        <v>0</v>
      </c>
      <c r="Q30" s="333"/>
      <c r="R30" s="543" t="b">
        <v>0</v>
      </c>
      <c r="S30" s="540">
        <v>0</v>
      </c>
      <c r="T30" s="541" t="s">
        <v>14</v>
      </c>
      <c r="U30" s="542" t="s">
        <v>14</v>
      </c>
      <c r="V30" s="19"/>
      <c r="W30" s="177"/>
      <c r="X30" s="1"/>
      <c r="Y30" s="1"/>
      <c r="Z30" s="1"/>
      <c r="AA30" s="378"/>
    </row>
    <row r="31" spans="1:27" ht="12.6" customHeight="1" x14ac:dyDescent="0.25">
      <c r="A31" s="3"/>
      <c r="B31" s="377"/>
      <c r="C31" s="311"/>
      <c r="D31" s="571"/>
      <c r="E31" s="571"/>
      <c r="F31" s="571"/>
      <c r="G31" s="571"/>
      <c r="H31" s="5"/>
      <c r="I31" s="464"/>
      <c r="J31" s="301"/>
      <c r="K31" s="22"/>
      <c r="L31" s="68" t="b">
        <v>0</v>
      </c>
      <c r="M31" s="68"/>
      <c r="N31" s="6">
        <f>IF(L31,P31,0)</f>
        <v>0</v>
      </c>
      <c r="O31" s="179"/>
      <c r="P31" s="302">
        <v>0</v>
      </c>
      <c r="Q31" s="333"/>
      <c r="R31" s="543" t="b">
        <v>0</v>
      </c>
      <c r="S31" s="540">
        <v>0</v>
      </c>
      <c r="T31" s="541" t="s">
        <v>14</v>
      </c>
      <c r="U31" s="542" t="s">
        <v>14</v>
      </c>
      <c r="V31" s="19"/>
      <c r="W31" s="177"/>
      <c r="X31" s="1"/>
      <c r="Y31" s="1"/>
      <c r="Z31" s="1"/>
      <c r="AA31" s="378"/>
    </row>
    <row r="32" spans="1:27" ht="12.75" customHeight="1" x14ac:dyDescent="0.25">
      <c r="A32" s="3"/>
      <c r="B32" s="377"/>
      <c r="C32" s="309"/>
      <c r="D32" s="618"/>
      <c r="E32" s="619"/>
      <c r="F32" s="619"/>
      <c r="G32" s="619"/>
      <c r="H32" s="619"/>
      <c r="I32" s="619"/>
      <c r="J32" s="619"/>
      <c r="K32" s="620"/>
      <c r="L32" s="68"/>
      <c r="M32" s="68"/>
      <c r="N32" s="6"/>
      <c r="O32" s="179"/>
      <c r="P32" s="297"/>
      <c r="Q32" s="333"/>
      <c r="R32" s="77"/>
      <c r="S32" s="14"/>
      <c r="T32" s="19"/>
      <c r="U32" s="19"/>
      <c r="V32" s="19"/>
      <c r="W32" s="177"/>
      <c r="X32" s="1"/>
      <c r="Y32" s="1"/>
      <c r="Z32" s="1"/>
      <c r="AA32" s="544"/>
    </row>
    <row r="33" spans="1:27" ht="12.75" customHeight="1" x14ac:dyDescent="0.25">
      <c r="A33" s="23"/>
      <c r="B33" s="380"/>
      <c r="C33" s="567" t="s">
        <v>15</v>
      </c>
      <c r="D33" s="568"/>
      <c r="E33" s="568"/>
      <c r="F33" s="568"/>
      <c r="G33" s="568"/>
      <c r="H33" s="569"/>
      <c r="I33" s="569"/>
      <c r="J33" s="569"/>
      <c r="K33" s="570"/>
      <c r="L33" s="174"/>
      <c r="M33" s="175">
        <f>SUM(M29:M31)</f>
        <v>0</v>
      </c>
      <c r="N33" s="175">
        <f>SUM(N29:N31)</f>
        <v>0</v>
      </c>
      <c r="O33" s="175"/>
      <c r="P33" s="180">
        <f>SUM(P29:P31)</f>
        <v>0</v>
      </c>
      <c r="Q33" s="339"/>
      <c r="R33" s="534"/>
      <c r="S33" s="535"/>
      <c r="T33" s="535" t="s">
        <v>14</v>
      </c>
      <c r="U33" s="536" t="s">
        <v>14</v>
      </c>
      <c r="V33" s="47"/>
      <c r="W33" s="176"/>
      <c r="X33" s="1"/>
      <c r="Y33" s="1"/>
      <c r="Z33" s="1"/>
      <c r="AA33" s="537"/>
    </row>
    <row r="34" spans="1:27" ht="30" customHeight="1" x14ac:dyDescent="0.25">
      <c r="A34" s="3"/>
      <c r="B34" s="377"/>
      <c r="C34" s="312">
        <v>4</v>
      </c>
      <c r="D34" s="555" t="s">
        <v>18</v>
      </c>
      <c r="E34" s="555"/>
      <c r="F34" s="555"/>
      <c r="G34" s="555"/>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62"/>
      <c r="E35" s="563"/>
      <c r="F35" s="563"/>
      <c r="G35" s="564"/>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62"/>
      <c r="E36" s="563"/>
      <c r="F36" s="563"/>
      <c r="G36" s="564"/>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62"/>
      <c r="E37" s="563"/>
      <c r="F37" s="563"/>
      <c r="G37" s="564"/>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62"/>
      <c r="E38" s="563"/>
      <c r="F38" s="563"/>
      <c r="G38" s="564"/>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44"/>
    </row>
    <row r="40" spans="1:27" ht="12.75" customHeight="1" x14ac:dyDescent="0.25">
      <c r="A40" s="3"/>
      <c r="B40" s="380"/>
      <c r="C40" s="558" t="s">
        <v>15</v>
      </c>
      <c r="D40" s="559"/>
      <c r="E40" s="559"/>
      <c r="F40" s="559"/>
      <c r="G40" s="559"/>
      <c r="H40" s="394"/>
      <c r="I40" s="394"/>
      <c r="J40" s="395"/>
      <c r="K40" s="394"/>
      <c r="L40" s="174" t="b">
        <v>0</v>
      </c>
      <c r="M40" s="175">
        <f>SUM(M35:M38)</f>
        <v>0</v>
      </c>
      <c r="N40" s="175">
        <f>SUM(N35:N38)</f>
        <v>0</v>
      </c>
      <c r="O40" s="175"/>
      <c r="P40" s="396">
        <f>SUM(P35:P38)</f>
        <v>0</v>
      </c>
      <c r="Q40" s="339"/>
      <c r="R40" s="534"/>
      <c r="S40" s="535"/>
      <c r="T40" s="535" t="s">
        <v>14</v>
      </c>
      <c r="U40" s="536" t="s">
        <v>14</v>
      </c>
      <c r="V40" s="47"/>
      <c r="W40" s="177"/>
      <c r="X40" s="1"/>
      <c r="Y40" s="1"/>
      <c r="Z40" s="1"/>
      <c r="AA40" s="537"/>
    </row>
    <row r="41" spans="1:27" ht="31.5" customHeight="1" x14ac:dyDescent="0.25">
      <c r="A41" s="3"/>
      <c r="B41" s="377"/>
      <c r="C41" s="328">
        <v>5</v>
      </c>
      <c r="D41" s="565" t="s">
        <v>22</v>
      </c>
      <c r="E41" s="565"/>
      <c r="F41" s="565"/>
      <c r="G41" s="565"/>
      <c r="H41" s="565"/>
      <c r="I41" s="565"/>
      <c r="J41" s="565"/>
      <c r="K41" s="630"/>
      <c r="L41" s="24"/>
      <c r="M41" s="24"/>
      <c r="N41" s="24"/>
      <c r="O41" s="182"/>
      <c r="P41" s="268" t="s">
        <v>12</v>
      </c>
      <c r="Q41" s="344"/>
      <c r="R41" s="14"/>
      <c r="S41" s="14"/>
      <c r="T41" s="541" t="s">
        <v>14</v>
      </c>
      <c r="U41" s="542" t="s">
        <v>14</v>
      </c>
      <c r="V41" s="19"/>
      <c r="W41" s="177"/>
      <c r="X41" s="1"/>
      <c r="Y41" s="1"/>
      <c r="Z41" s="1"/>
      <c r="AA41" s="376" t="s">
        <v>13</v>
      </c>
    </row>
    <row r="42" spans="1:27" ht="12.6" customHeight="1" x14ac:dyDescent="0.25">
      <c r="A42" s="3"/>
      <c r="B42" s="377"/>
      <c r="C42" s="313"/>
      <c r="D42" s="615" t="s">
        <v>23</v>
      </c>
      <c r="E42" s="616"/>
      <c r="F42" s="616"/>
      <c r="G42" s="616"/>
      <c r="H42" s="616"/>
      <c r="I42" s="616"/>
      <c r="J42" s="616"/>
      <c r="K42" s="61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615" t="s">
        <v>24</v>
      </c>
      <c r="E43" s="616"/>
      <c r="F43" s="616"/>
      <c r="G43" s="616"/>
      <c r="H43" s="616"/>
      <c r="I43" s="616"/>
      <c r="J43" s="616"/>
      <c r="K43" s="617"/>
      <c r="L43" s="457"/>
      <c r="M43" s="457"/>
      <c r="N43" s="457"/>
      <c r="O43" s="183"/>
      <c r="P43" s="92">
        <f>SUM(P44:P46)</f>
        <v>0</v>
      </c>
      <c r="Q43" s="345"/>
      <c r="R43" s="8"/>
      <c r="S43" s="8"/>
      <c r="T43" s="8"/>
      <c r="U43" s="8"/>
      <c r="V43" s="8"/>
      <c r="W43" s="177"/>
      <c r="X43" s="1"/>
      <c r="Y43" s="1"/>
      <c r="Z43" s="1"/>
      <c r="AA43" s="378"/>
    </row>
    <row r="44" spans="1:27" ht="12.6" customHeight="1" x14ac:dyDescent="0.25">
      <c r="A44" s="3"/>
      <c r="B44" s="377"/>
      <c r="C44" s="313"/>
      <c r="D44" s="621" t="s">
        <v>25</v>
      </c>
      <c r="E44" s="622"/>
      <c r="F44" s="622"/>
      <c r="G44" s="622"/>
      <c r="H44" s="622"/>
      <c r="I44" s="622"/>
      <c r="J44" s="622"/>
      <c r="K44" s="6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621" t="s">
        <v>26</v>
      </c>
      <c r="E45" s="622"/>
      <c r="F45" s="622"/>
      <c r="G45" s="622"/>
      <c r="H45" s="622"/>
      <c r="I45" s="622"/>
      <c r="J45" s="622"/>
      <c r="K45" s="6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621" t="s">
        <v>27</v>
      </c>
      <c r="E46" s="622"/>
      <c r="F46" s="622"/>
      <c r="G46" s="622"/>
      <c r="H46" s="622"/>
      <c r="I46" s="622"/>
      <c r="J46" s="622"/>
      <c r="K46" s="6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624" t="s">
        <v>28</v>
      </c>
      <c r="E47" s="625"/>
      <c r="F47" s="625"/>
      <c r="G47" s="625"/>
      <c r="H47" s="625"/>
      <c r="I47" s="625"/>
      <c r="J47" s="625"/>
      <c r="K47" s="626"/>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44"/>
    </row>
    <row r="49" spans="1:27" ht="12.75" customHeight="1" x14ac:dyDescent="0.25">
      <c r="A49" s="23"/>
      <c r="B49" s="380"/>
      <c r="C49" s="560" t="s">
        <v>15</v>
      </c>
      <c r="D49" s="561"/>
      <c r="E49" s="561"/>
      <c r="F49" s="561"/>
      <c r="G49" s="561"/>
      <c r="H49" s="244"/>
      <c r="I49" s="244"/>
      <c r="J49" s="239"/>
      <c r="K49" s="239"/>
      <c r="L49" s="239"/>
      <c r="M49" s="239"/>
      <c r="N49" s="239"/>
      <c r="O49" s="239"/>
      <c r="P49" s="241">
        <f>SUM(P42:P43)</f>
        <v>0</v>
      </c>
      <c r="Q49" s="347"/>
      <c r="R49" s="245"/>
      <c r="S49" s="245"/>
      <c r="T49" s="245"/>
      <c r="U49" s="245"/>
      <c r="V49" s="245"/>
      <c r="W49" s="176"/>
      <c r="X49" s="1"/>
      <c r="Y49" s="1"/>
      <c r="Z49" s="1"/>
      <c r="AA49" s="537"/>
    </row>
    <row r="50" spans="1:27" ht="29.25" customHeight="1" x14ac:dyDescent="0.25">
      <c r="A50" s="3"/>
      <c r="B50" s="377"/>
      <c r="C50" s="328">
        <v>6</v>
      </c>
      <c r="D50" s="452" t="s">
        <v>29</v>
      </c>
      <c r="E50" s="446"/>
      <c r="F50" s="446"/>
      <c r="G50" s="446"/>
      <c r="H50" s="446"/>
      <c r="I50" s="447" t="s">
        <v>20</v>
      </c>
      <c r="J50" s="447" t="s">
        <v>21</v>
      </c>
      <c r="K50" s="520"/>
      <c r="L50" s="397"/>
      <c r="M50" s="397"/>
      <c r="N50" s="397"/>
      <c r="O50" s="398"/>
      <c r="P50" s="268" t="s">
        <v>12</v>
      </c>
      <c r="Q50" s="332"/>
      <c r="R50" s="399"/>
      <c r="S50" s="399"/>
      <c r="T50" s="399"/>
      <c r="U50" s="399"/>
      <c r="V50" s="399"/>
      <c r="W50" s="177"/>
      <c r="X50" s="1"/>
      <c r="Y50" s="1"/>
      <c r="Z50" s="1"/>
      <c r="AA50" s="376" t="s">
        <v>13</v>
      </c>
    </row>
    <row r="51" spans="1:27" ht="12.6" customHeight="1" x14ac:dyDescent="0.25">
      <c r="A51" s="3"/>
      <c r="B51" s="377"/>
      <c r="C51" s="309"/>
      <c r="D51" s="562"/>
      <c r="E51" s="563"/>
      <c r="F51" s="563"/>
      <c r="G51" s="564"/>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62"/>
      <c r="E52" s="563"/>
      <c r="F52" s="563"/>
      <c r="G52" s="564"/>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62"/>
      <c r="E53" s="563"/>
      <c r="F53" s="563"/>
      <c r="G53" s="564"/>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62"/>
      <c r="E54" s="563"/>
      <c r="F54" s="563"/>
      <c r="G54" s="564"/>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62"/>
      <c r="E55" s="563"/>
      <c r="F55" s="563"/>
      <c r="G55" s="564"/>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62"/>
      <c r="E56" s="563"/>
      <c r="F56" s="563"/>
      <c r="G56" s="564"/>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44"/>
    </row>
    <row r="58" spans="1:27" ht="12.75" customHeight="1" x14ac:dyDescent="0.25">
      <c r="A58" s="23"/>
      <c r="B58" s="380"/>
      <c r="C58" s="558" t="s">
        <v>15</v>
      </c>
      <c r="D58" s="559"/>
      <c r="E58" s="559"/>
      <c r="F58" s="559"/>
      <c r="G58" s="559"/>
      <c r="H58" s="394"/>
      <c r="I58" s="394"/>
      <c r="J58" s="400"/>
      <c r="K58" s="400"/>
      <c r="L58" s="185"/>
      <c r="M58" s="185"/>
      <c r="N58" s="185"/>
      <c r="O58" s="185"/>
      <c r="P58" s="401">
        <f>SUM(P51:P56)</f>
        <v>0</v>
      </c>
      <c r="Q58" s="347"/>
      <c r="R58" s="37"/>
      <c r="S58" s="37"/>
      <c r="T58" s="37"/>
      <c r="U58" s="37"/>
      <c r="V58" s="37"/>
      <c r="W58" s="176"/>
      <c r="X58" s="1"/>
      <c r="Y58" s="1"/>
      <c r="Z58" s="1"/>
      <c r="AA58" s="537"/>
    </row>
    <row r="59" spans="1:27" ht="29.25" customHeight="1" x14ac:dyDescent="0.25">
      <c r="A59" s="34"/>
      <c r="B59" s="383"/>
      <c r="C59" s="328">
        <v>7</v>
      </c>
      <c r="D59" s="452" t="s">
        <v>30</v>
      </c>
      <c r="E59" s="446"/>
      <c r="F59" s="446"/>
      <c r="G59" s="446"/>
      <c r="H59" s="402"/>
      <c r="I59" s="402"/>
      <c r="J59" s="402"/>
      <c r="K59" s="545"/>
      <c r="L59" s="5"/>
      <c r="M59" s="5"/>
      <c r="N59" s="5"/>
      <c r="O59" s="179"/>
      <c r="P59" s="268" t="s">
        <v>12</v>
      </c>
      <c r="Q59" s="332"/>
      <c r="R59" s="8"/>
      <c r="S59" s="8"/>
      <c r="T59" s="8"/>
      <c r="U59" s="8"/>
      <c r="V59" s="8"/>
      <c r="W59" s="177"/>
      <c r="X59" s="1"/>
      <c r="Y59" s="1"/>
      <c r="Z59" s="1"/>
      <c r="AA59" s="376" t="s">
        <v>13</v>
      </c>
    </row>
    <row r="60" spans="1:27" ht="12.6" customHeight="1" x14ac:dyDescent="0.25">
      <c r="A60" s="34"/>
      <c r="B60" s="383"/>
      <c r="C60" s="309"/>
      <c r="D60" s="572"/>
      <c r="E60" s="573"/>
      <c r="F60" s="573"/>
      <c r="G60" s="573"/>
      <c r="H60" s="574"/>
      <c r="I60" s="574"/>
      <c r="J60" s="575"/>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72"/>
      <c r="E61" s="573"/>
      <c r="F61" s="573"/>
      <c r="G61" s="573"/>
      <c r="H61" s="574"/>
      <c r="I61" s="574"/>
      <c r="J61" s="575"/>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72"/>
      <c r="E62" s="573"/>
      <c r="F62" s="573"/>
      <c r="G62" s="573"/>
      <c r="H62" s="574"/>
      <c r="I62" s="574"/>
      <c r="J62" s="575"/>
      <c r="K62" s="27"/>
      <c r="L62" s="5"/>
      <c r="M62" s="5"/>
      <c r="N62" s="5"/>
      <c r="O62" s="179"/>
      <c r="P62" s="302">
        <v>0</v>
      </c>
      <c r="Q62" s="333"/>
      <c r="R62" s="8"/>
      <c r="S62" s="8"/>
      <c r="T62" s="8" t="s">
        <v>31</v>
      </c>
      <c r="U62" s="8"/>
      <c r="V62" s="8"/>
      <c r="W62" s="177"/>
      <c r="X62" s="1"/>
      <c r="Y62" s="1"/>
      <c r="Z62" s="1"/>
      <c r="AA62" s="378"/>
    </row>
    <row r="63" spans="1:27" ht="12.6" customHeight="1" x14ac:dyDescent="0.25">
      <c r="A63" s="34"/>
      <c r="B63" s="383"/>
      <c r="C63" s="309"/>
      <c r="D63" s="572"/>
      <c r="E63" s="573"/>
      <c r="F63" s="573"/>
      <c r="G63" s="573"/>
      <c r="H63" s="574"/>
      <c r="I63" s="574"/>
      <c r="J63" s="575"/>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80"/>
      <c r="E64" s="580"/>
      <c r="F64" s="580"/>
      <c r="G64" s="335"/>
      <c r="H64" s="335"/>
      <c r="I64" s="335"/>
      <c r="J64" s="335"/>
      <c r="K64" s="349"/>
      <c r="L64" s="5"/>
      <c r="M64" s="5"/>
      <c r="N64" s="5"/>
      <c r="O64" s="167"/>
      <c r="P64" s="351"/>
      <c r="Q64" s="352"/>
      <c r="R64" s="8"/>
      <c r="S64" s="8"/>
      <c r="T64" s="8"/>
      <c r="U64" s="8"/>
      <c r="V64" s="8"/>
      <c r="W64" s="177"/>
      <c r="X64" s="1"/>
      <c r="Y64" s="1"/>
      <c r="Z64" s="1"/>
      <c r="AA64" s="544"/>
    </row>
    <row r="65" spans="1:27" ht="12.75" customHeight="1" x14ac:dyDescent="0.25">
      <c r="A65" s="23"/>
      <c r="B65" s="380"/>
      <c r="C65" s="558" t="s">
        <v>15</v>
      </c>
      <c r="D65" s="559"/>
      <c r="E65" s="559"/>
      <c r="F65" s="559"/>
      <c r="G65" s="559"/>
      <c r="H65" s="394"/>
      <c r="I65" s="394"/>
      <c r="J65" s="400"/>
      <c r="K65" s="400"/>
      <c r="L65" s="185"/>
      <c r="M65" s="185"/>
      <c r="N65" s="185"/>
      <c r="O65" s="185"/>
      <c r="P65" s="401">
        <f>SUM(P60:P63)</f>
        <v>0</v>
      </c>
      <c r="Q65" s="347"/>
      <c r="R65" s="37"/>
      <c r="S65" s="37"/>
      <c r="T65" s="37"/>
      <c r="U65" s="37"/>
      <c r="V65" s="37"/>
      <c r="W65" s="176"/>
      <c r="X65" s="1"/>
      <c r="Y65" s="1"/>
      <c r="Z65" s="1"/>
      <c r="AA65" s="537"/>
    </row>
    <row r="66" spans="1:27" ht="30" customHeight="1" x14ac:dyDescent="0.25">
      <c r="A66" s="3"/>
      <c r="B66" s="377"/>
      <c r="C66" s="328">
        <v>8</v>
      </c>
      <c r="D66" s="452" t="s">
        <v>32</v>
      </c>
      <c r="E66" s="446"/>
      <c r="F66" s="446"/>
      <c r="G66" s="446"/>
      <c r="H66" s="446"/>
      <c r="I66" s="446"/>
      <c r="J66" s="446"/>
      <c r="K66" s="545"/>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56"/>
      <c r="E67" s="557"/>
      <c r="F67" s="557"/>
      <c r="G67" s="557"/>
      <c r="H67" s="557"/>
      <c r="I67" s="557"/>
      <c r="J67" s="557"/>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56"/>
      <c r="E68" s="557"/>
      <c r="F68" s="557"/>
      <c r="G68" s="557"/>
      <c r="H68" s="557"/>
      <c r="I68" s="557"/>
      <c r="J68" s="557"/>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56"/>
      <c r="E69" s="557"/>
      <c r="F69" s="557"/>
      <c r="G69" s="557"/>
      <c r="H69" s="557"/>
      <c r="I69" s="557"/>
      <c r="J69" s="557"/>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56"/>
      <c r="E70" s="557"/>
      <c r="F70" s="557"/>
      <c r="G70" s="557"/>
      <c r="H70" s="557"/>
      <c r="I70" s="557"/>
      <c r="J70" s="557"/>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44"/>
    </row>
    <row r="72" spans="1:27" ht="12.75" customHeight="1" x14ac:dyDescent="0.25">
      <c r="A72" s="23"/>
      <c r="B72" s="380"/>
      <c r="C72" s="558" t="s">
        <v>15</v>
      </c>
      <c r="D72" s="559"/>
      <c r="E72" s="559"/>
      <c r="F72" s="559"/>
      <c r="G72" s="559"/>
      <c r="H72" s="394"/>
      <c r="I72" s="394"/>
      <c r="J72" s="400"/>
      <c r="K72" s="400"/>
      <c r="L72" s="185"/>
      <c r="M72" s="185"/>
      <c r="N72" s="185"/>
      <c r="O72" s="185"/>
      <c r="P72" s="401">
        <f>SUM(P67:P70)</f>
        <v>0</v>
      </c>
      <c r="Q72" s="347"/>
      <c r="R72" s="37"/>
      <c r="S72" s="37"/>
      <c r="T72" s="37"/>
      <c r="U72" s="37"/>
      <c r="V72" s="37"/>
      <c r="W72" s="176"/>
      <c r="X72" s="1"/>
      <c r="Y72" s="1"/>
      <c r="Z72" s="1"/>
      <c r="AA72" s="537"/>
    </row>
    <row r="73" spans="1:27" ht="30" customHeight="1" x14ac:dyDescent="0.25">
      <c r="A73" s="3"/>
      <c r="B73" s="377"/>
      <c r="C73" s="328">
        <v>9</v>
      </c>
      <c r="D73" s="454" t="s">
        <v>33</v>
      </c>
      <c r="E73" s="403"/>
      <c r="F73" s="403"/>
      <c r="G73" s="403"/>
      <c r="H73" s="402"/>
      <c r="I73" s="404"/>
      <c r="J73" s="405"/>
      <c r="K73" s="545"/>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4"/>
      <c r="C74" s="314"/>
      <c r="D74" s="556"/>
      <c r="E74" s="557"/>
      <c r="F74" s="557"/>
      <c r="G74" s="557"/>
      <c r="H74" s="557"/>
      <c r="I74" s="557"/>
      <c r="J74" s="557"/>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56"/>
      <c r="E75" s="557"/>
      <c r="F75" s="557"/>
      <c r="G75" s="557"/>
      <c r="H75" s="557"/>
      <c r="I75" s="557"/>
      <c r="J75" s="557"/>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56"/>
      <c r="E76" s="557"/>
      <c r="F76" s="557"/>
      <c r="G76" s="557"/>
      <c r="H76" s="557"/>
      <c r="I76" s="557"/>
      <c r="J76" s="557"/>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56"/>
      <c r="E77" s="557"/>
      <c r="F77" s="557"/>
      <c r="G77" s="557"/>
      <c r="H77" s="557"/>
      <c r="I77" s="557"/>
      <c r="J77" s="557"/>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44"/>
    </row>
    <row r="79" spans="1:27" ht="12.75" customHeight="1" x14ac:dyDescent="0.25">
      <c r="A79" s="23"/>
      <c r="B79" s="380"/>
      <c r="C79" s="558" t="s">
        <v>15</v>
      </c>
      <c r="D79" s="559"/>
      <c r="E79" s="559"/>
      <c r="F79" s="559"/>
      <c r="G79" s="559"/>
      <c r="H79" s="394"/>
      <c r="I79" s="394"/>
      <c r="J79" s="400"/>
      <c r="K79" s="400"/>
      <c r="L79" s="185"/>
      <c r="M79" s="185"/>
      <c r="N79" s="185"/>
      <c r="O79" s="185"/>
      <c r="P79" s="401">
        <f>SUM(P74:P77)</f>
        <v>0</v>
      </c>
      <c r="Q79" s="347"/>
      <c r="R79" s="37"/>
      <c r="S79" s="37"/>
      <c r="T79" s="37"/>
      <c r="U79" s="37"/>
      <c r="V79" s="37"/>
      <c r="W79" s="176"/>
      <c r="X79" s="1"/>
      <c r="Y79" s="1"/>
      <c r="Z79" s="1"/>
      <c r="AA79" s="537"/>
    </row>
    <row r="80" spans="1:27" ht="15.75" customHeight="1" x14ac:dyDescent="0.25">
      <c r="A80" s="23"/>
      <c r="B80" s="380"/>
      <c r="C80" s="356"/>
      <c r="D80" s="406"/>
      <c r="E80" s="406"/>
      <c r="F80" s="406"/>
      <c r="G80" s="406"/>
      <c r="H80" s="407"/>
      <c r="I80" s="407" t="s">
        <v>34</v>
      </c>
      <c r="J80" s="408"/>
      <c r="K80" s="546"/>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78"/>
      <c r="J81" s="579"/>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4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3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44"/>
    </row>
    <row r="85" spans="1:27" ht="28.5" customHeight="1" x14ac:dyDescent="0.25">
      <c r="A85" s="3"/>
      <c r="B85" s="377"/>
      <c r="C85" s="320">
        <v>11</v>
      </c>
      <c r="D85" s="576" t="s">
        <v>36</v>
      </c>
      <c r="E85" s="576"/>
      <c r="F85" s="576"/>
      <c r="G85" s="576"/>
      <c r="H85" s="576"/>
      <c r="I85" s="576"/>
      <c r="J85" s="576"/>
      <c r="K85" s="577"/>
      <c r="L85" s="453"/>
      <c r="M85" s="453"/>
      <c r="N85" s="453"/>
      <c r="O85" s="190"/>
      <c r="P85" s="341" t="s">
        <v>12</v>
      </c>
      <c r="Q85" s="332"/>
      <c r="R85" s="8"/>
      <c r="S85" s="8"/>
      <c r="T85" s="8"/>
      <c r="U85" s="8"/>
      <c r="V85" s="8"/>
      <c r="W85" s="177"/>
      <c r="X85" s="1"/>
      <c r="Y85" s="1"/>
      <c r="Z85" s="1"/>
      <c r="AA85" s="376" t="s">
        <v>13</v>
      </c>
    </row>
    <row r="86" spans="1:27" ht="12.6" customHeight="1" x14ac:dyDescent="0.25">
      <c r="A86" s="3"/>
      <c r="B86" s="377"/>
      <c r="C86" s="309"/>
      <c r="D86" s="556"/>
      <c r="E86" s="556"/>
      <c r="F86" s="556"/>
      <c r="G86" s="556"/>
      <c r="H86" s="557"/>
      <c r="I86" s="557"/>
      <c r="J86" s="557"/>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56"/>
      <c r="E87" s="556"/>
      <c r="F87" s="556"/>
      <c r="G87" s="556"/>
      <c r="H87" s="557"/>
      <c r="I87" s="557"/>
      <c r="J87" s="557"/>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60" t="s">
        <v>15</v>
      </c>
      <c r="D89" s="561"/>
      <c r="E89" s="561"/>
      <c r="F89" s="561"/>
      <c r="G89" s="561"/>
      <c r="H89" s="244"/>
      <c r="I89" s="244"/>
      <c r="J89" s="239"/>
      <c r="K89" s="239"/>
      <c r="L89" s="360"/>
      <c r="M89" s="360"/>
      <c r="N89" s="360"/>
      <c r="O89" s="360"/>
      <c r="P89" s="241">
        <f>SUM(P86:P87)</f>
        <v>0</v>
      </c>
      <c r="Q89" s="361"/>
      <c r="R89" s="386"/>
      <c r="S89" s="386"/>
      <c r="T89" s="386"/>
      <c r="U89" s="386"/>
      <c r="V89" s="387"/>
      <c r="W89" s="176"/>
      <c r="X89" s="1"/>
      <c r="Y89" s="1"/>
      <c r="Z89" s="1"/>
      <c r="AA89" s="537"/>
    </row>
    <row r="90" spans="1:27" ht="9" customHeight="1" x14ac:dyDescent="0.25">
      <c r="A90" s="3"/>
      <c r="B90" s="377"/>
      <c r="C90" s="362"/>
      <c r="D90" s="409"/>
      <c r="E90" s="410"/>
      <c r="F90" s="409"/>
      <c r="G90" s="409"/>
      <c r="H90" s="409"/>
      <c r="I90" s="409"/>
      <c r="J90" s="409"/>
      <c r="K90" s="409"/>
      <c r="L90" s="409"/>
      <c r="M90" s="409"/>
      <c r="N90" s="409"/>
      <c r="O90" s="409"/>
      <c r="P90" s="409"/>
      <c r="Q90" s="547"/>
      <c r="R90" s="257"/>
      <c r="S90" s="257"/>
      <c r="T90" s="257"/>
      <c r="U90" s="257"/>
      <c r="V90" s="257"/>
      <c r="W90" s="177"/>
      <c r="X90" s="1"/>
      <c r="Y90" s="1"/>
      <c r="Z90" s="1"/>
      <c r="AA90" s="382"/>
    </row>
    <row r="91" spans="1:27" ht="15.75" customHeight="1" x14ac:dyDescent="0.25">
      <c r="A91" s="38"/>
      <c r="B91" s="388"/>
      <c r="C91" s="554" t="s">
        <v>37</v>
      </c>
      <c r="D91" s="555"/>
      <c r="E91" s="555"/>
      <c r="F91" s="555"/>
      <c r="G91" s="555"/>
      <c r="H91" s="555"/>
      <c r="I91" s="555"/>
      <c r="J91" s="555"/>
      <c r="K91" s="451"/>
      <c r="L91" s="451"/>
      <c r="M91" s="451"/>
      <c r="N91" s="451"/>
      <c r="O91" s="248"/>
      <c r="P91" s="299">
        <f>+P18+P27+P33+P40+P49+P58+P65+P72+P79+P81+P89</f>
        <v>0</v>
      </c>
      <c r="Q91" s="25"/>
      <c r="R91" s="257"/>
      <c r="S91" s="257"/>
      <c r="T91" s="257"/>
      <c r="U91" s="257"/>
      <c r="V91" s="257"/>
      <c r="W91" s="177"/>
      <c r="X91" s="1"/>
      <c r="Y91" s="1"/>
      <c r="Z91" s="1"/>
      <c r="AA91" s="537"/>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x14ac:dyDescent="0.25">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02"/>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2D36531F-3C21-4309-A114-7887882B92DA}">
      <formula1>"Yes"</formula1>
    </dataValidation>
    <dataValidation type="list" allowBlank="1" showInputMessage="1" showErrorMessage="1" sqref="D35:G38" xr:uid="{2F96AA4C-F6BF-41C5-9780-CDEF6FDA7E2B}">
      <formula1>lstLn4</formula1>
    </dataValidation>
    <dataValidation allowBlank="1" showErrorMessage="1" error="Please enter a numeric value." prompt="IMPORTANT - if you are contributing to MTRS you must click the MTRS box - 9% will be calculated automatically_x000a_" sqref="P26" xr:uid="{52A9D282-6FD6-4957-968D-F35149274435}"/>
    <dataValidation type="list" allowBlank="1" showInputMessage="1" showErrorMessage="1" sqref="D29:G31" xr:uid="{940CBEB4-B3EF-4233-834B-2F41F88A0884}">
      <formula1>lstLn3</formula1>
    </dataValidation>
    <dataValidation type="list" allowBlank="1" showInputMessage="1" showErrorMessage="1" sqref="D20:G25" xr:uid="{54A2A654-F747-46C5-B040-DB5C4AC7E540}">
      <formula1>lstLn2</formula1>
    </dataValidation>
    <dataValidation type="list" allowBlank="1" showInputMessage="1" showErrorMessage="1" sqref="D14:G16" xr:uid="{D5446905-0EAD-4598-AA94-4685D936DD35}">
      <formula1>lstLn1</formula1>
    </dataValidation>
    <dataValidation type="list" allowBlank="1" showInputMessage="1" showErrorMessage="1" sqref="D86:J87" xr:uid="{015874DF-B1EF-439C-A3E2-5B0F785EFE8E}">
      <formula1>Line_11</formula1>
    </dataValidation>
    <dataValidation type="list" allowBlank="1" showInputMessage="1" showErrorMessage="1" sqref="D67:J70" xr:uid="{80B5B0D6-24BB-49EF-A261-70A3C21FD2B9}">
      <formula1>Line8Travel</formula1>
    </dataValidation>
    <dataValidation type="list" allowBlank="1" showInputMessage="1" showErrorMessage="1" sqref="D74:J77" xr:uid="{6FB03E96-3B81-48AD-8F5A-A53045FDD01B}">
      <formula1>Line9OtherCosts</formula1>
    </dataValidation>
    <dataValidation type="list" allowBlank="1" showInputMessage="1" showErrorMessage="1" sqref="J51:J56 J35:J38" xr:uid="{2F2A9928-CC64-45E9-A931-C853ECDD107A}">
      <formula1>",per hour, per day, flat"</formula1>
    </dataValidation>
    <dataValidation type="list" allowBlank="1" showInputMessage="1" showErrorMessage="1" sqref="D60:J63" xr:uid="{8506FABD-6FF5-4CBD-9662-3B0A9C77422F}">
      <formula1>lstLn7</formula1>
    </dataValidation>
    <dataValidation type="list" allowBlank="1" showInputMessage="1" showErrorMessage="1" sqref="D51:G56" xr:uid="{06D8FE71-BFDE-4B28-B0ED-5F33260C3C1F}">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C128F679-E0EB-4CA6-AC87-C45D295432D7}">
      <formula1>0</formula1>
      <formula2>10000000</formula2>
    </dataValidation>
    <dataValidation type="whole" allowBlank="1" showInputMessage="1" showErrorMessage="1" error="Please enter a numeric value." sqref="P35:Q39 P29:Q31" xr:uid="{C8E66596-4E77-4BE4-B91B-BCF01B6433C7}">
      <formula1>0</formula1>
      <formula2>10000000</formula2>
    </dataValidation>
    <dataValidation allowBlank="1" showErrorMessage="1" prompt="_x000a_" sqref="P43:P47 Q41:Q47" xr:uid="{F8471839-69ED-4C0B-8A85-6B89DCE0DF19}"/>
  </dataValidations>
  <hyperlinks>
    <hyperlink ref="S1:X1" location="'Table of Contents'!A1" tooltip="Back to Table of Contents" display="Back to Table of Contents" xr:uid="{475C3427-6CBC-41C6-8350-4A322DE4A32F}"/>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42578125" style="199" customWidth="1"/>
    <col min="4" max="4" width="12.42578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97"/>
      <c r="H1" s="697"/>
    </row>
    <row r="2" spans="1:10" ht="15.75" x14ac:dyDescent="0.25">
      <c r="A2" s="197"/>
      <c r="B2" s="717" t="s">
        <v>38</v>
      </c>
      <c r="C2" s="718"/>
      <c r="D2" s="718"/>
      <c r="E2" s="718"/>
      <c r="F2" s="718"/>
      <c r="G2" s="718"/>
      <c r="H2" s="719"/>
    </row>
    <row r="3" spans="1:10" x14ac:dyDescent="0.2">
      <c r="A3" s="197"/>
      <c r="B3" s="720" t="s">
        <v>39</v>
      </c>
      <c r="C3" s="721"/>
      <c r="D3" s="721"/>
      <c r="E3" s="721"/>
      <c r="F3" s="721"/>
      <c r="G3" s="721"/>
      <c r="H3" s="722"/>
    </row>
    <row r="4" spans="1:10" x14ac:dyDescent="0.2">
      <c r="A4" s="197"/>
      <c r="B4" s="200"/>
      <c r="C4" s="201"/>
      <c r="D4" s="201"/>
      <c r="E4" s="201"/>
      <c r="F4" s="201"/>
      <c r="G4" s="201"/>
      <c r="H4" s="202"/>
    </row>
    <row r="5" spans="1:10" x14ac:dyDescent="0.2">
      <c r="A5" s="197"/>
      <c r="B5" s="723" t="s">
        <v>40</v>
      </c>
      <c r="C5" s="724"/>
      <c r="D5" s="724"/>
      <c r="E5" s="724"/>
      <c r="F5" s="724"/>
      <c r="G5" s="724"/>
      <c r="H5" s="725"/>
    </row>
    <row r="6" spans="1:10" x14ac:dyDescent="0.2">
      <c r="A6" s="197"/>
      <c r="B6" s="197"/>
      <c r="C6" s="197"/>
      <c r="D6" s="197"/>
      <c r="E6" s="197"/>
      <c r="F6" s="197"/>
      <c r="G6" s="197"/>
      <c r="H6" s="197"/>
    </row>
    <row r="7" spans="1:10" x14ac:dyDescent="0.2">
      <c r="A7" s="197"/>
      <c r="B7" s="714" t="s">
        <v>41</v>
      </c>
      <c r="C7" s="715"/>
      <c r="D7" s="715"/>
      <c r="E7" s="715"/>
      <c r="F7" s="715"/>
      <c r="G7" s="715"/>
      <c r="H7" s="716"/>
    </row>
    <row r="8" spans="1:10" ht="5.25" customHeight="1" x14ac:dyDescent="0.2">
      <c r="A8" s="197"/>
      <c r="B8" s="60"/>
      <c r="C8" s="157"/>
      <c r="D8" s="157"/>
      <c r="E8" s="157"/>
      <c r="F8" s="157"/>
      <c r="G8" s="157"/>
      <c r="H8" s="158"/>
    </row>
    <row r="9" spans="1:10" ht="54.75" customHeight="1" x14ac:dyDescent="0.2">
      <c r="A9" s="197"/>
      <c r="B9" s="54" t="s">
        <v>42</v>
      </c>
      <c r="C9" s="726" t="s">
        <v>43</v>
      </c>
      <c r="D9" s="726"/>
      <c r="E9" s="726"/>
      <c r="F9" s="726"/>
      <c r="G9" s="726"/>
      <c r="H9" s="727"/>
    </row>
    <row r="10" spans="1:10" ht="22.35" customHeight="1" x14ac:dyDescent="0.2">
      <c r="A10" s="197"/>
      <c r="B10" s="54" t="s">
        <v>44</v>
      </c>
      <c r="C10" s="726" t="s">
        <v>45</v>
      </c>
      <c r="D10" s="726"/>
      <c r="E10" s="726"/>
      <c r="F10" s="726"/>
      <c r="G10" s="726"/>
      <c r="H10" s="727"/>
    </row>
    <row r="11" spans="1:10" ht="23.25" customHeight="1" x14ac:dyDescent="0.2">
      <c r="A11" s="197"/>
      <c r="B11" s="54" t="s">
        <v>46</v>
      </c>
      <c r="C11" s="712" t="s">
        <v>47</v>
      </c>
      <c r="D11" s="712"/>
      <c r="E11" s="712"/>
      <c r="F11" s="712"/>
      <c r="G11" s="712"/>
      <c r="H11" s="713"/>
    </row>
    <row r="12" spans="1:10" ht="61.5" customHeight="1" x14ac:dyDescent="0.2">
      <c r="A12" s="197"/>
      <c r="B12" s="55" t="s">
        <v>48</v>
      </c>
      <c r="C12" s="728" t="s">
        <v>49</v>
      </c>
      <c r="D12" s="728"/>
      <c r="E12" s="728"/>
      <c r="F12" s="728"/>
      <c r="G12" s="728"/>
      <c r="H12" s="729"/>
    </row>
    <row r="13" spans="1:10" s="198" customFormat="1" x14ac:dyDescent="0.2">
      <c r="A13" s="203"/>
      <c r="B13" s="55"/>
      <c r="C13" s="730"/>
      <c r="D13" s="730"/>
      <c r="E13" s="730"/>
      <c r="F13" s="730"/>
      <c r="G13" s="730"/>
      <c r="H13" s="731"/>
    </row>
    <row r="14" spans="1:10" x14ac:dyDescent="0.2">
      <c r="A14" s="197"/>
      <c r="B14" s="707" t="s">
        <v>50</v>
      </c>
      <c r="C14" s="638" t="s">
        <v>51</v>
      </c>
      <c r="D14" s="639"/>
      <c r="E14" s="709" t="str">
        <f>valDistrName</f>
        <v>Org Name</v>
      </c>
      <c r="F14" s="710"/>
      <c r="G14" s="411" t="s">
        <v>52</v>
      </c>
      <c r="H14" s="548">
        <v>305</v>
      </c>
      <c r="J14" s="73"/>
    </row>
    <row r="15" spans="1:10" x14ac:dyDescent="0.2">
      <c r="A15" s="197"/>
      <c r="B15" s="708"/>
      <c r="C15" s="636" t="s">
        <v>53</v>
      </c>
      <c r="D15" s="637"/>
      <c r="E15" s="204" t="str">
        <f>valorg4code</f>
        <v xml:space="preserve">Org </v>
      </c>
      <c r="F15" s="412"/>
      <c r="G15" s="412" t="s">
        <v>54</v>
      </c>
      <c r="H15" s="413" t="s">
        <v>55</v>
      </c>
    </row>
    <row r="16" spans="1:10" x14ac:dyDescent="0.2">
      <c r="A16" s="197"/>
      <c r="B16" s="707" t="s">
        <v>56</v>
      </c>
      <c r="C16" s="638" t="s">
        <v>57</v>
      </c>
      <c r="D16" s="639"/>
      <c r="E16" s="709" t="str">
        <f>valAddr1</f>
        <v>Address 1</v>
      </c>
      <c r="F16" s="710"/>
      <c r="G16" s="710"/>
      <c r="H16" s="711"/>
    </row>
    <row r="17" spans="1:8" x14ac:dyDescent="0.2">
      <c r="A17" s="197"/>
      <c r="B17" s="708"/>
      <c r="C17" s="636"/>
      <c r="D17" s="637"/>
      <c r="E17" s="640" t="str">
        <f>valCtyStZip</f>
        <v>Town, State  Zip</v>
      </c>
      <c r="F17" s="641"/>
      <c r="G17" s="414"/>
      <c r="H17" s="415" t="s">
        <v>58</v>
      </c>
    </row>
    <row r="18" spans="1:8" ht="20.100000000000001" customHeight="1" x14ac:dyDescent="0.2">
      <c r="A18" s="197"/>
      <c r="B18" s="56" t="s">
        <v>59</v>
      </c>
      <c r="C18" s="642" t="s">
        <v>60</v>
      </c>
      <c r="D18" s="643"/>
      <c r="E18" s="649"/>
      <c r="F18" s="650"/>
      <c r="G18" s="650"/>
      <c r="H18" s="651"/>
    </row>
    <row r="19" spans="1:8" ht="17.100000000000001" customHeight="1" x14ac:dyDescent="0.2">
      <c r="A19" s="197"/>
      <c r="B19" s="707" t="s">
        <v>61</v>
      </c>
      <c r="C19" s="652" t="s">
        <v>62</v>
      </c>
      <c r="D19" s="653"/>
      <c r="E19" s="656" t="s">
        <v>63</v>
      </c>
      <c r="F19" s="657"/>
      <c r="G19" s="657"/>
      <c r="H19" s="658"/>
    </row>
    <row r="20" spans="1:8" ht="7.35" customHeight="1" x14ac:dyDescent="0.2">
      <c r="A20" s="197"/>
      <c r="B20" s="708"/>
      <c r="C20" s="654"/>
      <c r="D20" s="655"/>
      <c r="E20" s="659"/>
      <c r="F20" s="660"/>
      <c r="G20" s="660"/>
      <c r="H20" s="661"/>
    </row>
    <row r="21" spans="1:8" ht="20.100000000000001" customHeight="1" x14ac:dyDescent="0.2">
      <c r="A21" s="197"/>
      <c r="B21" s="694" t="s">
        <v>64</v>
      </c>
      <c r="C21" s="644" t="s">
        <v>65</v>
      </c>
      <c r="D21" s="645"/>
      <c r="E21" s="205" t="s">
        <v>66</v>
      </c>
      <c r="F21" s="662"/>
      <c r="G21" s="663"/>
      <c r="H21" s="664"/>
    </row>
    <row r="22" spans="1:8" ht="20.100000000000001" customHeight="1" x14ac:dyDescent="0.2">
      <c r="A22" s="197"/>
      <c r="B22" s="695"/>
      <c r="C22" s="674" t="s">
        <v>67</v>
      </c>
      <c r="D22" s="675"/>
      <c r="E22" s="205" t="s">
        <v>68</v>
      </c>
      <c r="F22" s="662"/>
      <c r="G22" s="663"/>
      <c r="H22" s="664"/>
    </row>
    <row r="23" spans="1:8" ht="20.100000000000001" customHeight="1" x14ac:dyDescent="0.2">
      <c r="A23" s="197"/>
      <c r="B23" s="695"/>
      <c r="C23" s="460"/>
      <c r="D23" s="461"/>
      <c r="E23" s="206" t="s">
        <v>69</v>
      </c>
      <c r="F23" s="662"/>
      <c r="G23" s="663"/>
      <c r="H23" s="664"/>
    </row>
    <row r="24" spans="1:8" ht="20.100000000000001" customHeight="1" x14ac:dyDescent="0.2">
      <c r="A24" s="197"/>
      <c r="B24" s="696"/>
      <c r="C24" s="665"/>
      <c r="D24" s="666"/>
      <c r="E24" s="207" t="s">
        <v>70</v>
      </c>
      <c r="F24" s="633"/>
      <c r="G24" s="634"/>
      <c r="H24" s="635"/>
    </row>
    <row r="25" spans="1:8" x14ac:dyDescent="0.2">
      <c r="A25" s="197"/>
      <c r="B25" s="57"/>
      <c r="C25" s="58"/>
      <c r="D25" s="58"/>
      <c r="E25" s="59"/>
      <c r="F25" s="203"/>
      <c r="G25" s="203"/>
      <c r="H25" s="203"/>
    </row>
    <row r="26" spans="1:8" x14ac:dyDescent="0.2">
      <c r="A26" s="197"/>
      <c r="B26" s="689" t="s">
        <v>71</v>
      </c>
      <c r="C26" s="690"/>
      <c r="D26" s="690"/>
      <c r="E26" s="690"/>
      <c r="F26" s="690"/>
      <c r="G26" s="416"/>
      <c r="H26" s="549"/>
    </row>
    <row r="27" spans="1:8" ht="54" customHeight="1" x14ac:dyDescent="0.2">
      <c r="B27" s="691" t="s">
        <v>72</v>
      </c>
      <c r="C27" s="692"/>
      <c r="D27" s="692"/>
      <c r="E27" s="692"/>
      <c r="F27" s="692"/>
      <c r="G27" s="692"/>
      <c r="H27" s="693"/>
    </row>
    <row r="28" spans="1:8" ht="237.6" customHeight="1" x14ac:dyDescent="0.2">
      <c r="B28" s="676"/>
      <c r="C28" s="677"/>
      <c r="D28" s="677"/>
      <c r="E28" s="677"/>
      <c r="F28" s="677"/>
      <c r="G28" s="677"/>
      <c r="H28" s="678"/>
    </row>
    <row r="29" spans="1:8" s="208" customFormat="1" ht="11.25" customHeight="1" x14ac:dyDescent="0.2">
      <c r="B29" s="209"/>
      <c r="C29" s="417"/>
      <c r="D29" s="417"/>
      <c r="E29" s="417"/>
      <c r="F29" s="417"/>
      <c r="G29" s="417"/>
      <c r="H29" s="550"/>
    </row>
    <row r="30" spans="1:8" x14ac:dyDescent="0.2">
      <c r="B30" s="684" t="s">
        <v>73</v>
      </c>
      <c r="C30" s="685"/>
      <c r="D30" s="685"/>
      <c r="E30" s="685"/>
      <c r="F30" s="685"/>
      <c r="G30" s="685"/>
      <c r="H30" s="686"/>
    </row>
    <row r="31" spans="1:8" ht="7.5" customHeight="1" x14ac:dyDescent="0.2">
      <c r="B31" s="210"/>
      <c r="C31" s="211"/>
      <c r="D31" s="211"/>
      <c r="E31" s="211"/>
      <c r="F31" s="211"/>
      <c r="G31" s="211"/>
      <c r="H31" s="212"/>
    </row>
    <row r="32" spans="1:8" x14ac:dyDescent="0.2">
      <c r="B32" s="60" t="s">
        <v>42</v>
      </c>
      <c r="C32" s="672" t="s">
        <v>74</v>
      </c>
      <c r="D32" s="672"/>
      <c r="E32" s="672"/>
      <c r="F32" s="672"/>
      <c r="G32" s="672"/>
      <c r="H32" s="673"/>
    </row>
    <row r="33" spans="1:13" ht="12.75" customHeight="1" x14ac:dyDescent="0.2">
      <c r="B33" s="64" t="s">
        <v>75</v>
      </c>
      <c r="C33" s="672" t="s">
        <v>76</v>
      </c>
      <c r="D33" s="672"/>
      <c r="E33" s="672"/>
      <c r="F33" s="672"/>
      <c r="G33" s="672"/>
      <c r="H33" s="673"/>
    </row>
    <row r="34" spans="1:13" x14ac:dyDescent="0.2">
      <c r="B34" s="60" t="s">
        <v>77</v>
      </c>
      <c r="C34" s="672" t="s">
        <v>78</v>
      </c>
      <c r="D34" s="672"/>
      <c r="E34" s="672"/>
      <c r="F34" s="672"/>
      <c r="G34" s="672"/>
      <c r="H34" s="673"/>
    </row>
    <row r="35" spans="1:13" x14ac:dyDescent="0.2">
      <c r="B35" s="60" t="s">
        <v>48</v>
      </c>
      <c r="C35" s="672" t="s">
        <v>79</v>
      </c>
      <c r="D35" s="672"/>
      <c r="E35" s="672"/>
      <c r="F35" s="672"/>
      <c r="G35" s="672"/>
      <c r="H35" s="673"/>
    </row>
    <row r="36" spans="1:13" x14ac:dyDescent="0.2">
      <c r="B36" s="687"/>
      <c r="C36" s="688"/>
      <c r="D36" s="418"/>
      <c r="E36" s="698"/>
      <c r="F36" s="698"/>
      <c r="G36" s="419"/>
      <c r="H36" s="420"/>
      <c r="L36" s="213"/>
    </row>
    <row r="37" spans="1:13" ht="6.75" customHeight="1" x14ac:dyDescent="0.2">
      <c r="A37" s="203"/>
      <c r="B37" s="699"/>
      <c r="C37" s="699"/>
      <c r="D37" s="214"/>
      <c r="E37" s="703"/>
      <c r="F37" s="703"/>
      <c r="G37" s="197"/>
      <c r="H37" s="197"/>
      <c r="L37" s="66"/>
    </row>
    <row r="38" spans="1:13" x14ac:dyDescent="0.2">
      <c r="B38" s="704"/>
      <c r="C38" s="705"/>
      <c r="D38" s="706"/>
      <c r="E38" s="421" t="s">
        <v>80</v>
      </c>
      <c r="F38" s="421" t="s">
        <v>81</v>
      </c>
      <c r="G38" s="421" t="s">
        <v>82</v>
      </c>
      <c r="H38" s="61" t="s">
        <v>83</v>
      </c>
    </row>
    <row r="39" spans="1:13" x14ac:dyDescent="0.2">
      <c r="B39" s="215"/>
      <c r="C39" s="216"/>
      <c r="D39" s="217"/>
      <c r="E39" s="646" t="s">
        <v>84</v>
      </c>
      <c r="F39" s="422" t="s">
        <v>85</v>
      </c>
      <c r="G39" s="422"/>
      <c r="H39" s="159"/>
    </row>
    <row r="40" spans="1:13" ht="12.75" customHeight="1" x14ac:dyDescent="0.2">
      <c r="B40" s="215"/>
      <c r="C40" s="160" t="s">
        <v>86</v>
      </c>
      <c r="D40" s="217"/>
      <c r="E40" s="647"/>
      <c r="F40" s="161" t="s">
        <v>87</v>
      </c>
      <c r="G40" s="161" t="s">
        <v>88</v>
      </c>
      <c r="H40" s="161" t="s">
        <v>89</v>
      </c>
    </row>
    <row r="41" spans="1:13" ht="12.75" customHeight="1" x14ac:dyDescent="0.2">
      <c r="B41" s="215"/>
      <c r="C41" s="216"/>
      <c r="D41" s="217"/>
      <c r="E41" s="647"/>
      <c r="F41" s="162" t="s">
        <v>90</v>
      </c>
      <c r="G41" s="162" t="s">
        <v>91</v>
      </c>
      <c r="H41" s="162" t="s">
        <v>90</v>
      </c>
    </row>
    <row r="42" spans="1:13" ht="12.75" customHeight="1" x14ac:dyDescent="0.2">
      <c r="B42" s="218"/>
      <c r="C42" s="423"/>
      <c r="D42" s="424"/>
      <c r="E42" s="648"/>
      <c r="F42" s="425" t="s">
        <v>92</v>
      </c>
      <c r="G42" s="426"/>
      <c r="H42" s="426"/>
    </row>
    <row r="43" spans="1:13" ht="12.75" hidden="1" customHeight="1" x14ac:dyDescent="0.2">
      <c r="B43" s="218"/>
      <c r="C43" s="423"/>
      <c r="D43" s="424"/>
      <c r="E43" s="459"/>
      <c r="F43" s="250"/>
      <c r="G43" s="426"/>
      <c r="H43" s="426"/>
    </row>
    <row r="44" spans="1:13" ht="20.100000000000001" customHeight="1" x14ac:dyDescent="0.2">
      <c r="B44" s="219" t="s">
        <v>93</v>
      </c>
      <c r="C44" s="682" t="s">
        <v>94</v>
      </c>
      <c r="D44" s="683"/>
      <c r="E44" s="220"/>
      <c r="F44" s="220"/>
      <c r="G44" s="427">
        <f>IF(F44 ="",H44-E44,H44-F44)</f>
        <v>0</v>
      </c>
      <c r="H44" s="427">
        <f>valTILn1</f>
        <v>0</v>
      </c>
      <c r="I44" s="631"/>
      <c r="J44" s="632"/>
      <c r="K44" s="632"/>
      <c r="L44" s="632"/>
      <c r="M44" s="632"/>
    </row>
    <row r="45" spans="1:13" ht="20.100000000000001" customHeight="1" x14ac:dyDescent="0.2">
      <c r="B45" s="89" t="s">
        <v>95</v>
      </c>
      <c r="C45" s="230" t="s">
        <v>96</v>
      </c>
      <c r="D45" s="231"/>
      <c r="E45" s="221"/>
      <c r="F45" s="221"/>
      <c r="G45" s="428">
        <f>IF(F45 ="",H45-E45,H45-F45)</f>
        <v>0</v>
      </c>
      <c r="H45" s="428">
        <f>valTILn2</f>
        <v>0</v>
      </c>
      <c r="J45" s="73"/>
    </row>
    <row r="46" spans="1:13" ht="20.100000000000001" customHeight="1" x14ac:dyDescent="0.2">
      <c r="B46" s="89" t="s">
        <v>97</v>
      </c>
      <c r="C46" s="230" t="s">
        <v>98</v>
      </c>
      <c r="D46" s="231"/>
      <c r="E46" s="221"/>
      <c r="F46" s="221"/>
      <c r="G46" s="428">
        <f t="shared" ref="G46:G55" si="0">IF(F46 ="",H46-E46,H46-F46)</f>
        <v>0</v>
      </c>
      <c r="H46" s="428">
        <f>valTILn3</f>
        <v>0</v>
      </c>
    </row>
    <row r="47" spans="1:13" ht="20.100000000000001" customHeight="1" x14ac:dyDescent="0.2">
      <c r="B47" s="89" t="s">
        <v>99</v>
      </c>
      <c r="C47" s="230" t="s">
        <v>100</v>
      </c>
      <c r="D47" s="231"/>
      <c r="E47" s="221"/>
      <c r="F47" s="221"/>
      <c r="G47" s="428">
        <f t="shared" si="0"/>
        <v>0</v>
      </c>
      <c r="H47" s="428">
        <f>valTILn4</f>
        <v>0</v>
      </c>
    </row>
    <row r="48" spans="1:13" ht="20.100000000000001" customHeight="1" x14ac:dyDescent="0.2">
      <c r="B48" s="88" t="s">
        <v>101</v>
      </c>
      <c r="C48" s="232" t="s">
        <v>102</v>
      </c>
      <c r="D48" s="429" t="s">
        <v>11</v>
      </c>
      <c r="E48" s="430"/>
      <c r="F48" s="430"/>
      <c r="G48" s="428">
        <f t="shared" si="0"/>
        <v>0</v>
      </c>
      <c r="H48" s="428">
        <f>valTILn5a</f>
        <v>0</v>
      </c>
      <c r="K48" s="6"/>
    </row>
    <row r="49" spans="1:11" ht="20.100000000000001" customHeight="1" x14ac:dyDescent="0.2">
      <c r="B49" s="222"/>
      <c r="C49" s="431" t="s">
        <v>103</v>
      </c>
      <c r="D49" s="233" t="s">
        <v>104</v>
      </c>
      <c r="E49" s="223"/>
      <c r="F49" s="224"/>
      <c r="G49" s="428">
        <f t="shared" si="0"/>
        <v>0</v>
      </c>
      <c r="H49" s="428">
        <f>valTILn5b</f>
        <v>0</v>
      </c>
      <c r="K49" s="74"/>
    </row>
    <row r="50" spans="1:11" ht="20.100000000000001" customHeight="1" x14ac:dyDescent="0.2">
      <c r="B50" s="89" t="s">
        <v>105</v>
      </c>
      <c r="C50" s="230" t="s">
        <v>106</v>
      </c>
      <c r="D50" s="231"/>
      <c r="E50" s="221"/>
      <c r="F50" s="221"/>
      <c r="G50" s="428">
        <f t="shared" si="0"/>
        <v>0</v>
      </c>
      <c r="H50" s="428">
        <f>valTILn6</f>
        <v>0</v>
      </c>
      <c r="K50" s="74"/>
    </row>
    <row r="51" spans="1:11" ht="20.100000000000001" customHeight="1" x14ac:dyDescent="0.2">
      <c r="B51" s="89" t="s">
        <v>107</v>
      </c>
      <c r="C51" s="230" t="s">
        <v>108</v>
      </c>
      <c r="D51" s="231"/>
      <c r="E51" s="221"/>
      <c r="F51" s="221"/>
      <c r="G51" s="428">
        <f t="shared" si="0"/>
        <v>0</v>
      </c>
      <c r="H51" s="428">
        <f>valTILn7</f>
        <v>0</v>
      </c>
      <c r="K51" s="74"/>
    </row>
    <row r="52" spans="1:11" ht="20.100000000000001" customHeight="1" x14ac:dyDescent="0.2">
      <c r="B52" s="89" t="s">
        <v>109</v>
      </c>
      <c r="C52" s="230" t="s">
        <v>110</v>
      </c>
      <c r="D52" s="231"/>
      <c r="E52" s="221"/>
      <c r="F52" s="221"/>
      <c r="G52" s="428">
        <f t="shared" si="0"/>
        <v>0</v>
      </c>
      <c r="H52" s="428">
        <f>valTILn8</f>
        <v>0</v>
      </c>
      <c r="K52" s="74"/>
    </row>
    <row r="53" spans="1:11" ht="20.100000000000001" customHeight="1" x14ac:dyDescent="0.2">
      <c r="B53" s="89" t="s">
        <v>111</v>
      </c>
      <c r="C53" s="230" t="s">
        <v>104</v>
      </c>
      <c r="D53" s="231"/>
      <c r="E53" s="221"/>
      <c r="F53" s="221"/>
      <c r="G53" s="428">
        <f t="shared" si="0"/>
        <v>0</v>
      </c>
      <c r="H53" s="428">
        <f>valTILn9</f>
        <v>0</v>
      </c>
      <c r="K53" s="74"/>
    </row>
    <row r="54" spans="1:11" ht="20.100000000000001" customHeight="1" x14ac:dyDescent="0.2">
      <c r="B54" s="89" t="s">
        <v>112</v>
      </c>
      <c r="C54" s="230" t="s">
        <v>113</v>
      </c>
      <c r="D54" s="231"/>
      <c r="E54" s="221"/>
      <c r="F54" s="221"/>
      <c r="G54" s="428">
        <f t="shared" si="0"/>
        <v>0</v>
      </c>
      <c r="H54" s="428">
        <f>valTILn10</f>
        <v>0</v>
      </c>
      <c r="K54" s="74"/>
    </row>
    <row r="55" spans="1:11" ht="20.100000000000001" customHeight="1" thickBot="1" x14ac:dyDescent="0.25">
      <c r="B55" s="90" t="s">
        <v>114</v>
      </c>
      <c r="C55" s="432" t="s">
        <v>115</v>
      </c>
      <c r="D55" s="432"/>
      <c r="E55" s="433"/>
      <c r="F55" s="434"/>
      <c r="G55" s="428">
        <f t="shared" si="0"/>
        <v>0</v>
      </c>
      <c r="H55" s="428">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700" t="s">
        <v>119</v>
      </c>
      <c r="C58" s="701"/>
      <c r="D58" s="701"/>
      <c r="E58" s="701"/>
      <c r="F58" s="701"/>
      <c r="G58" s="701"/>
      <c r="H58" s="702"/>
      <c r="K58" s="74"/>
    </row>
    <row r="59" spans="1:11" ht="20.100000000000001" customHeight="1" x14ac:dyDescent="0.2">
      <c r="B59" s="89"/>
      <c r="C59" s="667" t="s">
        <v>120</v>
      </c>
      <c r="D59" s="667"/>
      <c r="E59" s="668"/>
      <c r="F59" s="679" t="s">
        <v>121</v>
      </c>
      <c r="G59" s="680"/>
      <c r="H59" s="681"/>
      <c r="K59" s="74"/>
    </row>
    <row r="60" spans="1:11" ht="20.100000000000001" customHeight="1" x14ac:dyDescent="0.2">
      <c r="B60" s="89"/>
      <c r="C60" s="667" t="s">
        <v>122</v>
      </c>
      <c r="D60" s="667"/>
      <c r="E60" s="668"/>
      <c r="F60" s="669"/>
      <c r="G60" s="670"/>
      <c r="H60" s="671"/>
      <c r="K60" s="6"/>
    </row>
    <row r="61" spans="1:11" ht="20.100000000000001" customHeight="1" x14ac:dyDescent="0.2">
      <c r="B61" s="89"/>
      <c r="C61" s="667" t="s">
        <v>123</v>
      </c>
      <c r="D61" s="667"/>
      <c r="E61" s="668"/>
      <c r="F61" s="669"/>
      <c r="G61" s="670"/>
      <c r="H61" s="671"/>
      <c r="K61" s="6"/>
    </row>
    <row r="62" spans="1:11" ht="20.100000000000001" customHeight="1" x14ac:dyDescent="0.2">
      <c r="B62" s="226"/>
      <c r="C62" s="667" t="s">
        <v>124</v>
      </c>
      <c r="D62" s="667"/>
      <c r="E62" s="668"/>
      <c r="F62" s="669"/>
      <c r="G62" s="670"/>
      <c r="H62" s="671"/>
      <c r="K62" s="6"/>
    </row>
    <row r="63" spans="1:11" ht="20.100000000000001" customHeight="1" x14ac:dyDescent="0.2">
      <c r="A63" s="197"/>
      <c r="B63" s="197"/>
      <c r="C63" s="197"/>
      <c r="D63" s="197"/>
      <c r="E63" s="197"/>
      <c r="F63" s="197"/>
      <c r="G63" s="197"/>
      <c r="H63" s="197"/>
    </row>
    <row r="64" spans="1:11" ht="20.100000000000001" customHeight="1" x14ac:dyDescent="0.2">
      <c r="A64" s="197"/>
      <c r="B64" s="732" t="s">
        <v>125</v>
      </c>
      <c r="C64" s="561"/>
      <c r="D64" s="561"/>
      <c r="E64" s="561"/>
      <c r="F64" s="561"/>
      <c r="G64" s="561"/>
      <c r="H64" s="733"/>
    </row>
    <row r="65" spans="1:8" ht="20.100000000000001" customHeight="1" x14ac:dyDescent="0.2">
      <c r="A65" s="197"/>
      <c r="B65" s="62" t="s">
        <v>126</v>
      </c>
      <c r="C65" s="63" t="s">
        <v>85</v>
      </c>
      <c r="D65" s="227"/>
      <c r="E65" s="734" t="s">
        <v>127</v>
      </c>
      <c r="F65" s="668"/>
      <c r="G65" s="738"/>
      <c r="H65" s="739"/>
    </row>
    <row r="66" spans="1:8" ht="20.100000000000001" customHeight="1" x14ac:dyDescent="0.2">
      <c r="B66" s="62" t="s">
        <v>44</v>
      </c>
      <c r="C66" s="63" t="s">
        <v>128</v>
      </c>
      <c r="D66" s="228"/>
      <c r="E66" s="734" t="s">
        <v>129</v>
      </c>
      <c r="F66" s="668"/>
      <c r="G66" s="740"/>
      <c r="H66" s="741"/>
    </row>
    <row r="67" spans="1:8" ht="6.75" customHeight="1" x14ac:dyDescent="0.25">
      <c r="B67" s="735"/>
      <c r="C67" s="736"/>
      <c r="D67" s="736"/>
      <c r="E67" s="736"/>
      <c r="F67" s="736"/>
      <c r="G67" s="736"/>
      <c r="H67" s="737"/>
    </row>
    <row r="68" spans="1:8" ht="20.100000000000001" customHeight="1" x14ac:dyDescent="0.2">
      <c r="B68" s="65"/>
      <c r="C68" s="743" t="s">
        <v>130</v>
      </c>
      <c r="D68" s="743"/>
      <c r="E68" s="744"/>
      <c r="F68" s="745" t="s">
        <v>121</v>
      </c>
      <c r="G68" s="746"/>
      <c r="H68" s="747"/>
    </row>
    <row r="69" spans="1:8" ht="20.100000000000001" customHeight="1" x14ac:dyDescent="0.2">
      <c r="B69" s="65"/>
      <c r="C69" s="743" t="s">
        <v>122</v>
      </c>
      <c r="D69" s="743"/>
      <c r="E69" s="744"/>
      <c r="F69" s="748"/>
      <c r="G69" s="749"/>
      <c r="H69" s="750"/>
    </row>
    <row r="70" spans="1:8" ht="20.100000000000001" customHeight="1" x14ac:dyDescent="0.2">
      <c r="B70" s="65"/>
      <c r="C70" s="743" t="s">
        <v>123</v>
      </c>
      <c r="D70" s="743"/>
      <c r="E70" s="744"/>
      <c r="F70" s="748"/>
      <c r="G70" s="749"/>
      <c r="H70" s="750"/>
    </row>
    <row r="71" spans="1:8" ht="20.100000000000001" customHeight="1" x14ac:dyDescent="0.2">
      <c r="B71" s="65"/>
      <c r="C71" s="743" t="s">
        <v>124</v>
      </c>
      <c r="D71" s="743"/>
      <c r="E71" s="744"/>
      <c r="F71" s="748"/>
      <c r="G71" s="749"/>
      <c r="H71" s="750"/>
    </row>
    <row r="72" spans="1:8" x14ac:dyDescent="0.2">
      <c r="A72" s="197"/>
      <c r="B72" s="197"/>
      <c r="C72" s="197"/>
      <c r="D72" s="197"/>
      <c r="E72" s="197"/>
      <c r="F72" s="742"/>
      <c r="G72" s="742"/>
      <c r="H72" s="742"/>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42578125" style="146"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51" t="s">
        <v>131</v>
      </c>
      <c r="C2" s="752"/>
      <c r="D2" s="752"/>
      <c r="E2" s="752"/>
      <c r="F2" s="752"/>
      <c r="G2" s="752"/>
      <c r="H2" s="752"/>
      <c r="I2" s="752"/>
      <c r="J2" s="435"/>
    </row>
    <row r="4" spans="1:11" x14ac:dyDescent="0.25">
      <c r="B4" s="117" t="s">
        <v>132</v>
      </c>
      <c r="C4" s="756" t="str">
        <f>valDistrName</f>
        <v>Org Name</v>
      </c>
      <c r="D4" s="756"/>
      <c r="E4" s="756"/>
      <c r="F4" s="756"/>
      <c r="G4" s="118"/>
      <c r="H4" s="118"/>
      <c r="I4" s="118"/>
      <c r="J4" s="118"/>
    </row>
    <row r="5" spans="1:11" x14ac:dyDescent="0.25">
      <c r="B5" s="119"/>
      <c r="C5" s="120"/>
      <c r="D5" s="436"/>
      <c r="E5" s="436"/>
      <c r="F5" s="120"/>
      <c r="G5" s="121"/>
      <c r="H5" s="121"/>
      <c r="I5" s="121"/>
      <c r="J5" s="121"/>
    </row>
    <row r="6" spans="1:11" x14ac:dyDescent="0.25">
      <c r="B6" s="117" t="s">
        <v>133</v>
      </c>
      <c r="C6" s="756" t="s">
        <v>134</v>
      </c>
      <c r="D6" s="756"/>
      <c r="E6" s="756"/>
      <c r="F6" s="756"/>
      <c r="G6" s="118"/>
      <c r="H6" s="118"/>
      <c r="I6" s="118"/>
      <c r="J6" s="118"/>
    </row>
    <row r="7" spans="1:11" ht="13.5" customHeight="1" x14ac:dyDescent="0.25">
      <c r="B7" s="119"/>
      <c r="C7" s="122"/>
      <c r="D7" s="437"/>
      <c r="E7" s="437"/>
      <c r="F7" s="122"/>
      <c r="G7" s="124"/>
      <c r="H7" s="124"/>
      <c r="I7" s="124"/>
      <c r="J7" s="124"/>
    </row>
    <row r="8" spans="1:11" s="125" customFormat="1" ht="12.75" x14ac:dyDescent="0.2">
      <c r="B8" s="757"/>
      <c r="C8" s="755" t="s">
        <v>135</v>
      </c>
      <c r="D8" s="755"/>
      <c r="E8" s="755"/>
      <c r="F8" s="755"/>
      <c r="G8" s="755"/>
      <c r="H8" s="755"/>
      <c r="I8" s="755"/>
      <c r="J8" s="261"/>
      <c r="K8" s="266"/>
    </row>
    <row r="9" spans="1:11" s="125" customFormat="1" ht="12.75" x14ac:dyDescent="0.2">
      <c r="B9" s="758"/>
      <c r="C9" s="755" t="s">
        <v>7</v>
      </c>
      <c r="D9" s="755" t="s">
        <v>136</v>
      </c>
      <c r="E9" s="755"/>
      <c r="F9" s="755" t="s">
        <v>137</v>
      </c>
      <c r="G9" s="755"/>
      <c r="H9" s="755" t="s">
        <v>138</v>
      </c>
      <c r="I9" s="755"/>
      <c r="J9" s="261"/>
      <c r="K9" s="266"/>
    </row>
    <row r="10" spans="1:11" s="125" customFormat="1" ht="18" customHeight="1" x14ac:dyDescent="0.2">
      <c r="B10" s="759"/>
      <c r="C10" s="755"/>
      <c r="D10" s="463" t="s">
        <v>19</v>
      </c>
      <c r="E10" s="463" t="s">
        <v>7</v>
      </c>
      <c r="F10" s="463" t="s">
        <v>19</v>
      </c>
      <c r="G10" s="463" t="s">
        <v>7</v>
      </c>
      <c r="H10" s="463" t="s">
        <v>19</v>
      </c>
      <c r="I10" s="463"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SUM('FY23 Budget'!H35:H38)</f>
        <v>0</v>
      </c>
      <c r="E14" s="249">
        <f>SUM('FY23 Budget'!P35:P38)</f>
        <v>0</v>
      </c>
      <c r="F14" s="129">
        <f>SUM('FY23 Budget'!M35:M38)</f>
        <v>0</v>
      </c>
      <c r="G14" s="249">
        <f>SUM('FY23 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462" t="s">
        <v>153</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60" t="s">
        <v>154</v>
      </c>
      <c r="C28" s="761"/>
      <c r="D28" s="761"/>
      <c r="E28" s="761"/>
      <c r="F28" s="761"/>
      <c r="G28" s="761"/>
      <c r="H28" s="761"/>
      <c r="I28" s="761"/>
      <c r="J28" s="439"/>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53" t="s">
        <v>155</v>
      </c>
      <c r="C34" s="138" t="e">
        <f t="shared" si="1"/>
        <v>#REF!</v>
      </c>
      <c r="D34" s="138"/>
      <c r="E34" s="138"/>
      <c r="F34" s="138"/>
      <c r="G34" s="138"/>
      <c r="H34" s="138"/>
      <c r="I34" s="138"/>
      <c r="J34" s="265"/>
      <c r="K34" s="1"/>
    </row>
    <row r="35" spans="2:11" ht="18" customHeight="1" x14ac:dyDescent="0.25">
      <c r="B35" s="754"/>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42578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440" t="s">
        <v>606</v>
      </c>
      <c r="B4" s="440" t="str">
        <f>VLOOKUP(valDistr,dataDistr,9,FALSE)&amp;", "&amp;VLOOKUP(valDistr,dataDistr,10,FALSE)&amp;" "&amp;VLOOKUP(valDistr,dataDistr,11,FALSE)</f>
        <v>Town, State  Zip</v>
      </c>
      <c r="C4" s="440"/>
      <c r="D4" s="440"/>
      <c r="E4" s="440"/>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441" t="s">
        <v>717</v>
      </c>
    </row>
    <row r="158" spans="1:1" x14ac:dyDescent="0.25">
      <c r="A158" s="247"/>
    </row>
    <row r="159" spans="1:1" x14ac:dyDescent="0.25">
      <c r="A159" s="246" t="s">
        <v>718</v>
      </c>
    </row>
    <row r="160" spans="1:1" x14ac:dyDescent="0.25">
      <c r="A160" s="442"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288"/>
  </cols>
  <sheetData>
    <row r="1" spans="1:23" ht="45"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275" t="s">
        <v>777</v>
      </c>
      <c r="B1" s="275" t="s">
        <v>6511</v>
      </c>
      <c r="C1" s="276" t="s">
        <v>6512</v>
      </c>
      <c r="D1" s="296"/>
      <c r="E1" s="275" t="s">
        <v>777</v>
      </c>
      <c r="F1" s="275" t="s">
        <v>6511</v>
      </c>
      <c r="G1" s="279" t="s">
        <v>6513</v>
      </c>
      <c r="H1" s="296"/>
      <c r="I1" s="296"/>
      <c r="J1" s="443" t="s">
        <v>777</v>
      </c>
      <c r="K1" s="444" t="s">
        <v>6511</v>
      </c>
      <c r="L1" s="445"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0D08D5-C6BE-4911-84D1-FC165B154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9324d023-3849-46fe-9182-6ce950756bea"/>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14c63040-5e06-4c4a-8b07-ca5832d9b241"/>
    <ds:schemaRef ds:uri="http://www.w3.org/XML/1998/namespac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FY23 Budget</vt:lpstr>
      <vt:lpstr>FY24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'FY23 Budget'!Print_Area</vt:lpstr>
      <vt:lpstr>'Summary Sheet'!Print_Area</vt:lpstr>
      <vt:lpstr>'Title I Amendment'!Print_Area</vt:lpstr>
      <vt:lpstr>'FY23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FC215 Genocide Education Grant Part II</dc:title>
  <dc:subject/>
  <dc:creator>DESE</dc:creator>
  <cp:keywords/>
  <dc:description/>
  <cp:lastModifiedBy>Zou, Dong (EOE)</cp:lastModifiedBy>
  <cp:revision/>
  <dcterms:created xsi:type="dcterms:W3CDTF">2017-03-16T18:10:20Z</dcterms:created>
  <dcterms:modified xsi:type="dcterms:W3CDTF">2022-11-01T14:34:13Z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20 2022 12:00AM</vt:lpwstr>
  </property>
</Properties>
</file>