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24226"/>
  <mc:AlternateContent xmlns:mc="http://schemas.openxmlformats.org/markup-compatibility/2006">
    <mc:Choice Requires="x15">
      <x15ac:absPath xmlns:x15ac="http://schemas.microsoft.com/office/spreadsheetml/2010/11/ac" url="C:\Users\dzou\Desktop\SCTASK0299076\"/>
    </mc:Choice>
  </mc:AlternateContent>
  <xr:revisionPtr revIDLastSave="0" documentId="13_ncr:1_{1A305919-AF3E-49D8-9EBC-1D7B79F7D55F}" xr6:coauthVersionLast="45" xr6:coauthVersionMax="47" xr10:uidLastSave="{00000000-0000-0000-0000-000000000000}"/>
  <bookViews>
    <workbookView xWindow="-120" yWindow="-120" windowWidth="29040" windowHeight="15840" tabRatio="724" xr2:uid="{00000000-000D-0000-FFFF-FFFF00000000}"/>
  </bookViews>
  <sheets>
    <sheet name="Overview" sheetId="15" r:id="rId1"/>
    <sheet name="Data Definitions" sheetId="16" r:id="rId2"/>
    <sheet name="FY23 District Allocations" sheetId="13" r:id="rId3"/>
    <sheet name="Neglected and Delinquent Sites" sheetId="11" r:id="rId4"/>
    <sheet name="State Agencies" sheetId="12" state="hidden" r:id="rId5"/>
    <sheet name="Four-Year Summary" sheetId="17" r:id="rId6"/>
  </sheets>
  <definedNames>
    <definedName name="_xlnm._FilterDatabase" localSheetId="5" hidden="1">'Four-Year Summary'!$B$4:$N$401</definedName>
    <definedName name="_xlnm._FilterDatabase" localSheetId="2" hidden="1">'FY23 District Allocations'!$A$3:$N$401</definedName>
    <definedName name="_xlnm._FilterDatabase" localSheetId="3" hidden="1">'Neglected and Delinquent Sites'!$A$3:$G$93</definedName>
    <definedName name="business">#REF!</definedName>
    <definedName name="_xlnm.Print_Area" localSheetId="1">'Data Definitions'!$B$2:$C$30</definedName>
    <definedName name="_xlnm.Print_Area" localSheetId="5">'Four-Year Summary'!$B$2:$N$401</definedName>
    <definedName name="_xlnm.Print_Area" localSheetId="2">'FY23 District Allocations'!$A$1:$N$401</definedName>
    <definedName name="_xlnm.Print_Area" localSheetId="3">'Neglected and Delinquent Sites'!$A$1:$G$66</definedName>
    <definedName name="_xlnm.Print_Area" localSheetId="0">Overview!$A$1:$H$26</definedName>
    <definedName name="_xlnm.Print_Area" localSheetId="4">'State Agencies'!$B$1:$D$19</definedName>
    <definedName name="_xlnm.Print_Titles" localSheetId="1">'Data Definitions'!$4:$4</definedName>
    <definedName name="_xlnm.Print_Titles" localSheetId="5">'Four-Year Summary'!$4:$4</definedName>
    <definedName name="_xlnm.Print_Titles" localSheetId="2">'FY23 District Allocations'!$1:$3</definedName>
    <definedName name="_xlnm.Print_Titles" localSheetId="3">'Neglected and Delinquent Sites'!$1:$3</definedName>
    <definedName name="Super">#REF!</definedName>
    <definedName name="tit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55" i="13" l="1"/>
  <c r="I278" i="17"/>
  <c r="I279" i="17"/>
  <c r="I280" i="17"/>
  <c r="E6" i="17" l="1"/>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E93" i="17"/>
  <c r="E94" i="17"/>
  <c r="E95" i="17"/>
  <c r="E96" i="17"/>
  <c r="E97" i="17"/>
  <c r="E98" i="17"/>
  <c r="E99" i="17"/>
  <c r="E100"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E129" i="17"/>
  <c r="E130" i="17"/>
  <c r="E131" i="17"/>
  <c r="E132" i="17"/>
  <c r="E133" i="17"/>
  <c r="E134" i="17"/>
  <c r="E135" i="17"/>
  <c r="E136" i="17"/>
  <c r="E137" i="17"/>
  <c r="E138" i="17"/>
  <c r="E139" i="17"/>
  <c r="E140" i="17"/>
  <c r="E141" i="17"/>
  <c r="E142" i="17"/>
  <c r="E143" i="17"/>
  <c r="E144" i="17"/>
  <c r="E145" i="17"/>
  <c r="E146" i="17"/>
  <c r="E147" i="17"/>
  <c r="E148" i="17"/>
  <c r="E149" i="17"/>
  <c r="E150" i="17"/>
  <c r="E151" i="17"/>
  <c r="E152" i="17"/>
  <c r="E153" i="17"/>
  <c r="E154" i="17"/>
  <c r="E155" i="17"/>
  <c r="E156" i="17"/>
  <c r="E157" i="17"/>
  <c r="E158" i="17"/>
  <c r="E159" i="17"/>
  <c r="E160" i="17"/>
  <c r="E161" i="17"/>
  <c r="E162" i="17"/>
  <c r="E163" i="17"/>
  <c r="E164" i="17"/>
  <c r="E165" i="17"/>
  <c r="E166" i="17"/>
  <c r="E167" i="17"/>
  <c r="E168" i="17"/>
  <c r="E169" i="17"/>
  <c r="E170" i="17"/>
  <c r="E171" i="17"/>
  <c r="E172" i="17"/>
  <c r="E173" i="17"/>
  <c r="E174" i="17"/>
  <c r="E175" i="17"/>
  <c r="E176" i="17"/>
  <c r="E177" i="17"/>
  <c r="E178" i="17"/>
  <c r="E179" i="17"/>
  <c r="E180" i="17"/>
  <c r="E181" i="17"/>
  <c r="E182" i="17"/>
  <c r="E183" i="17"/>
  <c r="E184" i="17"/>
  <c r="E185" i="17"/>
  <c r="E186" i="17"/>
  <c r="E187" i="17"/>
  <c r="E188" i="17"/>
  <c r="E189" i="17"/>
  <c r="E190" i="17"/>
  <c r="E191" i="17"/>
  <c r="E192" i="17"/>
  <c r="E193" i="17"/>
  <c r="E194" i="17"/>
  <c r="E195" i="17"/>
  <c r="E196" i="17"/>
  <c r="E197" i="17"/>
  <c r="E198" i="17"/>
  <c r="E199" i="17"/>
  <c r="E200" i="17"/>
  <c r="E201" i="17"/>
  <c r="E202" i="17"/>
  <c r="E203" i="17"/>
  <c r="E204" i="17"/>
  <c r="E205" i="17"/>
  <c r="E206" i="17"/>
  <c r="E207" i="17"/>
  <c r="E208" i="17"/>
  <c r="E209" i="17"/>
  <c r="E210" i="17"/>
  <c r="E211" i="17"/>
  <c r="E212" i="17"/>
  <c r="E213" i="17"/>
  <c r="E214" i="17"/>
  <c r="E215" i="17"/>
  <c r="E216" i="17"/>
  <c r="E217" i="17"/>
  <c r="E218" i="17"/>
  <c r="E219" i="17"/>
  <c r="E220" i="17"/>
  <c r="E221" i="17"/>
  <c r="E222" i="17"/>
  <c r="E223" i="17"/>
  <c r="E224" i="17"/>
  <c r="E225" i="17"/>
  <c r="E226" i="17"/>
  <c r="E227" i="17"/>
  <c r="E228" i="17"/>
  <c r="E229" i="17"/>
  <c r="E230" i="17"/>
  <c r="E231" i="17"/>
  <c r="E232" i="17"/>
  <c r="E233" i="17"/>
  <c r="E234" i="17"/>
  <c r="E235" i="17"/>
  <c r="E236" i="17"/>
  <c r="E237" i="17"/>
  <c r="E238" i="17"/>
  <c r="E239" i="17"/>
  <c r="E240" i="17"/>
  <c r="E241" i="17"/>
  <c r="E242" i="17"/>
  <c r="E243" i="17"/>
  <c r="E244" i="17"/>
  <c r="E245" i="17"/>
  <c r="E246" i="17"/>
  <c r="E247" i="17"/>
  <c r="E248" i="17"/>
  <c r="E249" i="17"/>
  <c r="E250" i="17"/>
  <c r="E251" i="17"/>
  <c r="E252" i="17"/>
  <c r="E253" i="17"/>
  <c r="E254" i="17"/>
  <c r="E255" i="17"/>
  <c r="E256" i="17"/>
  <c r="E257" i="17"/>
  <c r="E258" i="17"/>
  <c r="E259" i="17"/>
  <c r="E260" i="17"/>
  <c r="E261" i="17"/>
  <c r="E262" i="17"/>
  <c r="E263" i="17"/>
  <c r="E264" i="17"/>
  <c r="E265" i="17"/>
  <c r="E266" i="17"/>
  <c r="E267" i="17"/>
  <c r="E268" i="17"/>
  <c r="E269" i="17"/>
  <c r="E270" i="17"/>
  <c r="E271" i="17"/>
  <c r="E272" i="17"/>
  <c r="E273" i="17"/>
  <c r="E274" i="17"/>
  <c r="E275" i="17"/>
  <c r="E276" i="17"/>
  <c r="E277" i="17"/>
  <c r="E278" i="17"/>
  <c r="E279" i="17"/>
  <c r="E280" i="17"/>
  <c r="E281" i="17"/>
  <c r="E282" i="17"/>
  <c r="E283" i="17"/>
  <c r="E284" i="17"/>
  <c r="E285" i="17"/>
  <c r="E286" i="17"/>
  <c r="E287" i="17"/>
  <c r="E288" i="17"/>
  <c r="E289" i="17"/>
  <c r="E290" i="17"/>
  <c r="E291" i="17"/>
  <c r="E292" i="17"/>
  <c r="E293" i="17"/>
  <c r="E294" i="17"/>
  <c r="E295" i="17"/>
  <c r="E296" i="17"/>
  <c r="E297" i="17"/>
  <c r="E298" i="17"/>
  <c r="E299" i="17"/>
  <c r="E300" i="17"/>
  <c r="E301" i="17"/>
  <c r="E302" i="17"/>
  <c r="E303" i="17"/>
  <c r="E304" i="17"/>
  <c r="E305" i="17"/>
  <c r="E306" i="17"/>
  <c r="E307" i="17"/>
  <c r="E308" i="17"/>
  <c r="E309" i="17"/>
  <c r="E310" i="17"/>
  <c r="E311" i="17"/>
  <c r="E312" i="17"/>
  <c r="E313" i="17"/>
  <c r="E314" i="17"/>
  <c r="E315" i="17"/>
  <c r="E316" i="17"/>
  <c r="E317" i="17"/>
  <c r="E318" i="17"/>
  <c r="E319" i="17"/>
  <c r="E320" i="17"/>
  <c r="E321" i="17"/>
  <c r="E322" i="17"/>
  <c r="E323" i="17"/>
  <c r="E324" i="17"/>
  <c r="E325" i="17"/>
  <c r="E326" i="17"/>
  <c r="E327" i="17"/>
  <c r="E328" i="17"/>
  <c r="E329" i="17"/>
  <c r="E330" i="17"/>
  <c r="E331" i="17"/>
  <c r="E332" i="17"/>
  <c r="E333" i="17"/>
  <c r="E334" i="17"/>
  <c r="E335" i="17"/>
  <c r="E336" i="17"/>
  <c r="E337" i="17"/>
  <c r="E338" i="17"/>
  <c r="E339" i="17"/>
  <c r="E340" i="17"/>
  <c r="E341" i="17"/>
  <c r="E342" i="17"/>
  <c r="E343" i="17"/>
  <c r="E344" i="17"/>
  <c r="E345" i="17"/>
  <c r="E346" i="17"/>
  <c r="E347" i="17"/>
  <c r="E348" i="17"/>
  <c r="E349" i="17"/>
  <c r="E350" i="17"/>
  <c r="E351" i="17"/>
  <c r="E352" i="17"/>
  <c r="E353" i="17"/>
  <c r="E354" i="17"/>
  <c r="E355" i="17"/>
  <c r="E356" i="17"/>
  <c r="E357" i="17"/>
  <c r="E358" i="17"/>
  <c r="E359" i="17"/>
  <c r="E360" i="17"/>
  <c r="E361" i="17"/>
  <c r="E362" i="17"/>
  <c r="E363" i="17"/>
  <c r="E364" i="17"/>
  <c r="E365" i="17"/>
  <c r="E366" i="17"/>
  <c r="E367" i="17"/>
  <c r="E368" i="17"/>
  <c r="E369" i="17"/>
  <c r="E370" i="17"/>
  <c r="E371" i="17"/>
  <c r="E372" i="17"/>
  <c r="E373" i="17"/>
  <c r="E374" i="17"/>
  <c r="E375" i="17"/>
  <c r="E376" i="17"/>
  <c r="E377" i="17"/>
  <c r="E378" i="17"/>
  <c r="E379" i="17"/>
  <c r="E380" i="17"/>
  <c r="E381" i="17"/>
  <c r="E382" i="17"/>
  <c r="E383" i="17"/>
  <c r="E384" i="17"/>
  <c r="E385" i="17"/>
  <c r="E386" i="17"/>
  <c r="E387" i="17"/>
  <c r="E388" i="17"/>
  <c r="E389" i="17"/>
  <c r="E390" i="17"/>
  <c r="E391" i="17"/>
  <c r="E392" i="17"/>
  <c r="E393" i="17"/>
  <c r="E394" i="17"/>
  <c r="E395" i="17"/>
  <c r="E396" i="17"/>
  <c r="E397" i="17"/>
  <c r="E398" i="17"/>
  <c r="E399" i="17"/>
  <c r="E400" i="17"/>
  <c r="E401" i="17"/>
  <c r="G6" i="17"/>
  <c r="G7" i="17"/>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G157" i="17"/>
  <c r="G158" i="17"/>
  <c r="G159" i="17"/>
  <c r="G160" i="17"/>
  <c r="G161" i="17"/>
  <c r="G162" i="17"/>
  <c r="G163" i="17"/>
  <c r="G164" i="17"/>
  <c r="G165" i="17"/>
  <c r="G166" i="17"/>
  <c r="G167" i="17"/>
  <c r="G168" i="17"/>
  <c r="G169" i="17"/>
  <c r="G170" i="17"/>
  <c r="G171" i="17"/>
  <c r="G172" i="17"/>
  <c r="G173" i="17"/>
  <c r="G174" i="17"/>
  <c r="G175" i="17"/>
  <c r="G176" i="17"/>
  <c r="G177" i="17"/>
  <c r="G178" i="17"/>
  <c r="G179" i="17"/>
  <c r="G180" i="17"/>
  <c r="G181" i="17"/>
  <c r="G182" i="17"/>
  <c r="G183" i="17"/>
  <c r="G184" i="17"/>
  <c r="G185" i="17"/>
  <c r="G186" i="17"/>
  <c r="G187" i="17"/>
  <c r="G188" i="17"/>
  <c r="G189" i="17"/>
  <c r="G190" i="17"/>
  <c r="G191" i="17"/>
  <c r="G192" i="17"/>
  <c r="G193" i="17"/>
  <c r="G194" i="17"/>
  <c r="G195" i="17"/>
  <c r="G196" i="17"/>
  <c r="G197" i="17"/>
  <c r="G198" i="17"/>
  <c r="G199" i="17"/>
  <c r="G200" i="17"/>
  <c r="G201" i="17"/>
  <c r="G202" i="17"/>
  <c r="G203" i="17"/>
  <c r="G204" i="17"/>
  <c r="G205" i="17"/>
  <c r="G206" i="17"/>
  <c r="G207" i="17"/>
  <c r="G208" i="17"/>
  <c r="G209" i="17"/>
  <c r="G210" i="17"/>
  <c r="G211" i="17"/>
  <c r="G212" i="17"/>
  <c r="G213" i="17"/>
  <c r="G214" i="17"/>
  <c r="G215" i="17"/>
  <c r="G216" i="17"/>
  <c r="G217" i="17"/>
  <c r="G218" i="17"/>
  <c r="G219" i="17"/>
  <c r="G220" i="17"/>
  <c r="G221" i="17"/>
  <c r="G222" i="17"/>
  <c r="G223" i="17"/>
  <c r="G224" i="17"/>
  <c r="G226" i="17"/>
  <c r="G227" i="17"/>
  <c r="G228" i="17"/>
  <c r="G229" i="17"/>
  <c r="G230" i="17"/>
  <c r="G231" i="17"/>
  <c r="G232" i="17"/>
  <c r="G233" i="17"/>
  <c r="G234" i="17"/>
  <c r="G235" i="17"/>
  <c r="G236" i="17"/>
  <c r="G237" i="17"/>
  <c r="G238" i="17"/>
  <c r="G239" i="17"/>
  <c r="G240" i="17"/>
  <c r="G241" i="17"/>
  <c r="G242" i="17"/>
  <c r="G243" i="17"/>
  <c r="G244" i="17"/>
  <c r="G245" i="17"/>
  <c r="G246" i="17"/>
  <c r="G247" i="17"/>
  <c r="G248" i="17"/>
  <c r="G249" i="17"/>
  <c r="G250" i="17"/>
  <c r="G251" i="17"/>
  <c r="G252" i="17"/>
  <c r="G253" i="17"/>
  <c r="G254" i="17"/>
  <c r="G255" i="17"/>
  <c r="G256" i="17"/>
  <c r="G257" i="17"/>
  <c r="G258" i="17"/>
  <c r="G259" i="17"/>
  <c r="G260" i="17"/>
  <c r="G261" i="17"/>
  <c r="G262" i="17"/>
  <c r="G263" i="17"/>
  <c r="G264" i="17"/>
  <c r="G265" i="17"/>
  <c r="G266" i="17"/>
  <c r="G267" i="17"/>
  <c r="G268" i="17"/>
  <c r="G269" i="17"/>
  <c r="G270" i="17"/>
  <c r="G271" i="17"/>
  <c r="G272" i="17"/>
  <c r="G273" i="17"/>
  <c r="G274" i="17"/>
  <c r="G275" i="17"/>
  <c r="G276" i="17"/>
  <c r="G277" i="17"/>
  <c r="G278" i="17"/>
  <c r="G279" i="17"/>
  <c r="G280" i="17"/>
  <c r="G281" i="17"/>
  <c r="G282" i="17"/>
  <c r="G283" i="17"/>
  <c r="G284" i="17"/>
  <c r="G285" i="17"/>
  <c r="G286" i="17"/>
  <c r="G287" i="17"/>
  <c r="G288" i="17"/>
  <c r="G289" i="17"/>
  <c r="G290" i="17"/>
  <c r="G291" i="17"/>
  <c r="G292" i="17"/>
  <c r="G293" i="17"/>
  <c r="G294" i="17"/>
  <c r="G295" i="17"/>
  <c r="G296" i="17"/>
  <c r="G297" i="17"/>
  <c r="G298" i="17"/>
  <c r="G299" i="17"/>
  <c r="G300" i="17"/>
  <c r="G301" i="17"/>
  <c r="G302" i="17"/>
  <c r="G303" i="17"/>
  <c r="G304" i="17"/>
  <c r="G305" i="17"/>
  <c r="G306" i="17"/>
  <c r="G307" i="17"/>
  <c r="G308" i="17"/>
  <c r="G309" i="17"/>
  <c r="G310" i="17"/>
  <c r="G311" i="17"/>
  <c r="G313" i="17"/>
  <c r="G314" i="17"/>
  <c r="G315" i="17"/>
  <c r="G316" i="17"/>
  <c r="G317" i="17"/>
  <c r="G318" i="17"/>
  <c r="G319" i="17"/>
  <c r="G320" i="17"/>
  <c r="G321" i="17"/>
  <c r="G322" i="17"/>
  <c r="G323" i="17"/>
  <c r="G324" i="17"/>
  <c r="G325" i="17"/>
  <c r="G326" i="17"/>
  <c r="G327" i="17"/>
  <c r="G328" i="17"/>
  <c r="G329" i="17"/>
  <c r="G330" i="17"/>
  <c r="G331" i="17"/>
  <c r="G332" i="17"/>
  <c r="G333" i="17"/>
  <c r="G334" i="17"/>
  <c r="G335" i="17"/>
  <c r="G336" i="17"/>
  <c r="G337" i="17"/>
  <c r="G338" i="17"/>
  <c r="G339" i="17"/>
  <c r="G340" i="17"/>
  <c r="G341" i="17"/>
  <c r="G342" i="17"/>
  <c r="G343" i="17"/>
  <c r="G344" i="17"/>
  <c r="G345" i="17"/>
  <c r="G346" i="17"/>
  <c r="G347" i="17"/>
  <c r="G348" i="17"/>
  <c r="G349" i="17"/>
  <c r="G350" i="17"/>
  <c r="G351" i="17"/>
  <c r="G352" i="17"/>
  <c r="G353" i="17"/>
  <c r="G354" i="17"/>
  <c r="G355" i="17"/>
  <c r="G356" i="17"/>
  <c r="G357" i="17"/>
  <c r="G358" i="17"/>
  <c r="G359" i="17"/>
  <c r="G360" i="17"/>
  <c r="G361" i="17"/>
  <c r="G362" i="17"/>
  <c r="G363" i="17"/>
  <c r="G364" i="17"/>
  <c r="G365" i="17"/>
  <c r="G366" i="17"/>
  <c r="G367" i="17"/>
  <c r="G368" i="17"/>
  <c r="G369" i="17"/>
  <c r="G370" i="17"/>
  <c r="G371" i="17"/>
  <c r="G372" i="17"/>
  <c r="G373" i="17"/>
  <c r="G374" i="17"/>
  <c r="G375" i="17"/>
  <c r="G376" i="17"/>
  <c r="G377" i="17"/>
  <c r="G378" i="17"/>
  <c r="G379" i="17"/>
  <c r="G380" i="17"/>
  <c r="G381" i="17"/>
  <c r="G382" i="17"/>
  <c r="G383" i="17"/>
  <c r="G384" i="17"/>
  <c r="G385" i="17"/>
  <c r="G386" i="17"/>
  <c r="G387" i="17"/>
  <c r="G388" i="17"/>
  <c r="G389" i="17"/>
  <c r="G390" i="17"/>
  <c r="G391" i="17"/>
  <c r="G392" i="17"/>
  <c r="G393" i="17"/>
  <c r="G394" i="17"/>
  <c r="G395" i="17"/>
  <c r="G396" i="17"/>
  <c r="G397" i="17"/>
  <c r="G398" i="17"/>
  <c r="G399" i="17"/>
  <c r="G400" i="17"/>
  <c r="G401" i="17"/>
  <c r="I6" i="17" l="1"/>
  <c r="I7" i="17"/>
  <c r="I8" i="17"/>
  <c r="I9" i="17"/>
  <c r="I10" i="17"/>
  <c r="I11" i="17"/>
  <c r="I12" i="17"/>
  <c r="I13" i="17"/>
  <c r="I14" i="17"/>
  <c r="I15" i="17"/>
  <c r="I16" i="17"/>
  <c r="I17" i="17"/>
  <c r="I18" i="17"/>
  <c r="I19" i="17"/>
  <c r="I20" i="17"/>
  <c r="I21" i="17"/>
  <c r="I22" i="17"/>
  <c r="I23" i="17"/>
  <c r="I24" i="17"/>
  <c r="I25" i="17"/>
  <c r="I26" i="17"/>
  <c r="I27" i="17"/>
  <c r="I28" i="17"/>
  <c r="I29" i="17"/>
  <c r="I30" i="17"/>
  <c r="I31" i="17"/>
  <c r="I32" i="17"/>
  <c r="I33" i="17"/>
  <c r="I34" i="17"/>
  <c r="I35" i="17"/>
  <c r="I36" i="17"/>
  <c r="I37" i="17"/>
  <c r="I38" i="17"/>
  <c r="I39" i="17"/>
  <c r="I40" i="17"/>
  <c r="I41" i="17"/>
  <c r="I42" i="17"/>
  <c r="I43" i="17"/>
  <c r="I44" i="17"/>
  <c r="I45" i="17"/>
  <c r="I46" i="17"/>
  <c r="I47" i="17"/>
  <c r="I48" i="17"/>
  <c r="I49" i="17"/>
  <c r="I50" i="17"/>
  <c r="I51" i="17"/>
  <c r="I52" i="17"/>
  <c r="I53" i="17"/>
  <c r="I54" i="17"/>
  <c r="I55" i="17"/>
  <c r="I56" i="17"/>
  <c r="I57" i="17"/>
  <c r="I58" i="17"/>
  <c r="I59" i="17"/>
  <c r="I60" i="17"/>
  <c r="I61" i="17"/>
  <c r="I62" i="17"/>
  <c r="I63" i="17"/>
  <c r="I64" i="17"/>
  <c r="I65" i="17"/>
  <c r="I66" i="17"/>
  <c r="I67" i="17"/>
  <c r="I68" i="17"/>
  <c r="I69" i="17"/>
  <c r="I70" i="17"/>
  <c r="I71" i="17"/>
  <c r="I72" i="17"/>
  <c r="I73" i="17"/>
  <c r="I74" i="17"/>
  <c r="I75" i="17"/>
  <c r="I76" i="17"/>
  <c r="I77" i="17"/>
  <c r="I78" i="17"/>
  <c r="I79" i="17"/>
  <c r="I80" i="17"/>
  <c r="I81" i="17"/>
  <c r="I82" i="17"/>
  <c r="I83" i="17"/>
  <c r="I84" i="17"/>
  <c r="I85" i="17"/>
  <c r="I86" i="17"/>
  <c r="I87" i="17"/>
  <c r="I88" i="17"/>
  <c r="I89" i="17"/>
  <c r="I90" i="17"/>
  <c r="I91" i="17"/>
  <c r="I92" i="17"/>
  <c r="I93" i="17"/>
  <c r="I94" i="17"/>
  <c r="I95" i="17"/>
  <c r="I96" i="17"/>
  <c r="I97" i="17"/>
  <c r="I98" i="17"/>
  <c r="I99" i="17"/>
  <c r="I100" i="17"/>
  <c r="I101" i="17"/>
  <c r="I102" i="17"/>
  <c r="I103" i="17"/>
  <c r="I104" i="17"/>
  <c r="I105" i="17"/>
  <c r="I106" i="17"/>
  <c r="I107" i="17"/>
  <c r="I108" i="17"/>
  <c r="I109" i="17"/>
  <c r="I110" i="17"/>
  <c r="I111" i="17"/>
  <c r="I112" i="17"/>
  <c r="I113" i="17"/>
  <c r="I114" i="17"/>
  <c r="I115" i="17"/>
  <c r="I116" i="17"/>
  <c r="I117" i="17"/>
  <c r="I118" i="17"/>
  <c r="I119" i="17"/>
  <c r="I120" i="17"/>
  <c r="I121" i="17"/>
  <c r="I122" i="17"/>
  <c r="I123" i="17"/>
  <c r="I124" i="17"/>
  <c r="I125" i="17"/>
  <c r="I126" i="17"/>
  <c r="I127" i="17"/>
  <c r="I128" i="17"/>
  <c r="I129" i="17"/>
  <c r="I130" i="17"/>
  <c r="I131" i="17"/>
  <c r="I132" i="17"/>
  <c r="I133" i="17"/>
  <c r="I134" i="17"/>
  <c r="I135" i="17"/>
  <c r="I136" i="17"/>
  <c r="I137" i="17"/>
  <c r="I138" i="17"/>
  <c r="I139" i="17"/>
  <c r="I140" i="17"/>
  <c r="I141" i="17"/>
  <c r="I142" i="17"/>
  <c r="I143" i="17"/>
  <c r="I144" i="17"/>
  <c r="I145" i="17"/>
  <c r="I146" i="17"/>
  <c r="I147" i="17"/>
  <c r="I148" i="17"/>
  <c r="I149" i="17"/>
  <c r="I150" i="17"/>
  <c r="I151" i="17"/>
  <c r="I152" i="17"/>
  <c r="I153" i="17"/>
  <c r="I154" i="17"/>
  <c r="I155" i="17"/>
  <c r="I156" i="17"/>
  <c r="I157" i="17"/>
  <c r="I158" i="17"/>
  <c r="I159" i="17"/>
  <c r="I160" i="17"/>
  <c r="I161" i="17"/>
  <c r="I162" i="17"/>
  <c r="I163" i="17"/>
  <c r="I164" i="17"/>
  <c r="I165" i="17"/>
  <c r="I166" i="17"/>
  <c r="I167" i="17"/>
  <c r="I168" i="17"/>
  <c r="I169" i="17"/>
  <c r="I170" i="17"/>
  <c r="I171" i="17"/>
  <c r="I172" i="17"/>
  <c r="I173" i="17"/>
  <c r="I174" i="17"/>
  <c r="I175" i="17"/>
  <c r="I176" i="17"/>
  <c r="I177" i="17"/>
  <c r="I178" i="17"/>
  <c r="I179" i="17"/>
  <c r="I180" i="17"/>
  <c r="I181" i="17"/>
  <c r="I182" i="17"/>
  <c r="I183" i="17"/>
  <c r="I184" i="17"/>
  <c r="I185" i="17"/>
  <c r="I186" i="17"/>
  <c r="I187" i="17"/>
  <c r="I188" i="17"/>
  <c r="I189" i="17"/>
  <c r="I190" i="17"/>
  <c r="I191" i="17"/>
  <c r="I192" i="17"/>
  <c r="I193" i="17"/>
  <c r="I194" i="17"/>
  <c r="I195" i="17"/>
  <c r="I196" i="17"/>
  <c r="I197" i="17"/>
  <c r="I198" i="17"/>
  <c r="I199" i="17"/>
  <c r="I200" i="17"/>
  <c r="I201" i="17"/>
  <c r="I202" i="17"/>
  <c r="I203" i="17"/>
  <c r="I204" i="17"/>
  <c r="I205" i="17"/>
  <c r="I206" i="17"/>
  <c r="I207" i="17"/>
  <c r="I208" i="17"/>
  <c r="I209" i="17"/>
  <c r="I210" i="17"/>
  <c r="I211" i="17"/>
  <c r="I212" i="17"/>
  <c r="I213" i="17"/>
  <c r="I214" i="17"/>
  <c r="I215" i="17"/>
  <c r="I216" i="17"/>
  <c r="I217" i="17"/>
  <c r="I218" i="17"/>
  <c r="I219" i="17"/>
  <c r="I220" i="17"/>
  <c r="I221" i="17"/>
  <c r="I222" i="17"/>
  <c r="I223" i="17"/>
  <c r="I224" i="17"/>
  <c r="I225" i="17"/>
  <c r="I226" i="17"/>
  <c r="I227" i="17"/>
  <c r="I228" i="17"/>
  <c r="I229" i="17"/>
  <c r="I230" i="17"/>
  <c r="I231" i="17"/>
  <c r="I232" i="17"/>
  <c r="I233" i="17"/>
  <c r="I234" i="17"/>
  <c r="I235" i="17"/>
  <c r="I236" i="17"/>
  <c r="I237" i="17"/>
  <c r="I238" i="17"/>
  <c r="I239" i="17"/>
  <c r="I240" i="17"/>
  <c r="I241" i="17"/>
  <c r="I242" i="17"/>
  <c r="I243" i="17"/>
  <c r="I244" i="17"/>
  <c r="I245" i="17"/>
  <c r="I246" i="17"/>
  <c r="I247" i="17"/>
  <c r="I248" i="17"/>
  <c r="I249" i="17"/>
  <c r="I250" i="17"/>
  <c r="I251" i="17"/>
  <c r="I252" i="17"/>
  <c r="I253" i="17"/>
  <c r="I254" i="17"/>
  <c r="I255" i="17"/>
  <c r="I256" i="17"/>
  <c r="I257" i="17"/>
  <c r="I258" i="17"/>
  <c r="I259" i="17"/>
  <c r="I260" i="17"/>
  <c r="I261" i="17"/>
  <c r="I262" i="17"/>
  <c r="I263" i="17"/>
  <c r="I264" i="17"/>
  <c r="I265" i="17"/>
  <c r="I266" i="17"/>
  <c r="I267" i="17"/>
  <c r="I268" i="17"/>
  <c r="I269" i="17"/>
  <c r="I270" i="17"/>
  <c r="I271" i="17"/>
  <c r="I272" i="17"/>
  <c r="I273" i="17"/>
  <c r="I274" i="17"/>
  <c r="I275" i="17"/>
  <c r="I276" i="17"/>
  <c r="I277" i="17"/>
  <c r="I281" i="17"/>
  <c r="I282" i="17"/>
  <c r="I283" i="17"/>
  <c r="I284" i="17"/>
  <c r="I285" i="17"/>
  <c r="I286" i="17"/>
  <c r="I287" i="17"/>
  <c r="I288" i="17"/>
  <c r="I289" i="17"/>
  <c r="I290" i="17"/>
  <c r="I291" i="17"/>
  <c r="I292" i="17"/>
  <c r="I293" i="17"/>
  <c r="I294" i="17"/>
  <c r="I295" i="17"/>
  <c r="I296" i="17"/>
  <c r="I297" i="17"/>
  <c r="I298" i="17"/>
  <c r="I299" i="17"/>
  <c r="I300" i="17"/>
  <c r="I301" i="17"/>
  <c r="I302" i="17"/>
  <c r="I303" i="17"/>
  <c r="I304" i="17"/>
  <c r="I305" i="17"/>
  <c r="I306" i="17"/>
  <c r="I307" i="17"/>
  <c r="I308" i="17"/>
  <c r="I309" i="17"/>
  <c r="I310" i="17"/>
  <c r="I311" i="17"/>
  <c r="I312" i="17"/>
  <c r="I313" i="17"/>
  <c r="I314" i="17"/>
  <c r="I315" i="17"/>
  <c r="I316" i="17"/>
  <c r="I317" i="17"/>
  <c r="I318" i="17"/>
  <c r="I319" i="17"/>
  <c r="I320" i="17"/>
  <c r="I321" i="17"/>
  <c r="I322" i="17"/>
  <c r="I323" i="17"/>
  <c r="I324" i="17"/>
  <c r="I325" i="17"/>
  <c r="I326" i="17"/>
  <c r="I327" i="17"/>
  <c r="I328" i="17"/>
  <c r="I329" i="17"/>
  <c r="I330" i="17"/>
  <c r="I331" i="17"/>
  <c r="I332" i="17"/>
  <c r="I333" i="17"/>
  <c r="I334" i="17"/>
  <c r="I335" i="17"/>
  <c r="I336" i="17"/>
  <c r="I337" i="17"/>
  <c r="I338" i="17"/>
  <c r="I339" i="17"/>
  <c r="I340" i="17"/>
  <c r="I341" i="17"/>
  <c r="I342" i="17"/>
  <c r="I343" i="17"/>
  <c r="I344" i="17"/>
  <c r="I345" i="17"/>
  <c r="I346" i="17"/>
  <c r="I347" i="17"/>
  <c r="I348" i="17"/>
  <c r="I349" i="17"/>
  <c r="I350" i="17"/>
  <c r="I351" i="17"/>
  <c r="I352" i="17"/>
  <c r="I353" i="17"/>
  <c r="I354" i="17"/>
  <c r="I355" i="17"/>
  <c r="I356" i="17"/>
  <c r="I357" i="17"/>
  <c r="I358" i="17"/>
  <c r="I359" i="17"/>
  <c r="I360" i="17"/>
  <c r="I361" i="17"/>
  <c r="I362" i="17"/>
  <c r="I363" i="17"/>
  <c r="I364" i="17"/>
  <c r="I365" i="17"/>
  <c r="I366" i="17"/>
  <c r="I367" i="17"/>
  <c r="I368" i="17"/>
  <c r="I369" i="17"/>
  <c r="I370" i="17"/>
  <c r="I371" i="17"/>
  <c r="I372" i="17"/>
  <c r="I373" i="17"/>
  <c r="I374" i="17"/>
  <c r="I375" i="17"/>
  <c r="I376" i="17"/>
  <c r="I377" i="17"/>
  <c r="I378" i="17"/>
  <c r="I379" i="17"/>
  <c r="I380" i="17"/>
  <c r="I381" i="17"/>
  <c r="I382" i="17"/>
  <c r="I383" i="17"/>
  <c r="I384" i="17"/>
  <c r="I385" i="17"/>
  <c r="I386" i="17"/>
  <c r="I387" i="17"/>
  <c r="I388" i="17"/>
  <c r="I389" i="17"/>
  <c r="I390" i="17"/>
  <c r="I391" i="17"/>
  <c r="I392" i="17"/>
  <c r="I393" i="17"/>
  <c r="I394" i="17"/>
  <c r="I395" i="17"/>
  <c r="I396" i="17"/>
  <c r="I397" i="17"/>
  <c r="I398" i="17"/>
  <c r="I399" i="17"/>
  <c r="I400" i="17"/>
  <c r="I401" i="17"/>
  <c r="I5" i="17" l="1"/>
  <c r="G5" i="17"/>
  <c r="E5" i="17"/>
  <c r="M5" i="13" l="1"/>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76" i="13"/>
  <c r="M77" i="13"/>
  <c r="M78" i="13"/>
  <c r="M79" i="13"/>
  <c r="M80" i="13"/>
  <c r="M81" i="13"/>
  <c r="M82" i="13"/>
  <c r="M83" i="13"/>
  <c r="M84" i="13"/>
  <c r="M85" i="13"/>
  <c r="M86" i="13"/>
  <c r="M87" i="13"/>
  <c r="M88" i="13"/>
  <c r="M89" i="13"/>
  <c r="M90" i="13"/>
  <c r="M91" i="13"/>
  <c r="M92" i="13"/>
  <c r="M93" i="13"/>
  <c r="M94" i="13"/>
  <c r="M95" i="13"/>
  <c r="M96" i="13"/>
  <c r="M97" i="13"/>
  <c r="M98" i="13"/>
  <c r="M99" i="13"/>
  <c r="M100" i="13"/>
  <c r="M101" i="13"/>
  <c r="M102" i="13"/>
  <c r="M103" i="13"/>
  <c r="M104" i="13"/>
  <c r="M105" i="13"/>
  <c r="M106" i="13"/>
  <c r="M107" i="13"/>
  <c r="M108" i="13"/>
  <c r="M109" i="13"/>
  <c r="M110" i="13"/>
  <c r="M111" i="13"/>
  <c r="M112" i="13"/>
  <c r="M113" i="13"/>
  <c r="M114" i="13"/>
  <c r="M115" i="13"/>
  <c r="M116" i="13"/>
  <c r="M117" i="13"/>
  <c r="M118" i="13"/>
  <c r="M119" i="13"/>
  <c r="M120" i="13"/>
  <c r="M121" i="13"/>
  <c r="M122" i="13"/>
  <c r="M123" i="13"/>
  <c r="M124" i="13"/>
  <c r="M125" i="13"/>
  <c r="M126" i="13"/>
  <c r="M127" i="13"/>
  <c r="M128" i="13"/>
  <c r="M129" i="13"/>
  <c r="M130" i="13"/>
  <c r="M131" i="13"/>
  <c r="M132" i="13"/>
  <c r="M133" i="13"/>
  <c r="M134" i="13"/>
  <c r="M135" i="13"/>
  <c r="M136" i="13"/>
  <c r="M137" i="13"/>
  <c r="M138" i="13"/>
  <c r="M139" i="13"/>
  <c r="M140" i="13"/>
  <c r="M141" i="13"/>
  <c r="M142" i="13"/>
  <c r="M143" i="13"/>
  <c r="M144" i="13"/>
  <c r="M145" i="13"/>
  <c r="M146" i="13"/>
  <c r="M147" i="13"/>
  <c r="M148" i="13"/>
  <c r="M149" i="13"/>
  <c r="M150" i="13"/>
  <c r="M151" i="13"/>
  <c r="M152" i="13"/>
  <c r="M153" i="13"/>
  <c r="M154" i="13"/>
  <c r="M155" i="13"/>
  <c r="M156" i="13"/>
  <c r="M157" i="13"/>
  <c r="M158" i="13"/>
  <c r="M159" i="13"/>
  <c r="M160" i="13"/>
  <c r="M161" i="13"/>
  <c r="M162" i="13"/>
  <c r="M163" i="13"/>
  <c r="M164" i="13"/>
  <c r="M165" i="13"/>
  <c r="M166" i="13"/>
  <c r="M167" i="13"/>
  <c r="M168" i="13"/>
  <c r="M169" i="13"/>
  <c r="M170" i="13"/>
  <c r="M171" i="13"/>
  <c r="M172" i="13"/>
  <c r="M173" i="13"/>
  <c r="M174" i="13"/>
  <c r="M175" i="13"/>
  <c r="M176" i="13"/>
  <c r="M177" i="13"/>
  <c r="M178" i="13"/>
  <c r="M179" i="13"/>
  <c r="M180" i="13"/>
  <c r="M181" i="13"/>
  <c r="M182" i="13"/>
  <c r="M183" i="13"/>
  <c r="M184" i="13"/>
  <c r="M185" i="13"/>
  <c r="M186" i="13"/>
  <c r="M187" i="13"/>
  <c r="M188" i="13"/>
  <c r="M189" i="13"/>
  <c r="M190" i="13"/>
  <c r="M191" i="13"/>
  <c r="M192" i="13"/>
  <c r="M193" i="13"/>
  <c r="M194" i="13"/>
  <c r="M195" i="13"/>
  <c r="M196" i="13"/>
  <c r="M197" i="13"/>
  <c r="M198" i="13"/>
  <c r="M199" i="13"/>
  <c r="M200" i="13"/>
  <c r="M201" i="13"/>
  <c r="M202" i="13"/>
  <c r="M203" i="13"/>
  <c r="M204" i="13"/>
  <c r="M205" i="13"/>
  <c r="M206" i="13"/>
  <c r="M207" i="13"/>
  <c r="M208" i="13"/>
  <c r="M209" i="13"/>
  <c r="M210" i="13"/>
  <c r="M211" i="13"/>
  <c r="M212" i="13"/>
  <c r="M213" i="13"/>
  <c r="M214" i="13"/>
  <c r="M215" i="13"/>
  <c r="M216" i="13"/>
  <c r="M217" i="13"/>
  <c r="M218" i="13"/>
  <c r="M219" i="13"/>
  <c r="M220" i="13"/>
  <c r="M221" i="13"/>
  <c r="M222" i="13"/>
  <c r="M223" i="13"/>
  <c r="M224" i="13"/>
  <c r="M225" i="13"/>
  <c r="M226" i="13"/>
  <c r="M227" i="13"/>
  <c r="M228" i="13"/>
  <c r="M229" i="13"/>
  <c r="M230" i="13"/>
  <c r="M231" i="13"/>
  <c r="M232" i="13"/>
  <c r="M233" i="13"/>
  <c r="M234" i="13"/>
  <c r="M235" i="13"/>
  <c r="M236" i="13"/>
  <c r="M237" i="13"/>
  <c r="M238" i="13"/>
  <c r="M239" i="13"/>
  <c r="M240" i="13"/>
  <c r="M241" i="13"/>
  <c r="M242" i="13"/>
  <c r="M243" i="13"/>
  <c r="M244" i="13"/>
  <c r="M245" i="13"/>
  <c r="M246" i="13"/>
  <c r="M247" i="13"/>
  <c r="M248" i="13"/>
  <c r="M249" i="13"/>
  <c r="M250" i="13"/>
  <c r="M251" i="13"/>
  <c r="M252" i="13"/>
  <c r="M253" i="13"/>
  <c r="M254" i="13"/>
  <c r="M256" i="13"/>
  <c r="M257" i="13"/>
  <c r="M258" i="13"/>
  <c r="M259" i="13"/>
  <c r="M260" i="13"/>
  <c r="M261" i="13"/>
  <c r="M262" i="13"/>
  <c r="M263" i="13"/>
  <c r="M264" i="13"/>
  <c r="M265" i="13"/>
  <c r="M266" i="13"/>
  <c r="M267" i="13"/>
  <c r="M268" i="13"/>
  <c r="M269" i="13"/>
  <c r="M270" i="13"/>
  <c r="M271" i="13"/>
  <c r="M272" i="13"/>
  <c r="M273" i="13"/>
  <c r="M274" i="13"/>
  <c r="M275" i="13"/>
  <c r="M276" i="13"/>
  <c r="M277" i="13"/>
  <c r="M278" i="13"/>
  <c r="M279" i="13"/>
  <c r="M280" i="13"/>
  <c r="M281" i="13"/>
  <c r="M282" i="13"/>
  <c r="M283" i="13"/>
  <c r="M284" i="13"/>
  <c r="M285" i="13"/>
  <c r="M286" i="13"/>
  <c r="M287" i="13"/>
  <c r="M288" i="13"/>
  <c r="M289" i="13"/>
  <c r="M290" i="13"/>
  <c r="M291" i="13"/>
  <c r="M292" i="13"/>
  <c r="M293" i="13"/>
  <c r="M294" i="13"/>
  <c r="M295" i="13"/>
  <c r="M296" i="13"/>
  <c r="M297" i="13"/>
  <c r="M298" i="13"/>
  <c r="M299" i="13"/>
  <c r="M300" i="13"/>
  <c r="M301" i="13"/>
  <c r="M302" i="13"/>
  <c r="M303" i="13"/>
  <c r="M304" i="13"/>
  <c r="M305" i="13"/>
  <c r="M306" i="13"/>
  <c r="M307" i="13"/>
  <c r="M308" i="13"/>
  <c r="M309" i="13"/>
  <c r="M310" i="13"/>
  <c r="M311" i="13"/>
  <c r="M312" i="13"/>
  <c r="M313" i="13"/>
  <c r="M314" i="13"/>
  <c r="M315" i="13"/>
  <c r="M316" i="13"/>
  <c r="M317" i="13"/>
  <c r="M318" i="13"/>
  <c r="M319" i="13"/>
  <c r="M320" i="13"/>
  <c r="M321" i="13"/>
  <c r="M322" i="13"/>
  <c r="M323" i="13"/>
  <c r="M324" i="13"/>
  <c r="M325" i="13"/>
  <c r="M326" i="13"/>
  <c r="M327" i="13"/>
  <c r="M328" i="13"/>
  <c r="M329" i="13"/>
  <c r="M330" i="13"/>
  <c r="M331" i="13"/>
  <c r="M332" i="13"/>
  <c r="M333" i="13"/>
  <c r="M334" i="13"/>
  <c r="M335" i="13"/>
  <c r="M336" i="13"/>
  <c r="M337" i="13"/>
  <c r="M338" i="13"/>
  <c r="M339" i="13"/>
  <c r="M340" i="13"/>
  <c r="M341" i="13"/>
  <c r="M342" i="13"/>
  <c r="M343" i="13"/>
  <c r="M344" i="13"/>
  <c r="M345" i="13"/>
  <c r="M346" i="13"/>
  <c r="M347" i="13"/>
  <c r="M348" i="13"/>
  <c r="M349" i="13"/>
  <c r="M350" i="13"/>
  <c r="M351" i="13"/>
  <c r="M352" i="13"/>
  <c r="M353" i="13"/>
  <c r="M354" i="13"/>
  <c r="M355" i="13"/>
  <c r="M356" i="13"/>
  <c r="M357" i="13"/>
  <c r="M358" i="13"/>
  <c r="M359" i="13"/>
  <c r="M360" i="13"/>
  <c r="M361" i="13"/>
  <c r="M362" i="13"/>
  <c r="M363" i="13"/>
  <c r="M364" i="13"/>
  <c r="M365" i="13"/>
  <c r="M366" i="13"/>
  <c r="M367" i="13"/>
  <c r="M368" i="13"/>
  <c r="M369" i="13"/>
  <c r="M370" i="13"/>
  <c r="M371" i="13"/>
  <c r="M372" i="13"/>
  <c r="M373" i="13"/>
  <c r="M374" i="13"/>
  <c r="M375" i="13"/>
  <c r="M376" i="13"/>
  <c r="M377" i="13"/>
  <c r="M378" i="13"/>
  <c r="M379" i="13"/>
  <c r="M380" i="13"/>
  <c r="M381" i="13"/>
  <c r="M382" i="13"/>
  <c r="M383" i="13"/>
  <c r="M384" i="13"/>
  <c r="M385" i="13"/>
  <c r="M386" i="13"/>
  <c r="M387" i="13"/>
  <c r="M388" i="13"/>
  <c r="M389" i="13"/>
  <c r="M390" i="13"/>
  <c r="M391" i="13"/>
  <c r="M392" i="13"/>
  <c r="M393" i="13"/>
  <c r="M394" i="13"/>
  <c r="M395" i="13"/>
  <c r="M396" i="13"/>
  <c r="M397" i="13"/>
  <c r="M398" i="13"/>
  <c r="M399" i="13"/>
  <c r="M400" i="13"/>
  <c r="M401" i="13"/>
  <c r="M4" i="13"/>
  <c r="K6" i="17" l="1"/>
  <c r="K7" i="17"/>
  <c r="K8" i="17"/>
  <c r="K9" i="17"/>
  <c r="K10" i="17"/>
  <c r="K11" i="17"/>
  <c r="K12" i="17"/>
  <c r="K13" i="17"/>
  <c r="K14" i="17"/>
  <c r="K15" i="17"/>
  <c r="K16" i="17"/>
  <c r="K17" i="17"/>
  <c r="K18" i="17"/>
  <c r="K19" i="17"/>
  <c r="K20" i="17"/>
  <c r="K21" i="17"/>
  <c r="K22" i="17"/>
  <c r="K23" i="17"/>
  <c r="K24" i="17"/>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53" i="17"/>
  <c r="K54" i="17"/>
  <c r="K55" i="17"/>
  <c r="K56" i="17"/>
  <c r="K57" i="17"/>
  <c r="K58" i="17"/>
  <c r="K59" i="17"/>
  <c r="K60" i="17"/>
  <c r="K61" i="17"/>
  <c r="K62" i="17"/>
  <c r="K63" i="17"/>
  <c r="K64" i="17"/>
  <c r="K65" i="17"/>
  <c r="K67" i="17"/>
  <c r="K68" i="17"/>
  <c r="K69" i="17"/>
  <c r="K70" i="17"/>
  <c r="K71" i="17"/>
  <c r="K72" i="17"/>
  <c r="K74" i="17"/>
  <c r="K75" i="17"/>
  <c r="K76" i="17"/>
  <c r="K77" i="17"/>
  <c r="K78" i="17"/>
  <c r="K80" i="17"/>
  <c r="K81" i="17"/>
  <c r="K82" i="17"/>
  <c r="K83" i="17"/>
  <c r="K84" i="17"/>
  <c r="K85" i="17"/>
  <c r="K86" i="17"/>
  <c r="K87" i="17"/>
  <c r="K88" i="17"/>
  <c r="K89" i="17"/>
  <c r="K90" i="17"/>
  <c r="K91" i="17"/>
  <c r="K92" i="17"/>
  <c r="K93" i="17"/>
  <c r="K94" i="17"/>
  <c r="K95" i="17"/>
  <c r="K96" i="17"/>
  <c r="K97" i="17"/>
  <c r="K98" i="17"/>
  <c r="K99" i="17"/>
  <c r="K100" i="17"/>
  <c r="K101" i="17"/>
  <c r="K102" i="17"/>
  <c r="K103" i="17"/>
  <c r="K104" i="17"/>
  <c r="K105" i="17"/>
  <c r="K106" i="17"/>
  <c r="K107" i="17"/>
  <c r="K108" i="17"/>
  <c r="K109" i="17"/>
  <c r="K110" i="17"/>
  <c r="K111" i="17"/>
  <c r="K112" i="17"/>
  <c r="K113" i="17"/>
  <c r="K114" i="17"/>
  <c r="K115" i="17"/>
  <c r="K116" i="17"/>
  <c r="K117" i="17"/>
  <c r="K118" i="17"/>
  <c r="K119" i="17"/>
  <c r="K120" i="17"/>
  <c r="K121" i="17"/>
  <c r="K122" i="17"/>
  <c r="K123" i="17"/>
  <c r="K124" i="17"/>
  <c r="K125" i="17"/>
  <c r="K126" i="17"/>
  <c r="K127" i="17"/>
  <c r="K128" i="17"/>
  <c r="K129" i="17"/>
  <c r="K130" i="17"/>
  <c r="K131" i="17"/>
  <c r="K132" i="17"/>
  <c r="K133" i="17"/>
  <c r="K134" i="17"/>
  <c r="K135" i="17"/>
  <c r="K136" i="17"/>
  <c r="K137" i="17"/>
  <c r="K138" i="17"/>
  <c r="K139" i="17"/>
  <c r="K140" i="17"/>
  <c r="K141" i="17"/>
  <c r="K142" i="17"/>
  <c r="K143" i="17"/>
  <c r="K144" i="17"/>
  <c r="K145" i="17"/>
  <c r="K146" i="17"/>
  <c r="K147" i="17"/>
  <c r="K148" i="17"/>
  <c r="K149" i="17"/>
  <c r="K150" i="17"/>
  <c r="K151" i="17"/>
  <c r="K152" i="17"/>
  <c r="K153" i="17"/>
  <c r="K154" i="17"/>
  <c r="K155" i="17"/>
  <c r="K157" i="17"/>
  <c r="K159" i="17"/>
  <c r="K160" i="17"/>
  <c r="K161" i="17"/>
  <c r="K162" i="17"/>
  <c r="K163" i="17"/>
  <c r="K164" i="17"/>
  <c r="K165" i="17"/>
  <c r="K166" i="17"/>
  <c r="K167" i="17"/>
  <c r="K169" i="17"/>
  <c r="K170" i="17"/>
  <c r="K171" i="17"/>
  <c r="K172" i="17"/>
  <c r="K173" i="17"/>
  <c r="K174" i="17"/>
  <c r="K175" i="17"/>
  <c r="K177" i="17"/>
  <c r="K178" i="17"/>
  <c r="K179" i="17"/>
  <c r="K180" i="17"/>
  <c r="K181" i="17"/>
  <c r="K182" i="17"/>
  <c r="K183" i="17"/>
  <c r="K184" i="17"/>
  <c r="K185" i="17"/>
  <c r="K186" i="17"/>
  <c r="K187" i="17"/>
  <c r="K188" i="17"/>
  <c r="K189" i="17"/>
  <c r="K190" i="17"/>
  <c r="K191" i="17"/>
  <c r="K192" i="17"/>
  <c r="K193" i="17"/>
  <c r="K194" i="17"/>
  <c r="K195" i="17"/>
  <c r="K196" i="17"/>
  <c r="K197" i="17"/>
  <c r="K198" i="17"/>
  <c r="K199" i="17"/>
  <c r="K200" i="17"/>
  <c r="K201" i="17"/>
  <c r="K202" i="17"/>
  <c r="K203" i="17"/>
  <c r="K204" i="17"/>
  <c r="K205" i="17"/>
  <c r="K206" i="17"/>
  <c r="K207" i="17"/>
  <c r="K208" i="17"/>
  <c r="K209" i="17"/>
  <c r="K210" i="17"/>
  <c r="K211" i="17"/>
  <c r="K212" i="17"/>
  <c r="K213" i="17"/>
  <c r="K214" i="17"/>
  <c r="K215" i="17"/>
  <c r="K216" i="17"/>
  <c r="K217" i="17"/>
  <c r="K218" i="17"/>
  <c r="K219" i="17"/>
  <c r="K220" i="17"/>
  <c r="K222" i="17"/>
  <c r="K223" i="17"/>
  <c r="K224" i="17"/>
  <c r="K226" i="17"/>
  <c r="K228" i="17"/>
  <c r="K229" i="17"/>
  <c r="K230" i="17"/>
  <c r="K231" i="17"/>
  <c r="K232" i="17"/>
  <c r="K233" i="17"/>
  <c r="K234" i="17"/>
  <c r="K235" i="17"/>
  <c r="K236" i="17"/>
  <c r="K237" i="17"/>
  <c r="K238" i="17"/>
  <c r="K239" i="17"/>
  <c r="K240" i="17"/>
  <c r="K241" i="17"/>
  <c r="K242" i="17"/>
  <c r="K243" i="17"/>
  <c r="K244" i="17"/>
  <c r="K245" i="17"/>
  <c r="K246" i="17"/>
  <c r="K247" i="17"/>
  <c r="K248" i="17"/>
  <c r="K249" i="17"/>
  <c r="K250" i="17"/>
  <c r="K251" i="17"/>
  <c r="K252" i="17"/>
  <c r="K254" i="17"/>
  <c r="K255" i="17"/>
  <c r="K256" i="17"/>
  <c r="K257" i="17"/>
  <c r="K258" i="17"/>
  <c r="K259" i="17"/>
  <c r="K260" i="17"/>
  <c r="K261" i="17"/>
  <c r="K262" i="17"/>
  <c r="K263" i="17"/>
  <c r="K264" i="17"/>
  <c r="K266" i="17"/>
  <c r="K267" i="17"/>
  <c r="K268" i="17"/>
  <c r="K269" i="17"/>
  <c r="K270" i="17"/>
  <c r="K271" i="17"/>
  <c r="K272" i="17"/>
  <c r="K273" i="17"/>
  <c r="K274" i="17"/>
  <c r="K275" i="17"/>
  <c r="K276" i="17"/>
  <c r="K277" i="17"/>
  <c r="K279" i="17"/>
  <c r="K281" i="17"/>
  <c r="K282" i="17"/>
  <c r="K283" i="17"/>
  <c r="K284" i="17"/>
  <c r="K285" i="17"/>
  <c r="K286" i="17"/>
  <c r="K287" i="17"/>
  <c r="K288" i="17"/>
  <c r="K289" i="17"/>
  <c r="K290" i="17"/>
  <c r="K292" i="17"/>
  <c r="K293" i="17"/>
  <c r="K294" i="17"/>
  <c r="K295" i="17"/>
  <c r="K296" i="17"/>
  <c r="K297" i="17"/>
  <c r="K298" i="17"/>
  <c r="K299" i="17"/>
  <c r="K300" i="17"/>
  <c r="K301" i="17"/>
  <c r="K302" i="17"/>
  <c r="K303" i="17"/>
  <c r="K304" i="17"/>
  <c r="K305" i="17"/>
  <c r="K306" i="17"/>
  <c r="K307" i="17"/>
  <c r="K308" i="17"/>
  <c r="K309" i="17"/>
  <c r="K311" i="17"/>
  <c r="K312" i="17"/>
  <c r="K313" i="17"/>
  <c r="K314" i="17"/>
  <c r="K315" i="17"/>
  <c r="K316" i="17"/>
  <c r="K317" i="17"/>
  <c r="K318" i="17"/>
  <c r="K319" i="17"/>
  <c r="K320" i="17"/>
  <c r="K321" i="17"/>
  <c r="K322" i="17"/>
  <c r="K323" i="17"/>
  <c r="K324" i="17"/>
  <c r="K325" i="17"/>
  <c r="K326" i="17"/>
  <c r="K327" i="17"/>
  <c r="K328" i="17"/>
  <c r="K329" i="17"/>
  <c r="K330" i="17"/>
  <c r="K331" i="17"/>
  <c r="K332" i="17"/>
  <c r="K333" i="17"/>
  <c r="K334" i="17"/>
  <c r="K335" i="17"/>
  <c r="K336" i="17"/>
  <c r="K337" i="17"/>
  <c r="K338" i="17"/>
  <c r="K339" i="17"/>
  <c r="K340" i="17"/>
  <c r="K341" i="17"/>
  <c r="K342" i="17"/>
  <c r="K343" i="17"/>
  <c r="K344" i="17"/>
  <c r="K345" i="17"/>
  <c r="K346" i="17"/>
  <c r="K347" i="17"/>
  <c r="K348" i="17"/>
  <c r="K349" i="17"/>
  <c r="K350" i="17"/>
  <c r="K351" i="17"/>
  <c r="K352" i="17"/>
  <c r="K353" i="17"/>
  <c r="K354" i="17"/>
  <c r="K355" i="17"/>
  <c r="K356" i="17"/>
  <c r="K357" i="17"/>
  <c r="K358" i="17"/>
  <c r="K359" i="17"/>
  <c r="K360" i="17"/>
  <c r="K361" i="17"/>
  <c r="K362" i="17"/>
  <c r="K363" i="17"/>
  <c r="K364" i="17"/>
  <c r="K365" i="17"/>
  <c r="K366" i="17"/>
  <c r="K367" i="17"/>
  <c r="K368" i="17"/>
  <c r="K369" i="17"/>
  <c r="K370" i="17"/>
  <c r="K371" i="17"/>
  <c r="K372" i="17"/>
  <c r="K373" i="17"/>
  <c r="K374" i="17"/>
  <c r="K375" i="17"/>
  <c r="K376" i="17"/>
  <c r="K377" i="17"/>
  <c r="K378" i="17"/>
  <c r="K379" i="17"/>
  <c r="K380" i="17"/>
  <c r="K381" i="17"/>
  <c r="K382" i="17"/>
  <c r="K383" i="17"/>
  <c r="K384" i="17"/>
  <c r="K385" i="17"/>
  <c r="K386" i="17"/>
  <c r="K387" i="17"/>
  <c r="K388" i="17"/>
  <c r="K389" i="17"/>
  <c r="K390" i="17"/>
  <c r="K391" i="17"/>
  <c r="K392" i="17"/>
  <c r="K393" i="17"/>
  <c r="K394" i="17"/>
  <c r="K395" i="17"/>
  <c r="K396" i="17"/>
  <c r="K400" i="17"/>
  <c r="K401" i="17"/>
  <c r="K5" i="17"/>
  <c r="M385" i="17" l="1"/>
  <c r="M384" i="17"/>
  <c r="M383" i="17"/>
  <c r="M382" i="17"/>
  <c r="M381" i="17"/>
  <c r="M380" i="17"/>
  <c r="M379" i="17"/>
  <c r="M378" i="17"/>
  <c r="M377" i="17"/>
  <c r="M376" i="17"/>
  <c r="M375" i="17"/>
  <c r="M374" i="17"/>
  <c r="M373" i="17"/>
  <c r="M372" i="17"/>
  <c r="M371" i="17"/>
  <c r="M370" i="17"/>
  <c r="M369" i="17"/>
  <c r="M368" i="17"/>
  <c r="M367" i="17"/>
  <c r="M366" i="17"/>
  <c r="M365" i="17"/>
  <c r="M362" i="17"/>
  <c r="M361" i="17"/>
  <c r="M360" i="17"/>
  <c r="M359" i="17"/>
  <c r="M358" i="17"/>
  <c r="M357" i="17"/>
  <c r="M356" i="17"/>
  <c r="M355" i="17"/>
  <c r="M354" i="17"/>
  <c r="M353" i="17"/>
  <c r="M352" i="17"/>
  <c r="M351" i="17"/>
  <c r="M350" i="17"/>
  <c r="M349" i="17"/>
  <c r="M348" i="17"/>
  <c r="M347" i="17"/>
  <c r="M346" i="17"/>
  <c r="M345" i="17"/>
  <c r="M344" i="17"/>
  <c r="M343" i="17"/>
  <c r="M342" i="17"/>
  <c r="M341" i="17"/>
  <c r="M340" i="17"/>
  <c r="M339" i="17"/>
  <c r="M338" i="17"/>
  <c r="M337" i="17"/>
  <c r="M336" i="17"/>
  <c r="M335" i="17"/>
  <c r="M334" i="17"/>
  <c r="M333" i="17"/>
  <c r="M332" i="17"/>
  <c r="M331" i="17"/>
  <c r="M330" i="17"/>
  <c r="M329" i="17"/>
  <c r="M328" i="17"/>
  <c r="M327" i="17"/>
  <c r="M326" i="17"/>
  <c r="M325" i="17"/>
  <c r="M324" i="17"/>
  <c r="M323" i="17"/>
  <c r="M322" i="17"/>
  <c r="M321" i="17"/>
  <c r="M320" i="17"/>
  <c r="M319" i="17"/>
  <c r="M318" i="17"/>
  <c r="M317" i="17"/>
  <c r="M316" i="17"/>
  <c r="M315" i="17"/>
  <c r="M314" i="17"/>
  <c r="M313" i="17"/>
  <c r="M312" i="17"/>
  <c r="M311" i="17"/>
  <c r="M309" i="17"/>
  <c r="M308" i="17"/>
  <c r="M307" i="17"/>
  <c r="M306" i="17"/>
  <c r="M305" i="17"/>
  <c r="M304" i="17"/>
  <c r="M303" i="17"/>
  <c r="M302" i="17"/>
  <c r="M301" i="17"/>
  <c r="M300" i="17"/>
  <c r="M299" i="17"/>
  <c r="M298" i="17"/>
  <c r="M297" i="17"/>
  <c r="M296" i="17"/>
  <c r="M295" i="17"/>
  <c r="M294" i="17"/>
  <c r="M293" i="17"/>
  <c r="M292" i="17"/>
  <c r="M290" i="17"/>
  <c r="M289" i="17"/>
  <c r="M288" i="17"/>
  <c r="M287" i="17"/>
  <c r="M286" i="17"/>
  <c r="M285" i="17"/>
  <c r="M283" i="17"/>
  <c r="M282" i="17"/>
  <c r="M281" i="17"/>
  <c r="M279" i="17"/>
  <c r="M277" i="17"/>
  <c r="M276" i="17"/>
  <c r="M274" i="17"/>
  <c r="M273" i="17"/>
  <c r="M272" i="17"/>
  <c r="M271" i="17"/>
  <c r="M270" i="17"/>
  <c r="M269" i="17"/>
  <c r="M268" i="17"/>
  <c r="M267" i="17"/>
  <c r="M266" i="17"/>
  <c r="M264" i="17"/>
  <c r="M263" i="17"/>
  <c r="M262" i="17"/>
  <c r="M261" i="17"/>
  <c r="M260" i="17"/>
  <c r="M259" i="17"/>
  <c r="M258" i="17"/>
  <c r="M257" i="17"/>
  <c r="M256" i="17"/>
  <c r="M255" i="17"/>
  <c r="M254" i="17"/>
  <c r="M253" i="17"/>
  <c r="M252" i="17"/>
  <c r="M251" i="17"/>
  <c r="M250" i="17"/>
  <c r="M249" i="17"/>
  <c r="M248" i="17"/>
  <c r="M247" i="17"/>
  <c r="M246" i="17"/>
  <c r="M245" i="17"/>
  <c r="M244" i="17"/>
  <c r="M243" i="17"/>
  <c r="M242" i="17"/>
  <c r="M241" i="17"/>
  <c r="M240" i="17"/>
  <c r="M239" i="17"/>
  <c r="M238" i="17"/>
  <c r="M237" i="17"/>
  <c r="M234" i="17"/>
  <c r="M233" i="17"/>
  <c r="M232" i="17"/>
  <c r="M231" i="17"/>
  <c r="M230" i="17"/>
  <c r="M229" i="17"/>
  <c r="M228" i="17"/>
  <c r="M226" i="17"/>
  <c r="M224" i="17"/>
  <c r="M223" i="17"/>
  <c r="M222" i="17"/>
  <c r="M219" i="17"/>
  <c r="M218" i="17"/>
  <c r="M217" i="17"/>
  <c r="M216" i="17"/>
  <c r="M215" i="17"/>
  <c r="M214" i="17"/>
  <c r="M213" i="17"/>
  <c r="M212" i="17"/>
  <c r="M211" i="17"/>
  <c r="M210" i="17"/>
  <c r="M209" i="17"/>
  <c r="M208" i="17"/>
  <c r="M207" i="17"/>
  <c r="M206" i="17"/>
  <c r="M205" i="17"/>
  <c r="M204" i="17"/>
  <c r="M203" i="17"/>
  <c r="M202" i="17"/>
  <c r="M201" i="17"/>
  <c r="M200" i="17"/>
  <c r="M199" i="17"/>
  <c r="M198" i="17"/>
  <c r="M197" i="17"/>
  <c r="M196" i="17"/>
  <c r="M195" i="17"/>
  <c r="M194" i="17"/>
  <c r="M193" i="17"/>
  <c r="M192" i="17"/>
  <c r="M191" i="17"/>
  <c r="M190" i="17"/>
  <c r="M189" i="17"/>
  <c r="M188" i="17"/>
  <c r="M187" i="17"/>
  <c r="M186" i="17"/>
  <c r="M185" i="17"/>
  <c r="M184" i="17"/>
  <c r="M183" i="17"/>
  <c r="M182" i="17"/>
  <c r="M181" i="17"/>
  <c r="M180" i="17"/>
  <c r="M179" i="17"/>
  <c r="M178" i="17"/>
  <c r="M177" i="17"/>
  <c r="M175" i="17"/>
  <c r="M174" i="17"/>
  <c r="M173" i="17"/>
  <c r="M171" i="17"/>
  <c r="M170" i="17"/>
  <c r="M169" i="17"/>
  <c r="M168" i="17"/>
  <c r="M167" i="17"/>
  <c r="M166" i="17"/>
  <c r="M165" i="17"/>
  <c r="M164" i="17"/>
  <c r="M163" i="17"/>
  <c r="M162" i="17"/>
  <c r="M161" i="17"/>
  <c r="M160" i="17"/>
  <c r="M159" i="17"/>
  <c r="M157" i="17"/>
  <c r="M155" i="17"/>
  <c r="M154" i="17"/>
  <c r="M153" i="17"/>
  <c r="M152" i="17"/>
  <c r="M151" i="17"/>
  <c r="M150" i="17"/>
  <c r="M149" i="17"/>
  <c r="M148" i="17"/>
  <c r="M147" i="17"/>
  <c r="M146" i="17"/>
  <c r="M145" i="17"/>
  <c r="M144" i="17"/>
  <c r="M143" i="17"/>
  <c r="M142" i="17"/>
  <c r="M141" i="17"/>
  <c r="M140" i="17"/>
  <c r="M139" i="17"/>
  <c r="M138" i="17"/>
  <c r="M137" i="17"/>
  <c r="M136" i="17"/>
  <c r="M135" i="17"/>
  <c r="M134" i="17"/>
  <c r="M133" i="17"/>
  <c r="M132" i="17"/>
  <c r="M131" i="17"/>
  <c r="M130" i="17"/>
  <c r="M129" i="17"/>
  <c r="M128" i="17"/>
  <c r="M127" i="17"/>
  <c r="M126" i="17"/>
  <c r="M125" i="17"/>
  <c r="M124" i="17"/>
  <c r="M123" i="17"/>
  <c r="M122" i="17"/>
  <c r="M121" i="17"/>
  <c r="M120" i="17"/>
  <c r="M119" i="17"/>
  <c r="M118" i="17"/>
  <c r="M117" i="17"/>
  <c r="M116" i="17"/>
  <c r="M115" i="17"/>
  <c r="M114" i="17"/>
  <c r="M113" i="17"/>
  <c r="M112" i="17"/>
  <c r="M111" i="17"/>
  <c r="M110" i="17"/>
  <c r="M109" i="17"/>
  <c r="M108" i="17"/>
  <c r="M107" i="17"/>
  <c r="M106" i="17"/>
  <c r="M105" i="17"/>
  <c r="M104" i="17"/>
  <c r="M103" i="17"/>
  <c r="M102" i="17"/>
  <c r="M101" i="17"/>
  <c r="M100" i="17"/>
  <c r="M99" i="17"/>
  <c r="M98" i="17"/>
  <c r="M97" i="17"/>
  <c r="M96" i="17"/>
  <c r="M95" i="17"/>
  <c r="M94" i="17"/>
  <c r="M93" i="17"/>
  <c r="M92" i="17"/>
  <c r="M91" i="17"/>
  <c r="M90" i="17"/>
  <c r="M89" i="17"/>
  <c r="M88" i="17"/>
  <c r="M87" i="17"/>
  <c r="M86" i="17"/>
  <c r="M85" i="17"/>
  <c r="M84" i="17"/>
  <c r="M83" i="17"/>
  <c r="M82" i="17"/>
  <c r="M81" i="17"/>
  <c r="M80" i="17"/>
  <c r="M78" i="17"/>
  <c r="M77" i="17"/>
  <c r="M76" i="17"/>
  <c r="M75" i="17"/>
  <c r="M74" i="17"/>
  <c r="M72" i="17"/>
  <c r="M71" i="17"/>
  <c r="M70" i="17"/>
  <c r="M69" i="17"/>
  <c r="M68" i="17"/>
  <c r="M67" i="17"/>
  <c r="M66" i="17"/>
  <c r="M65" i="17"/>
  <c r="M64" i="17"/>
  <c r="M63" i="17"/>
  <c r="M62" i="17"/>
  <c r="M61" i="17"/>
  <c r="M60" i="17"/>
  <c r="M59" i="17"/>
  <c r="M58" i="17"/>
  <c r="M57" i="17"/>
  <c r="M56" i="17"/>
  <c r="M55" i="17"/>
  <c r="M54" i="17"/>
  <c r="M53" i="17"/>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6" i="17"/>
  <c r="M15" i="17"/>
  <c r="M14" i="17"/>
  <c r="M13" i="17"/>
  <c r="M12" i="17"/>
  <c r="M11" i="17"/>
  <c r="M10" i="17"/>
  <c r="M9" i="17"/>
  <c r="M8" i="17"/>
  <c r="M7" i="17"/>
  <c r="M6" i="17"/>
  <c r="M5" i="17"/>
</calcChain>
</file>

<file path=xl/sharedStrings.xml><?xml version="1.0" encoding="utf-8"?>
<sst xmlns="http://schemas.openxmlformats.org/spreadsheetml/2006/main" count="2007" uniqueCount="974">
  <si>
    <t>Franklin County Regional Vocational Technical</t>
  </si>
  <si>
    <t>South Middlesex Regional Vocational Technical</t>
  </si>
  <si>
    <t>Org Code</t>
  </si>
  <si>
    <t>Journey Home</t>
  </si>
  <si>
    <t>Total</t>
  </si>
  <si>
    <t>0001</t>
  </si>
  <si>
    <t>0003</t>
  </si>
  <si>
    <t>0005</t>
  </si>
  <si>
    <t>0007</t>
  </si>
  <si>
    <t>0008</t>
  </si>
  <si>
    <t>0009</t>
  </si>
  <si>
    <t>0010</t>
  </si>
  <si>
    <t>0014</t>
  </si>
  <si>
    <t>0016</t>
  </si>
  <si>
    <t>0017</t>
  </si>
  <si>
    <t>0018</t>
  </si>
  <si>
    <t>0020</t>
  </si>
  <si>
    <t>0023</t>
  </si>
  <si>
    <t>0024</t>
  </si>
  <si>
    <t>0025</t>
  </si>
  <si>
    <t>0026</t>
  </si>
  <si>
    <t>0027</t>
  </si>
  <si>
    <t>0030</t>
  </si>
  <si>
    <t>0031</t>
  </si>
  <si>
    <t>0035</t>
  </si>
  <si>
    <t>0036</t>
  </si>
  <si>
    <t>0038</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</si>
  <si>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</si>
  <si>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</si>
  <si>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</si>
  <si>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</si>
  <si>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</si>
  <si>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</si>
  <si>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</si>
  <si>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</si>
  <si>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</si>
  <si>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</si>
  <si>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</si>
  <si>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</si>
  <si>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</si>
  <si>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</si>
  <si>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</si>
  <si>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</si>
  <si>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</si>
  <si>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</si>
  <si>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</si>
  <si>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</si>
  <si>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</si>
  <si>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</si>
  <si>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</si>
  <si>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</si>
  <si>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</si>
  <si>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</si>
  <si>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</si>
  <si>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</si>
  <si>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</si>
  <si>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</si>
  <si>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</si>
  <si>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</si>
  <si>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</si>
  <si>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</si>
  <si>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</si>
  <si>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</si>
  <si>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</si>
  <si>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</si>
  <si>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</si>
  <si>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</si>
  <si>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</si>
  <si>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</si>
  <si>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</si>
  <si>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</si>
  <si>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</si>
  <si>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</si>
  <si>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</si>
  <si>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</si>
  <si>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</si>
  <si>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</si>
  <si>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</si>
  <si>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</si>
  <si>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</si>
  <si>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</si>
  <si>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</si>
  <si>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</si>
  <si>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</si>
  <si>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</si>
  <si>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</si>
  <si>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</si>
  <si>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</si>
  <si>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</si>
  <si>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</si>
  <si>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</si>
  <si>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</si>
  <si>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</si>
  <si>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</si>
  <si>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</si>
  <si>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</si>
  <si>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</si>
  <si>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</si>
  <si>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</si>
  <si>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</si>
  <si>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</si>
  <si>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</si>
  <si>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</si>
  <si>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</si>
  <si>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</si>
  <si>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</si>
  <si>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</si>
  <si>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</si>
  <si>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</si>
  <si>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</si>
  <si>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</si>
  <si>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</si>
  <si>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</si>
  <si>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</si>
  <si>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</si>
  <si>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</si>
  <si>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</si>
  <si>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</si>
  <si>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</si>
  <si>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</si>
  <si>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</si>
  <si>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</si>
  <si>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</si>
  <si>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</si>
  <si>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</si>
  <si>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</si>
  <si>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</si>
  <si>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</si>
  <si>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</si>
  <si>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</si>
  <si>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</si>
  <si>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</si>
  <si>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</si>
  <si>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</si>
  <si>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</si>
  <si>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</si>
  <si>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</si>
  <si>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</si>
  <si>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</si>
  <si>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</si>
  <si>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</si>
  <si>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</si>
  <si>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</si>
  <si>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</si>
  <si>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</si>
  <si>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</si>
  <si>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</si>
  <si>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</si>
  <si>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</si>
  <si>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</si>
  <si>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</si>
  <si>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</si>
  <si>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</si>
  <si>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</si>
  <si>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</si>
  <si>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</si>
  <si>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</si>
  <si>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</si>
  <si>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</si>
  <si>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</si>
  <si>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</si>
  <si>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</si>
  <si>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</si>
  <si>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</si>
  <si>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</si>
  <si>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</si>
  <si>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</si>
  <si>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</si>
  <si>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</si>
  <si>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</si>
  <si>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</si>
  <si>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</si>
  <si>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</si>
  <si>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</si>
  <si>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</si>
  <si>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</si>
  <si>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</si>
  <si>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</si>
  <si>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</si>
  <si>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</si>
  <si>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</si>
  <si>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</si>
  <si>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</si>
  <si>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</si>
  <si>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</si>
  <si>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</si>
  <si>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</si>
  <si>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</si>
  <si>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</si>
  <si>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</si>
  <si>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</si>
  <si>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</si>
  <si>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</si>
  <si>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</si>
  <si>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</si>
  <si>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</si>
  <si>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</si>
  <si>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</si>
  <si>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</si>
  <si>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</si>
  <si>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</si>
  <si>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</si>
  <si>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</si>
  <si>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</si>
  <si>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</si>
  <si>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</si>
  <si>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</si>
  <si>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</si>
  <si>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</si>
  <si>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</si>
  <si>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</si>
  <si>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</si>
  <si>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</si>
  <si>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</si>
  <si>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</si>
  <si>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</si>
  <si>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</si>
  <si>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</si>
  <si>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</si>
  <si>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</si>
  <si>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</si>
  <si>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</si>
  <si>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</si>
  <si>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</si>
  <si>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</si>
  <si>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</si>
  <si>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</si>
  <si>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</si>
  <si>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</si>
  <si>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0342</t>
  </si>
  <si>
    <t>0343</t>
  </si>
  <si>
    <t>0344</t>
  </si>
  <si>
    <t>0346</t>
  </si>
  <si>
    <t>0347</t>
  </si>
  <si>
    <t>0348</t>
  </si>
  <si>
    <t>0350</t>
  </si>
  <si>
    <t>0406</t>
  </si>
  <si>
    <t>0410</t>
  </si>
  <si>
    <t>0412</t>
  </si>
  <si>
    <t>0413</t>
  </si>
  <si>
    <t>0414</t>
  </si>
  <si>
    <t>0416</t>
  </si>
  <si>
    <t>0418</t>
  </si>
  <si>
    <t>0419</t>
  </si>
  <si>
    <t>0420</t>
  </si>
  <si>
    <t>0424</t>
  </si>
  <si>
    <t>0428</t>
  </si>
  <si>
    <t>0429</t>
  </si>
  <si>
    <t>0430</t>
  </si>
  <si>
    <t>0432</t>
  </si>
  <si>
    <t>0435</t>
  </si>
  <si>
    <t>0436</t>
  </si>
  <si>
    <t>0437</t>
  </si>
  <si>
    <t>0438</t>
  </si>
  <si>
    <t>0439</t>
  </si>
  <si>
    <t>0440</t>
  </si>
  <si>
    <t>0441</t>
  </si>
  <si>
    <t>0444</t>
  </si>
  <si>
    <t>0445</t>
  </si>
  <si>
    <t>0446</t>
  </si>
  <si>
    <t>0447</t>
  </si>
  <si>
    <t>0449</t>
  </si>
  <si>
    <t>0450</t>
  </si>
  <si>
    <t>0452</t>
  </si>
  <si>
    <t>0453</t>
  </si>
  <si>
    <t>0454</t>
  </si>
  <si>
    <t>0455</t>
  </si>
  <si>
    <t>0456</t>
  </si>
  <si>
    <t>0458</t>
  </si>
  <si>
    <t>0464</t>
  </si>
  <si>
    <t>0466</t>
  </si>
  <si>
    <t>0468</t>
  </si>
  <si>
    <t>0469</t>
  </si>
  <si>
    <t>0470</t>
  </si>
  <si>
    <t>0474</t>
  </si>
  <si>
    <t>0478</t>
  </si>
  <si>
    <t>0479</t>
  </si>
  <si>
    <t>0481</t>
  </si>
  <si>
    <t>0482</t>
  </si>
  <si>
    <t>0483</t>
  </si>
  <si>
    <t>0484</t>
  </si>
  <si>
    <t>0485</t>
  </si>
  <si>
    <t>0486</t>
  </si>
  <si>
    <t>0487</t>
  </si>
  <si>
    <t>0488</t>
  </si>
  <si>
    <t>0489</t>
  </si>
  <si>
    <t>0491</t>
  </si>
  <si>
    <t>0492</t>
  </si>
  <si>
    <t>0493</t>
  </si>
  <si>
    <t>0600</t>
  </si>
  <si>
    <t>0603</t>
  </si>
  <si>
    <t>0605</t>
  </si>
  <si>
    <t>0610</t>
  </si>
  <si>
    <t>0615</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</si>
  <si>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</si>
  <si>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</si>
  <si>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</si>
  <si>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</si>
  <si>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</si>
  <si>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</si>
  <si>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</si>
  <si>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</si>
  <si>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</si>
  <si>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</si>
  <si>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</si>
  <si>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</si>
  <si>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</si>
  <si>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</si>
  <si>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</si>
  <si>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</si>
  <si>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</si>
  <si>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</si>
  <si>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</si>
  <si>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</si>
  <si>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</si>
  <si>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</si>
  <si>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</si>
  <si>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</si>
  <si>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</si>
  <si>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</si>
  <si>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</si>
  <si>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</si>
  <si>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0715</t>
  </si>
  <si>
    <t>0717</t>
  </si>
  <si>
    <t>0720</t>
  </si>
  <si>
    <t>0725</t>
  </si>
  <si>
    <t>0728</t>
  </si>
  <si>
    <t>0730</t>
  </si>
  <si>
    <t>0735</t>
  </si>
  <si>
    <t>0740</t>
  </si>
  <si>
    <t>0745</t>
  </si>
  <si>
    <t>0750</t>
  </si>
  <si>
    <t>0753</t>
  </si>
  <si>
    <t>0755</t>
  </si>
  <si>
    <t>0760</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</si>
  <si>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</si>
  <si>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</si>
  <si>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</si>
  <si>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</si>
  <si>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</si>
  <si>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</si>
  <si>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</si>
  <si>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</si>
  <si>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</si>
  <si>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</si>
  <si>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</si>
  <si>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</si>
  <si>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</si>
  <si>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</si>
  <si>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</si>
  <si>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</si>
  <si>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</si>
  <si>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</si>
  <si>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</si>
  <si>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</si>
  <si>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</si>
  <si>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</si>
  <si>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</si>
  <si>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</si>
  <si>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</si>
  <si>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</si>
  <si>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</si>
  <si>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</si>
  <si>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</si>
  <si>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</si>
  <si>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</si>
  <si>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</si>
  <si>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</si>
  <si>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</si>
  <si>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</si>
  <si>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</si>
  <si>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0494</t>
  </si>
  <si>
    <t>0496</t>
  </si>
  <si>
    <t>0497</t>
  </si>
  <si>
    <t>Poverty Number</t>
  </si>
  <si>
    <t>Targeted Grant</t>
  </si>
  <si>
    <t>5-17 Population</t>
  </si>
  <si>
    <t>Poverty Percentage</t>
  </si>
  <si>
    <t>Concentration Grant</t>
  </si>
  <si>
    <t>Saint Vincent's Home</t>
  </si>
  <si>
    <t xml:space="preserve">YOU, Inc. Grafton House </t>
  </si>
  <si>
    <t>Brandon Residential Treatment Ctr</t>
  </si>
  <si>
    <t>Walker Home and School</t>
  </si>
  <si>
    <t>The Second Step</t>
  </si>
  <si>
    <t>Gandara Ctr Maple House Program</t>
  </si>
  <si>
    <t>Arlington</t>
  </si>
  <si>
    <t>Berkley</t>
  </si>
  <si>
    <t>Boston</t>
  </si>
  <si>
    <t>Brockton</t>
  </si>
  <si>
    <t>Concord</t>
  </si>
  <si>
    <t>Fall River</t>
  </si>
  <si>
    <t>Fitchburg</t>
  </si>
  <si>
    <t>Framingham</t>
  </si>
  <si>
    <t>Grafton</t>
  </si>
  <si>
    <t>Holyoke</t>
  </si>
  <si>
    <t>Leicester</t>
  </si>
  <si>
    <t>Lexington</t>
  </si>
  <si>
    <t>Lowell</t>
  </si>
  <si>
    <t>Methuen</t>
  </si>
  <si>
    <t>Natick</t>
  </si>
  <si>
    <t>Needham</t>
  </si>
  <si>
    <t>Newburyport</t>
  </si>
  <si>
    <t>Newton</t>
  </si>
  <si>
    <t>Oxford</t>
  </si>
  <si>
    <t>Plymouth</t>
  </si>
  <si>
    <t>Springfield</t>
  </si>
  <si>
    <t>Taunton</t>
  </si>
  <si>
    <t>Walpole</t>
  </si>
  <si>
    <t>Westborough</t>
  </si>
  <si>
    <t>Weymouth</t>
  </si>
  <si>
    <t>Winchendon</t>
  </si>
  <si>
    <t>Worcester</t>
  </si>
  <si>
    <t>Nashoba</t>
  </si>
  <si>
    <t>Quabbin</t>
  </si>
  <si>
    <t>District</t>
  </si>
  <si>
    <t>Name of State Agency</t>
  </si>
  <si>
    <t>Hampden County Correctional</t>
  </si>
  <si>
    <t>Middlesex County House of Correction</t>
  </si>
  <si>
    <t>Berkshire County Sheriff's Office</t>
  </si>
  <si>
    <t>Hampshire County Sheriff's Office</t>
  </si>
  <si>
    <t>Department of Youth Services</t>
  </si>
  <si>
    <t>DOC Div of Inmate Training &amp; Education</t>
  </si>
  <si>
    <t>Greenfield</t>
  </si>
  <si>
    <t>Sandwich</t>
  </si>
  <si>
    <t>0499</t>
  </si>
  <si>
    <t>Pentucket</t>
  </si>
  <si>
    <t>Wachusett</t>
  </si>
  <si>
    <t>Gandara Ctr Holyoke Starr</t>
  </si>
  <si>
    <t>Norfolk County Sheriff's Office</t>
  </si>
  <si>
    <t>You, Inc. Oxford House</t>
  </si>
  <si>
    <t>YOU, Inc. Adolescent Bridge Home Flagg House</t>
  </si>
  <si>
    <t>Meadowridge Walden St School for Girls</t>
  </si>
  <si>
    <t>Fall River Deaconess Home</t>
  </si>
  <si>
    <t>Wayside Corporate</t>
  </si>
  <si>
    <t>Gandara Ctr Victory House Program</t>
  </si>
  <si>
    <t xml:space="preserve">YOU Cottage Hill Academy </t>
  </si>
  <si>
    <t>YOU Carol Schmidt Village</t>
  </si>
  <si>
    <t>YOU Joy &amp; Robert Wetzel Center</t>
  </si>
  <si>
    <t>YOU Latency Bridge Program</t>
  </si>
  <si>
    <t>Dr Franklin Perkins School</t>
  </si>
  <si>
    <t>Franklin County House of Correction</t>
  </si>
  <si>
    <t>0616</t>
  </si>
  <si>
    <t>0763</t>
  </si>
  <si>
    <t>Eligibility:</t>
  </si>
  <si>
    <t>Eligibility Criteria:</t>
  </si>
  <si>
    <r>
      <t>Basic Grant</t>
    </r>
    <r>
      <rPr>
        <sz val="10"/>
        <rFont val="Arial"/>
        <family val="2"/>
      </rPr>
      <t>:</t>
    </r>
    <r>
      <rPr>
        <b/>
        <sz val="10"/>
        <rFont val="Arial"/>
        <family val="2"/>
      </rPr>
      <t xml:space="preserve"> </t>
    </r>
    <r>
      <rPr>
        <sz val="10"/>
        <rFont val="Arial"/>
        <family val="2"/>
      </rPr>
      <t>10 or more students in poverty, representing 2 percent or higher of age 5-17 population</t>
    </r>
  </si>
  <si>
    <r>
      <t>Targeted Grant</t>
    </r>
    <r>
      <rPr>
        <sz val="10"/>
        <rFont val="Arial"/>
        <family val="2"/>
      </rPr>
      <t>: 10 or more students in poverty, representing 5 percent or higher of age 5-17 population</t>
    </r>
  </si>
  <si>
    <r>
      <t>Education Finance Incentive Grant (EFIG)</t>
    </r>
    <r>
      <rPr>
        <sz val="10"/>
        <rFont val="Arial"/>
        <family val="2"/>
      </rPr>
      <t>: 10 or more students in poverty, representing 5 percent or higher of age 5-17 population</t>
    </r>
  </si>
  <si>
    <t>Adjusting Census Data for Charter and Regional Vocational Schools:</t>
  </si>
  <si>
    <t>Hold-Harmless Provision</t>
  </si>
  <si>
    <t>Poverty 
Percentage</t>
  </si>
  <si>
    <t>= &gt; 30%</t>
  </si>
  <si>
    <t>Data Definitions</t>
  </si>
  <si>
    <t>Data Element</t>
  </si>
  <si>
    <t>Definition</t>
  </si>
  <si>
    <t>The number of students in poverty divided by the 5-17 population.</t>
  </si>
  <si>
    <t>Basic Grant</t>
  </si>
  <si>
    <t>Neglected</t>
  </si>
  <si>
    <t>Based on the annual Neglected and Delinquent Survey, the Department calculates the per pupil expenditure of the Basic grant for all districts with a neglected population. The district then appropriates from the Basic Grant the amount per pupil for the number of neglected students residing in the district to the neglected site in the survey. (See Neglected and Delinquent Sites worksheet for site allocations.)</t>
  </si>
  <si>
    <t>Education Finance Incentive Grant (EFIG)</t>
  </si>
  <si>
    <t>Total amount for Title I, Part A in the regular Title I allocation. These funds do not include district Delinquent (Title I, Part D, Subpart 2) allocation amounts.</t>
  </si>
  <si>
    <t>Delinquent Allocation</t>
  </si>
  <si>
    <t>Title I, Part D, Subpart 2. The state per pupil expenditure multiplied by the number of students in the site. The allocation is in addition to the district Part A grants. (See Neglected and Delinquent Sites worksheet for site allocations.)</t>
  </si>
  <si>
    <t>Neglected and Delinquent Sites Worksheet</t>
  </si>
  <si>
    <t>Neglected Count</t>
  </si>
  <si>
    <t>Total neglected population at the site.</t>
  </si>
  <si>
    <t xml:space="preserve">Neglected Amount </t>
  </si>
  <si>
    <t>The per pupil expenditure of the district's Basic Grant multiplied by the number of neglected students at the site.</t>
  </si>
  <si>
    <t>Delinquent Count</t>
  </si>
  <si>
    <t xml:space="preserve">Total delinquent population at the site. </t>
  </si>
  <si>
    <t>Delinquent Amount</t>
  </si>
  <si>
    <t>The state per pupil expenditure multiplied by the number of students at the site. The allocation is in addition to district Part A grants.</t>
  </si>
  <si>
    <t>District Name</t>
  </si>
  <si>
    <t>Total Title I Allocation</t>
  </si>
  <si>
    <t>0409</t>
  </si>
  <si>
    <t>0411</t>
  </si>
  <si>
    <t>0417</t>
  </si>
  <si>
    <t>0480</t>
  </si>
  <si>
    <t>0712</t>
  </si>
  <si>
    <t>Abington</t>
  </si>
  <si>
    <t>Acushnet</t>
  </si>
  <si>
    <t>Agawam</t>
  </si>
  <si>
    <t>Amesbury</t>
  </si>
  <si>
    <t>Amherst</t>
  </si>
  <si>
    <t>Andover</t>
  </si>
  <si>
    <t>Ashland</t>
  </si>
  <si>
    <t>Attleboro</t>
  </si>
  <si>
    <t>Auburn</t>
  </si>
  <si>
    <t>Avon</t>
  </si>
  <si>
    <t>Barnstable</t>
  </si>
  <si>
    <t>Bedford</t>
  </si>
  <si>
    <t>Belchertown</t>
  </si>
  <si>
    <t>Bellingham</t>
  </si>
  <si>
    <t>Belmont</t>
  </si>
  <si>
    <t>Beverly</t>
  </si>
  <si>
    <t>Billerica</t>
  </si>
  <si>
    <t>Bourne</t>
  </si>
  <si>
    <t>Boxford</t>
  </si>
  <si>
    <t>Braintree</t>
  </si>
  <si>
    <t>Brewster</t>
  </si>
  <si>
    <t>Brimfield</t>
  </si>
  <si>
    <t>Brookfield</t>
  </si>
  <si>
    <t>Brookline</t>
  </si>
  <si>
    <t>Burlington</t>
  </si>
  <si>
    <t>Cambridge</t>
  </si>
  <si>
    <t>Canton</t>
  </si>
  <si>
    <t>Carlisle</t>
  </si>
  <si>
    <t>Carver</t>
  </si>
  <si>
    <t>Chelmsford</t>
  </si>
  <si>
    <t>Chelsea</t>
  </si>
  <si>
    <t>Chicopee</t>
  </si>
  <si>
    <t>Clarksburg</t>
  </si>
  <si>
    <t>Clinton</t>
  </si>
  <si>
    <t>Cohasset</t>
  </si>
  <si>
    <t>Conway</t>
  </si>
  <si>
    <t>Danvers</t>
  </si>
  <si>
    <t>Dartmouth</t>
  </si>
  <si>
    <t>Dedham</t>
  </si>
  <si>
    <t>Deerfield</t>
  </si>
  <si>
    <t>Douglas</t>
  </si>
  <si>
    <t>Dover</t>
  </si>
  <si>
    <t>Dracut</t>
  </si>
  <si>
    <t>Duxbury</t>
  </si>
  <si>
    <t>East Bridgewater</t>
  </si>
  <si>
    <t>Eastham</t>
  </si>
  <si>
    <t>Easthampton</t>
  </si>
  <si>
    <t>East Longmeadow</t>
  </si>
  <si>
    <t>Easton</t>
  </si>
  <si>
    <t>Edgartown</t>
  </si>
  <si>
    <t>Erving</t>
  </si>
  <si>
    <t>Everett</t>
  </si>
  <si>
    <t>Fairhaven</t>
  </si>
  <si>
    <t>Falmouth</t>
  </si>
  <si>
    <t>Florida</t>
  </si>
  <si>
    <t>Foxborough</t>
  </si>
  <si>
    <t>Franklin</t>
  </si>
  <si>
    <t>Gardner</t>
  </si>
  <si>
    <t>Georgetown</t>
  </si>
  <si>
    <t>Gloucester</t>
  </si>
  <si>
    <t>Gosnold</t>
  </si>
  <si>
    <t>Granby</t>
  </si>
  <si>
    <t>Hadley</t>
  </si>
  <si>
    <t>Halifax</t>
  </si>
  <si>
    <t>Hancock</t>
  </si>
  <si>
    <t>Hanover</t>
  </si>
  <si>
    <t>Harvard</t>
  </si>
  <si>
    <t>Hatfield</t>
  </si>
  <si>
    <t>Haverhill</t>
  </si>
  <si>
    <t>Hingham</t>
  </si>
  <si>
    <t>Holbrook</t>
  </si>
  <si>
    <t>Holland</t>
  </si>
  <si>
    <t>Holliston</t>
  </si>
  <si>
    <t>Hopedale</t>
  </si>
  <si>
    <t>Hopkinton</t>
  </si>
  <si>
    <t>Hudson</t>
  </si>
  <si>
    <t>Hull</t>
  </si>
  <si>
    <t>Ipswich</t>
  </si>
  <si>
    <t>Kingston</t>
  </si>
  <si>
    <t>Lawrence</t>
  </si>
  <si>
    <t>Lee</t>
  </si>
  <si>
    <t>Lenox</t>
  </si>
  <si>
    <t>Leominster</t>
  </si>
  <si>
    <t>Leverett</t>
  </si>
  <si>
    <t>Lincoln</t>
  </si>
  <si>
    <t>Littleton</t>
  </si>
  <si>
    <t>Longmeadow</t>
  </si>
  <si>
    <t>Ludlow</t>
  </si>
  <si>
    <t>Lunenburg</t>
  </si>
  <si>
    <t>Lynn</t>
  </si>
  <si>
    <t>Lynnfield</t>
  </si>
  <si>
    <t>Malden</t>
  </si>
  <si>
    <t>Mansfield</t>
  </si>
  <si>
    <t>Marblehead</t>
  </si>
  <si>
    <t>Marion</t>
  </si>
  <si>
    <t>Marlborough</t>
  </si>
  <si>
    <t>Marshfield</t>
  </si>
  <si>
    <t>Mashpee</t>
  </si>
  <si>
    <t>Mattapoisett</t>
  </si>
  <si>
    <t>Maynard</t>
  </si>
  <si>
    <t>Medfield</t>
  </si>
  <si>
    <t>Medford</t>
  </si>
  <si>
    <t>Medway</t>
  </si>
  <si>
    <t>Melrose</t>
  </si>
  <si>
    <t>Middleborough</t>
  </si>
  <si>
    <t>Middleton</t>
  </si>
  <si>
    <t>Milford</t>
  </si>
  <si>
    <t>Millbury</t>
  </si>
  <si>
    <t>Millis</t>
  </si>
  <si>
    <t>Milton</t>
  </si>
  <si>
    <t>Monson</t>
  </si>
  <si>
    <t>Nahant</t>
  </si>
  <si>
    <t>Nantucket</t>
  </si>
  <si>
    <t>New Bedford</t>
  </si>
  <si>
    <t>Norfolk</t>
  </si>
  <si>
    <t>North Adams</t>
  </si>
  <si>
    <t>Northampton</t>
  </si>
  <si>
    <t>North Andover</t>
  </si>
  <si>
    <t>North Attleborough</t>
  </si>
  <si>
    <t>Northborough</t>
  </si>
  <si>
    <t>Northbridge</t>
  </si>
  <si>
    <t>North Brookfield</t>
  </si>
  <si>
    <t>North Reading</t>
  </si>
  <si>
    <t>Norton</t>
  </si>
  <si>
    <t>Norwell</t>
  </si>
  <si>
    <t>Norwood</t>
  </si>
  <si>
    <t>Oak Bluffs</t>
  </si>
  <si>
    <t>Orange</t>
  </si>
  <si>
    <t>Orleans</t>
  </si>
  <si>
    <t>Palmer</t>
  </si>
  <si>
    <t>Peabody</t>
  </si>
  <si>
    <t>Pelham</t>
  </si>
  <si>
    <t>Pembroke</t>
  </si>
  <si>
    <t>Petersham</t>
  </si>
  <si>
    <t>Pittsfield</t>
  </si>
  <si>
    <t>Plainville</t>
  </si>
  <si>
    <t>Plympton</t>
  </si>
  <si>
    <t>Provincetown</t>
  </si>
  <si>
    <t>Quincy</t>
  </si>
  <si>
    <t>Randolph</t>
  </si>
  <si>
    <t>Reading</t>
  </si>
  <si>
    <t>Revere</t>
  </si>
  <si>
    <t>Richmond</t>
  </si>
  <si>
    <t>Rochester</t>
  </si>
  <si>
    <t>Rockland</t>
  </si>
  <si>
    <t>Rockport</t>
  </si>
  <si>
    <t>Rowe</t>
  </si>
  <si>
    <t>Salem</t>
  </si>
  <si>
    <t>Saugus</t>
  </si>
  <si>
    <t>Savoy</t>
  </si>
  <si>
    <t>Scituate</t>
  </si>
  <si>
    <t>Seekonk</t>
  </si>
  <si>
    <t>Sharon</t>
  </si>
  <si>
    <t>Sherborn</t>
  </si>
  <si>
    <t>Shrewsbury</t>
  </si>
  <si>
    <t>Shutesbury</t>
  </si>
  <si>
    <t>Somerset</t>
  </si>
  <si>
    <t>Somerville</t>
  </si>
  <si>
    <t>Southampton</t>
  </si>
  <si>
    <t>Southborough</t>
  </si>
  <si>
    <t>Southbridge</t>
  </si>
  <si>
    <t>South Hadley</t>
  </si>
  <si>
    <t>Stoneham</t>
  </si>
  <si>
    <t>Stoughton</t>
  </si>
  <si>
    <t>Sturbridge</t>
  </si>
  <si>
    <t>Sudbury</t>
  </si>
  <si>
    <t>Sunderland</t>
  </si>
  <si>
    <t>Sutton</t>
  </si>
  <si>
    <t>Swampscott</t>
  </si>
  <si>
    <t>Swansea</t>
  </si>
  <si>
    <t>Tewksbury</t>
  </si>
  <si>
    <t>Tisbury</t>
  </si>
  <si>
    <t>Topsfield</t>
  </si>
  <si>
    <t>Truro</t>
  </si>
  <si>
    <t>Tyngsborough</t>
  </si>
  <si>
    <t>Uxbridge</t>
  </si>
  <si>
    <t>Wakefield</t>
  </si>
  <si>
    <t>Wales</t>
  </si>
  <si>
    <t>Waltham</t>
  </si>
  <si>
    <t>Ware</t>
  </si>
  <si>
    <t>Wareham</t>
  </si>
  <si>
    <t>Watertown</t>
  </si>
  <si>
    <t>Wayland</t>
  </si>
  <si>
    <t>Webster</t>
  </si>
  <si>
    <t>Wellesley</t>
  </si>
  <si>
    <t>Wellfleet</t>
  </si>
  <si>
    <t>West Boylston</t>
  </si>
  <si>
    <t>West Bridgewater</t>
  </si>
  <si>
    <t>Westfield</t>
  </si>
  <si>
    <t>Westford</t>
  </si>
  <si>
    <t>Westhampton</t>
  </si>
  <si>
    <t>Weston</t>
  </si>
  <si>
    <t>Westport</t>
  </si>
  <si>
    <t>West Springfield</t>
  </si>
  <si>
    <t>Westwood</t>
  </si>
  <si>
    <t>Whately</t>
  </si>
  <si>
    <t>Williamsburg</t>
  </si>
  <si>
    <t>Wilmington</t>
  </si>
  <si>
    <t>Winchester</t>
  </si>
  <si>
    <t>Winthrop</t>
  </si>
  <si>
    <t>Woburn</t>
  </si>
  <si>
    <t>Wrentham</t>
  </si>
  <si>
    <t>Northampton-Smith Vocational Agricultural</t>
  </si>
  <si>
    <t>Acton-Boxborough</t>
  </si>
  <si>
    <t>Adams-Cheshire</t>
  </si>
  <si>
    <t>Amherst-Pelham</t>
  </si>
  <si>
    <t>Ashburnham-Westminster</t>
  </si>
  <si>
    <t>Athol-Royalston</t>
  </si>
  <si>
    <t>Ayer Shirley School District</t>
  </si>
  <si>
    <t>Berkshire Hills</t>
  </si>
  <si>
    <t>Berlin-Boylston</t>
  </si>
  <si>
    <t>Blackstone-Millville</t>
  </si>
  <si>
    <t>Bridgewater-Raynham</t>
  </si>
  <si>
    <t>Chesterfield-Goshen</t>
  </si>
  <si>
    <t>Central Berkshire</t>
  </si>
  <si>
    <t>Concord-Carlisle</t>
  </si>
  <si>
    <t>Dennis-Yarmouth</t>
  </si>
  <si>
    <t>Dighton-Rehoboth</t>
  </si>
  <si>
    <t>Dover-Sherborn</t>
  </si>
  <si>
    <t>Dudley-Charlton Reg</t>
  </si>
  <si>
    <t>Nauset</t>
  </si>
  <si>
    <t>Freetown-Lakeville</t>
  </si>
  <si>
    <t>Frontier</t>
  </si>
  <si>
    <t>Gateway</t>
  </si>
  <si>
    <t>Groton-Dunstable</t>
  </si>
  <si>
    <t>Gill-Montague</t>
  </si>
  <si>
    <t>Hamilton-Wenham</t>
  </si>
  <si>
    <t>Hampden-Wilbraham</t>
  </si>
  <si>
    <t>Hampshire</t>
  </si>
  <si>
    <t>Hawlemont</t>
  </si>
  <si>
    <t>King Philip</t>
  </si>
  <si>
    <t>Lincoln-Sudbury</t>
  </si>
  <si>
    <t>Manchester Essex Regional</t>
  </si>
  <si>
    <t>Masconomet</t>
  </si>
  <si>
    <t>Mendon-Upton</t>
  </si>
  <si>
    <t>Mount Greylock</t>
  </si>
  <si>
    <t>Mohawk Trail</t>
  </si>
  <si>
    <t>Narragansett</t>
  </si>
  <si>
    <t>New Salem-Wendell</t>
  </si>
  <si>
    <t>Northboro-Southboro</t>
  </si>
  <si>
    <t>North Middlesex</t>
  </si>
  <si>
    <t>Old Rochester</t>
  </si>
  <si>
    <t>Pioneer Valley</t>
  </si>
  <si>
    <t>Ralph C Mahar</t>
  </si>
  <si>
    <t>Silver Lake</t>
  </si>
  <si>
    <t>Somerset Berkley Regional School District</t>
  </si>
  <si>
    <t>Southern Berkshire</t>
  </si>
  <si>
    <t>Spencer-E Brookfield</t>
  </si>
  <si>
    <t>Tantasqua</t>
  </si>
  <si>
    <t>Triton</t>
  </si>
  <si>
    <t>Up-Island Regional</t>
  </si>
  <si>
    <t>Quaboag Regional</t>
  </si>
  <si>
    <t>Whitman-Hanson</t>
  </si>
  <si>
    <t>Assabet Valley Regional Vocational Technical</t>
  </si>
  <si>
    <t>Blue Hills Regional Vocational Technical</t>
  </si>
  <si>
    <t>Cape Cod Regional Vocational Technical</t>
  </si>
  <si>
    <t>Greater Lowell Regional Vocational Technical</t>
  </si>
  <si>
    <t>Minuteman Regional Vocational Technical</t>
  </si>
  <si>
    <t>Montachusett Regional Vocational Technical</t>
  </si>
  <si>
    <t>Nashoba Valley Regional Vocational Technical</t>
  </si>
  <si>
    <t>Old Colony Regional Vocational Technical</t>
  </si>
  <si>
    <t>Pathfinder Regional Vocational Technical</t>
  </si>
  <si>
    <t>Southeastern Regional Vocational Technical</t>
  </si>
  <si>
    <t>South Shore Regional Vocational Technical</t>
  </si>
  <si>
    <t>Upper Cape Cod Regional Vocational Technical</t>
  </si>
  <si>
    <t>Whittier Regional Vocational Technical</t>
  </si>
  <si>
    <t>Bristol County Agricultural</t>
  </si>
  <si>
    <t>Norfolk County Agricultural</t>
  </si>
  <si>
    <t>Blackstone Valley Regional Vocational Technical</t>
  </si>
  <si>
    <t>Bristol-Plymouth Regional Vocational Technical</t>
  </si>
  <si>
    <t>Greater Fall River Regional Vocational Technical</t>
  </si>
  <si>
    <t>Greater Lawrence Regional Vocational Technical</t>
  </si>
  <si>
    <t>Greater New Bedford Regional Vocational Technical</t>
  </si>
  <si>
    <t>Northern Berkshire Regional Vocational Technical</t>
  </si>
  <si>
    <t>Northeast Metropolitan Regional Vocational Technical</t>
  </si>
  <si>
    <t>Shawsheen Valley Regional Vocational Technical</t>
  </si>
  <si>
    <t>Attleboro Center</t>
  </si>
  <si>
    <t>Meadowridge Pelham Academy</t>
  </si>
  <si>
    <t>McAuley Nazareth Home</t>
  </si>
  <si>
    <t>10 or more students in poverty and a poverty percentage of 2 percent or greater</t>
  </si>
  <si>
    <t xml:space="preserve">6,500 or more students in poverty or a poverty percentage of 15 percent or higher. If the district becomes ineligible for the grant, then the hold-harmless provision applies for four years after the initial eligibility.  </t>
  </si>
  <si>
    <t>10 or more students in poverty and a poverty percentage of 5 percent or greater.</t>
  </si>
  <si>
    <t>2-14.95%</t>
  </si>
  <si>
    <t>15-29.95%</t>
  </si>
  <si>
    <t>0407</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</si>
  <si>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</si>
  <si>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</si>
  <si>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</si>
  <si>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</si>
  <si>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</si>
  <si>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</si>
  <si>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</si>
  <si>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</si>
  <si>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</si>
  <si>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Benjamin Banneker Charter Public (District)</t>
  </si>
  <si>
    <t>Boston Day and Evening Academy Charter (District)</t>
  </si>
  <si>
    <t>KIPP Academy Lynn Charter (District)</t>
  </si>
  <si>
    <t>Advanced Math and Science Academy Charter (District)</t>
  </si>
  <si>
    <t>Cape Cod Lighthouse Charter (District)</t>
  </si>
  <si>
    <t>Innovation Academy Charter (District)</t>
  </si>
  <si>
    <t>Community Charter School of Cambridge (District)</t>
  </si>
  <si>
    <t>Codman Academy Charter Public (District)</t>
  </si>
  <si>
    <t>Conservatory Lab Charter (District)</t>
  </si>
  <si>
    <t>Community Day Charter Public School - Prospect (District)</t>
  </si>
  <si>
    <t>Sabis International Charter (District)</t>
  </si>
  <si>
    <t>Neighborhood House Charter (District)</t>
  </si>
  <si>
    <t>Abby Kelley Foster Charter Public (District)</t>
  </si>
  <si>
    <t>Foxborough Regional Charter (District)</t>
  </si>
  <si>
    <t>Benjamin Franklin Classical Charter Public (District)</t>
  </si>
  <si>
    <t>Boston Collegiate Charter (District)</t>
  </si>
  <si>
    <t>Holyoke Community Charter (District)</t>
  </si>
  <si>
    <t>Lawrence Family Development Charter (District)</t>
  </si>
  <si>
    <t>Hill View Montessori Charter Public (District)</t>
  </si>
  <si>
    <t>Lowell Community Charter Public (District)</t>
  </si>
  <si>
    <t>Lowell Middlesex Academy Charter (District)</t>
  </si>
  <si>
    <t>0463</t>
  </si>
  <si>
    <t>KIPP Academy Boston Charter School (District)</t>
  </si>
  <si>
    <t>Marblehead Community Charter Public (District)</t>
  </si>
  <si>
    <t>Martha's Vineyard Charter (District)</t>
  </si>
  <si>
    <t>MATCH Charter Public School (District)</t>
  </si>
  <si>
    <t>Mystic Valley Regional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</si>
  <si>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</si>
  <si>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</si>
  <si>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</si>
  <si>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</si>
  <si>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</si>
  <si>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</si>
  <si>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</si>
  <si>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</si>
  <si>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</si>
  <si>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</si>
  <si>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</si>
  <si>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Sturgis Charter Public (District)</t>
  </si>
  <si>
    <t>Atlantis Charter (District)</t>
  </si>
  <si>
    <t>Martin Luther King Jr. Charter School of Excellence (District)</t>
  </si>
  <si>
    <t>Phoenix Charter Academy (District)</t>
  </si>
  <si>
    <t>Pioneer Charter School of Science (District)</t>
  </si>
  <si>
    <t>0498</t>
  </si>
  <si>
    <t>Veritas Preparatory Charter School (District)</t>
  </si>
  <si>
    <t>Farmington River Reg</t>
  </si>
  <si>
    <t>Monomoy Regional School District</t>
  </si>
  <si>
    <t>Southwick-Tolland-Granville Regional School District</t>
  </si>
  <si>
    <t>Southern Worcester County Regional Vocational Technical</t>
  </si>
  <si>
    <r>
      <t xml:space="preserve">Delinquent Allocation </t>
    </r>
    <r>
      <rPr>
        <sz val="11"/>
        <rFont val="Calibri"/>
        <family val="2"/>
        <scheme val="minor"/>
      </rPr>
      <t>(Separate Allocation to Sites Distributed by Districts)</t>
    </r>
  </si>
  <si>
    <r>
      <t>Concentration Grant</t>
    </r>
    <r>
      <rPr>
        <sz val="10"/>
        <rFont val="Arial"/>
        <family val="2"/>
      </rPr>
      <t>: 6,500 students or more in poverty or a poverty percentage of 15 percent or higher of age 5-17 population</t>
    </r>
  </si>
  <si>
    <t>High Point School</t>
  </si>
  <si>
    <t>Hillcrest Educational Centers</t>
  </si>
  <si>
    <t>Glenhaven Academy - JRI</t>
  </si>
  <si>
    <t>St. Ann's Home and School</t>
  </si>
  <si>
    <t>Brookside School</t>
  </si>
  <si>
    <t>0817</t>
  </si>
  <si>
    <t>3501</t>
  </si>
  <si>
    <t>Paulo Freire Social Justice Charter School (District)</t>
  </si>
  <si>
    <t>3502</t>
  </si>
  <si>
    <t>Baystate Academy Charter Public School (District)</t>
  </si>
  <si>
    <t>3503</t>
  </si>
  <si>
    <t>3505</t>
  </si>
  <si>
    <t>UP Academy Charter School of Dorchester (District)</t>
  </si>
  <si>
    <t>3506</t>
  </si>
  <si>
    <t>Pioneer Charter School of Science II (PCSS-II) (District)</t>
  </si>
  <si>
    <t>3901</t>
  </si>
  <si>
    <t>3508</t>
  </si>
  <si>
    <t>3902</t>
  </si>
  <si>
    <t>TEC Connections Academy Commonwealth Virtual School District</t>
  </si>
  <si>
    <t>Longview Farm School</t>
  </si>
  <si>
    <t>3509</t>
  </si>
  <si>
    <t>Notes</t>
  </si>
  <si>
    <t>Site Name</t>
  </si>
  <si>
    <t xml:space="preserve">Dukes County House of Corrections </t>
  </si>
  <si>
    <t>Worthington</t>
  </si>
  <si>
    <t>Christa McAuliffe Charter Public (District)</t>
  </si>
  <si>
    <t>Helen Y. Davis Leadership Academy Charter Public (District)</t>
  </si>
  <si>
    <t>City on a Hill Charter Public School Circuit Street (District)</t>
  </si>
  <si>
    <t>Hilltown Cooperative Charter Public (District)</t>
  </si>
  <si>
    <t>Global Learning Charter Public (District)</t>
  </si>
  <si>
    <t>Martha's Vineyard</t>
  </si>
  <si>
    <t>Essex North Shore Agricultural and Technical School District</t>
  </si>
  <si>
    <t>Phoenix Academy Public Charter High School Springfield (District)</t>
  </si>
  <si>
    <t>Argosy Collegiate Charter School (District)</t>
  </si>
  <si>
    <t>0349</t>
  </si>
  <si>
    <t>LUK Crisis Center</t>
  </si>
  <si>
    <t>Crystal Springs School</t>
  </si>
  <si>
    <t>--</t>
  </si>
  <si>
    <t>FY 2014 Percentage of FY 2013</t>
  </si>
  <si>
    <t>FY 2013 Final Title I, Part A Total</t>
  </si>
  <si>
    <t>Newly eligible</t>
  </si>
  <si>
    <t>Did not claim</t>
  </si>
  <si>
    <r>
      <t xml:space="preserve">Four-Year Summary Worksheet - </t>
    </r>
    <r>
      <rPr>
        <i/>
        <u/>
        <sz val="10"/>
        <rFont val="Arial"/>
        <family val="2"/>
      </rPr>
      <t>For Informational Purposes Only</t>
    </r>
  </si>
  <si>
    <r>
      <t xml:space="preserve">Neglected </t>
    </r>
    <r>
      <rPr>
        <sz val="11"/>
        <rFont val="Calibri"/>
        <family val="2"/>
        <scheme val="minor"/>
      </rPr>
      <t>(Included in the Basic Grant Award)</t>
    </r>
  </si>
  <si>
    <t>Education Finance &amp; Incentive Grant (EFIG)</t>
  </si>
  <si>
    <t>FY 2016 Final Title I, Part A Total</t>
  </si>
  <si>
    <t>FY 2017 Percentage of FY 2016</t>
  </si>
  <si>
    <t>Sizer School: A North Central Charter Essential (District)</t>
  </si>
  <si>
    <t>Pioneer Valley Chinese Immersion Charter (District)</t>
  </si>
  <si>
    <t>3510</t>
  </si>
  <si>
    <t>Springfield Preparatory Charter School (District)</t>
  </si>
  <si>
    <t>Harrington House</t>
  </si>
  <si>
    <t>Roxbury House</t>
  </si>
  <si>
    <t>The Children's Community Support Collab.</t>
  </si>
  <si>
    <t>Swansea Wood School</t>
  </si>
  <si>
    <t>Waltham House</t>
  </si>
  <si>
    <t>JRI Meadowridge Academy</t>
  </si>
  <si>
    <t>Brooke Charter School (District)</t>
  </si>
  <si>
    <t>Ma Academy for Math and Science</t>
  </si>
  <si>
    <t>Tri-County Regional Vocational Technical</t>
  </si>
  <si>
    <t>Collegiate Charter School of Lowell (District)</t>
  </si>
  <si>
    <t>3513</t>
  </si>
  <si>
    <t>New Heights Charter School of Brockton (District)</t>
  </si>
  <si>
    <t>3514</t>
  </si>
  <si>
    <t>Libertas Academy Charter School (District)</t>
  </si>
  <si>
    <t>3515</t>
  </si>
  <si>
    <t>Old Sturbridge Academy Charter Public School (District)</t>
  </si>
  <si>
    <t>Attleborough</t>
  </si>
  <si>
    <t>Gandara - Broadway STARR</t>
  </si>
  <si>
    <t>Barnstable Co. House of Correction</t>
  </si>
  <si>
    <t>Bristol Co. Sheriff's Office</t>
  </si>
  <si>
    <t>Essex County Sheriff's Dept</t>
  </si>
  <si>
    <t>Plymouth Co. House of Correction</t>
  </si>
  <si>
    <t>Suffolk Co. House of Correction</t>
  </si>
  <si>
    <t>Worcester County Sheriff's Dept.</t>
  </si>
  <si>
    <t>3516</t>
  </si>
  <si>
    <t>3517</t>
  </si>
  <si>
    <t>3518</t>
  </si>
  <si>
    <t>Greenfield Commonwealth Virtual District</t>
  </si>
  <si>
    <t>Hampden Charter School of Science East (District)</t>
  </si>
  <si>
    <t>Hampden Charter School of Science West (District)</t>
  </si>
  <si>
    <t>Map Academy Charter School (District)</t>
  </si>
  <si>
    <t>Phoenix Academy Public Charter High School Lawrence (District)</t>
  </si>
  <si>
    <t>Italian Home for Children</t>
  </si>
  <si>
    <t>JRI Meadowridge - Littleton Academy</t>
  </si>
  <si>
    <t>Frederic L. Chamberlain School</t>
  </si>
  <si>
    <t>Highland Grace House</t>
  </si>
  <si>
    <t>FY 2021 Title I, Part D Subpart 1 State Agency Allocations</t>
  </si>
  <si>
    <t>Edward M. Kennedy Academy for Health Careers (Horace Mann Charter) (Distric</t>
  </si>
  <si>
    <t xml:space="preserve">Berkley   </t>
  </si>
  <si>
    <t xml:space="preserve">Berkley </t>
  </si>
  <si>
    <t>Lindencroft</t>
  </si>
  <si>
    <t>Boylston</t>
  </si>
  <si>
    <t>0039</t>
  </si>
  <si>
    <t>Little Heroes Home</t>
  </si>
  <si>
    <t>Gandara New Beginnings</t>
  </si>
  <si>
    <t>Gandara Mooreland BTR</t>
  </si>
  <si>
    <t>Gandara Ctr Ft Pleasant Transitions Group Home</t>
  </si>
  <si>
    <t>Choices BTR</t>
  </si>
  <si>
    <t>Edward M. Kennedy Academy for Health Careers (Horace Mann Charter) (District)</t>
  </si>
  <si>
    <t>Learning First Charter Public School (District)</t>
  </si>
  <si>
    <t>Hoosac Valley Regional</t>
  </si>
  <si>
    <t>Last updated July 2021</t>
  </si>
  <si>
    <t xml:space="preserve">FY22 Delinquent Count </t>
  </si>
  <si>
    <t xml:space="preserve">FY22 Allocation </t>
  </si>
  <si>
    <t>FY 2023 Title I, Parts A &amp; D Grant Allocations - Overview</t>
  </si>
  <si>
    <t>This workbook contains information regarding FY 2023 Title I allocations for Massachusetts school districts and state agencies receiving Title I, Part D (Neglected and Delinquent) funds. The 'District Allocations' worksheet details district Title I, Part A allocations, and the 'Neglected and Delinquent Sites' and 'State Agencies' worksheets list Neglected and Delinquent allocations by site.</t>
  </si>
  <si>
    <t>The hold-harmless provision under Title I, Part A limits the reduction of a district's allocation compared to the previous year. The hold-harmless provision is applied separately to each of the four Title I, Part A grants, and is only applicable if a district meets the eligibility requirements for the particular grant. An eligible district's hold-harmless level is determined based on its poverty percentage, as outlined in the table below. To view the poverty percentage for an individual district, see column E in the FY23 District Allocations worksheet contained in this workbook.</t>
  </si>
  <si>
    <t>Percentage of                    FY 2022 Allocation</t>
  </si>
  <si>
    <t>Based on the income year 2020 Census estimates provided by the United States Department of Education (ED) and adjusted for charter and vocational schools.</t>
  </si>
  <si>
    <t xml:space="preserve">Based on the income year 2020 Census estimates provided by ED and adjusted for charter and vocational schools. </t>
  </si>
  <si>
    <t>FY 2023 Title I Part A Total</t>
  </si>
  <si>
    <r>
      <t xml:space="preserve">Total Title I regular allocation including Delinquent (Title I, Part D, Subpart 2) amounts. </t>
    </r>
    <r>
      <rPr>
        <b/>
        <sz val="10"/>
        <rFont val="Arial"/>
        <family val="2"/>
      </rPr>
      <t>Districts must apply for this amount when using the FY23 Consolidated ESSA Application Workbook (Fund Code 305).</t>
    </r>
  </si>
  <si>
    <t>FY 2023 Title I, Part A Allocation</t>
  </si>
  <si>
    <t>Total amount for Title I, Part A in the FY 2023 Title I allocation. These funds do not include district Delinquent (Title I, Part D, Subpart 2) allocation amounts.</t>
  </si>
  <si>
    <t>FY 2020-22 Final Title I, Part A Allocations</t>
  </si>
  <si>
    <t xml:space="preserve">Final FY20, FY21, FY22 Title I, Part A allocations, excluding district Delinquent (Title I, Part D, Subpart 2) funds, but including reallocated funds from districts that did not accept Title I funds, and remaining funds from the state's New and Expanding Charter School account. </t>
  </si>
  <si>
    <t>FY 2023 Title I, Parts A &amp; D District Allocations</t>
  </si>
  <si>
    <t>Last updated 7.11.2022</t>
  </si>
  <si>
    <t>2020 Census Data</t>
  </si>
  <si>
    <t>FY 2023 Title I Grant Allocations</t>
  </si>
  <si>
    <t>FY 2023 Title I, Part A Total Allocation</t>
  </si>
  <si>
    <r>
      <t xml:space="preserve">Total FY 2023 Title I Allocation </t>
    </r>
    <r>
      <rPr>
        <sz val="11"/>
        <rFont val="Calibri"/>
        <family val="2"/>
        <scheme val="minor"/>
      </rPr>
      <t>(Including the Delinquent Allocation)</t>
    </r>
    <r>
      <rPr>
        <b/>
        <sz val="11"/>
        <rFont val="Calibri"/>
        <family val="2"/>
        <scheme val="minor"/>
      </rPr>
      <t xml:space="preserve"> </t>
    </r>
  </si>
  <si>
    <t>Last updated July 11, 2022</t>
  </si>
  <si>
    <t>FY23 Neglected Count</t>
  </si>
  <si>
    <t>FY23  Neglected Amount</t>
  </si>
  <si>
    <t>FY23 Delinquent Count</t>
  </si>
  <si>
    <t>FY23 Delinquent Amount</t>
  </si>
  <si>
    <t>Last updated 7.11.22</t>
  </si>
  <si>
    <t>`</t>
  </si>
  <si>
    <t>FY23 Title I, Part A Total</t>
  </si>
  <si>
    <t>Final FY21 Title I, Part A Total</t>
  </si>
  <si>
    <t>Final FY20 Title I, Part A Total</t>
  </si>
  <si>
    <t>FY21 Percentage of FY20</t>
  </si>
  <si>
    <t>FY22 Percentage of FY21</t>
  </si>
  <si>
    <t>FY23 Percentage of FY22</t>
  </si>
  <si>
    <t>FY20 - FY23 Title I, Part A Allocations:  Summary</t>
  </si>
  <si>
    <t>Final FY22 Title I, Part A Total</t>
  </si>
  <si>
    <t>The COVE School</t>
  </si>
  <si>
    <t>Seven Hills / Stetson School</t>
  </si>
  <si>
    <t>Devereux Advanced Behavior</t>
  </si>
  <si>
    <t>Bay State Community Ser-Surv Shelter</t>
  </si>
  <si>
    <t>FY23 LEA Neglected and Delinquent Site Allocations</t>
  </si>
  <si>
    <t>City on a Hill Charter Public School (District)</t>
  </si>
  <si>
    <t>Springfield International Charter (District)</t>
  </si>
  <si>
    <t>Southern Worcester County Regional Vocational School District</t>
  </si>
  <si>
    <t>Greater Commonwealth Virtual District</t>
  </si>
  <si>
    <r>
      <t xml:space="preserve">Community Day Charter Public School </t>
    </r>
    <r>
      <rPr>
        <sz val="10"/>
        <color rgb="FFFF0000"/>
        <rFont val="Calibri"/>
        <family val="2"/>
        <scheme val="minor"/>
      </rPr>
      <t>(merged w/ 0426 &amp; 0431)</t>
    </r>
  </si>
  <si>
    <t>The U.S. Department of Education determines poverty percentages and district allocations only for cities, towns, and academic regional districts ("regular LEAs") using federal census data, as described above. States must then determine the age 5-17 populations, poverty counts, poverty percentages and initial allocation amounts for each of the four Title I grants for all charter and vocational schools in the state. Using the town of residence field in the Student Information Management System (SIMS), the Massachusetts Department of Elementary and Secondary Education (DESE) can identify districts that “send” students to charter and regional vocational schools. Per federal rules, ESE adjusts the census population correspondingly for the sending districts. Poverty counts for charter and regional vocational schools are calculated proportionally using students identified as low-income based on participation in one or more of the following state-administered support programs: the Supplemental Nutrition Assistance Program (SNAP), Transitional Assistance for Families with Dependent Children (TAFDC), the Department of Children and Families' foster care program, and MassHealth (Medicaid).</t>
  </si>
  <si>
    <t xml:space="preserve">Eligibility requirements for each of the Title I grants are based on federal population and poverty census data for children ages 5 through 17. Please note that the federal poverty calculations differ from the Massachusetts low-income definition which uses student participation in one or more of the following state-administered programs: the Supplemental Nutrition Assistance Program (SNAP), Transitional Assistance for Families with Dependent Children (TAFDC), the Department of Children and Families' foster care program, and MassHealth (Medicaid), and local data. FY2023 Title I allocations are based on 2020 federal census estimates of poverty, and October 2021 data on the number of children residing in locally operated institutions for neglected and delinquent children, foster homes, and non-Census data on families above poverty receiving assistance under the Temporary Assistance for Needy Families program.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</si>
</sst>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
    <numFmt numFmtId="165" formatCode="0.0"/>
    <numFmt numFmtId="166" formatCode="_(&quot;$&quot;* #,##0_);_(&quot;$&quot;* \(#,##0\);_(&quot;$&quot;* &quot;-&quot;??_);_(@_)"/>
    <numFmt numFmtId="167" formatCode="0.0%"/>
    <numFmt numFmtId="168" formatCode="&quot;$&quot;#,##0.0"/>
    <numFmt numFmtId="169" formatCode="_(* #,##0_);_(* \(#,##0\);_(* &quot;-&quot;??_);_(@_)"/>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Arial"/>
      <family val="2"/>
    </font>
    <font>
      <sz val="10"/>
      <name val="Arial"/>
      <family val="2"/>
    </font>
    <font>
      <b/>
      <sz val="10"/>
      <name val="Arial"/>
      <family val="2"/>
    </font>
    <font>
      <i/>
      <sz val="10"/>
      <name val="Arial"/>
      <family val="2"/>
    </font>
    <font>
      <sz val="11"/>
      <name val="Arial"/>
      <family val="2"/>
    </font>
    <font>
      <sz val="11"/>
      <name val="Times New Roman"/>
      <family val="1"/>
    </font>
    <font>
      <b/>
      <u/>
      <sz val="10"/>
      <name val="Arial"/>
      <family val="2"/>
    </font>
    <font>
      <i/>
      <u/>
      <sz val="10"/>
      <name val="Arial"/>
      <family val="2"/>
    </font>
    <font>
      <b/>
      <sz val="11"/>
      <name val="Times New Roman"/>
      <family val="1"/>
    </font>
    <font>
      <sz val="11"/>
      <name val="Calibri"/>
      <family val="2"/>
      <scheme val="minor"/>
    </font>
    <font>
      <b/>
      <sz val="11"/>
      <name val="Calibri"/>
      <family val="2"/>
      <scheme val="minor"/>
    </font>
    <font>
      <b/>
      <sz val="12"/>
      <name val="Calibri"/>
      <family val="2"/>
      <scheme val="minor"/>
    </font>
    <font>
      <sz val="12"/>
      <name val="Calibri"/>
      <family val="2"/>
      <scheme val="minor"/>
    </font>
    <font>
      <sz val="10"/>
      <name val="Arial"/>
      <family val="2"/>
    </font>
    <font>
      <sz val="10"/>
      <color theme="1"/>
      <name val="Calibri"/>
      <family val="2"/>
      <scheme val="minor"/>
    </font>
    <font>
      <b/>
      <sz val="11"/>
      <color theme="1"/>
      <name val="Calibri"/>
      <family val="2"/>
      <scheme val="minor"/>
    </font>
    <font>
      <sz val="10"/>
      <name val="Arial"/>
      <family val="2"/>
    </font>
    <font>
      <sz val="10"/>
      <color rgb="FFFF0000"/>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7FCB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diagonal/>
    </border>
    <border>
      <left style="hair">
        <color indexed="64"/>
      </left>
      <right style="hair">
        <color indexed="64"/>
      </right>
      <top style="hair">
        <color indexed="64"/>
      </top>
      <bottom style="hair">
        <color indexed="64"/>
      </bottom>
      <diagonal/>
    </border>
  </borders>
  <cellStyleXfs count="13">
    <xf numFmtId="0" fontId="0" fillId="0" borderId="0"/>
    <xf numFmtId="44" fontId="15" fillId="0" borderId="0" applyFont="0" applyFill="0" applyBorder="0" applyAlignment="0" applyProtection="0"/>
    <xf numFmtId="0" fontId="17" fillId="0" borderId="0"/>
    <xf numFmtId="0" fontId="17" fillId="0" borderId="0" applyNumberFormat="0" applyFill="0" applyBorder="0" applyAlignment="0" applyProtection="0"/>
    <xf numFmtId="0" fontId="17" fillId="0" borderId="0" applyNumberFormat="0" applyFill="0" applyBorder="0" applyAlignment="0" applyProtection="0"/>
    <xf numFmtId="9" fontId="15" fillId="0" borderId="0" applyFont="0" applyFill="0" applyBorder="0" applyAlignment="0" applyProtection="0"/>
    <xf numFmtId="9" fontId="17" fillId="0" borderId="0" applyFont="0" applyFill="0" applyBorder="0" applyAlignment="0" applyProtection="0"/>
    <xf numFmtId="0" fontId="15" fillId="0" borderId="0"/>
    <xf numFmtId="9" fontId="15" fillId="0" borderId="0" applyFont="0" applyFill="0" applyBorder="0" applyAlignment="0" applyProtection="0"/>
    <xf numFmtId="43" fontId="29" fillId="0" borderId="0" applyFont="0" applyFill="0" applyBorder="0" applyAlignment="0" applyProtection="0"/>
    <xf numFmtId="0" fontId="12" fillId="0" borderId="0"/>
    <xf numFmtId="9" fontId="12" fillId="0" borderId="0" applyFont="0" applyFill="0" applyBorder="0" applyAlignment="0" applyProtection="0"/>
    <xf numFmtId="0" fontId="11" fillId="0" borderId="0"/>
  </cellStyleXfs>
  <cellXfs count="142">
    <xf numFmtId="0" fontId="0" fillId="0" borderId="0" xfId="0"/>
    <xf numFmtId="0" fontId="17" fillId="2" borderId="0" xfId="2" applyFill="1"/>
    <xf numFmtId="0" fontId="18" fillId="2" borderId="0" xfId="2" applyFont="1" applyFill="1" applyAlignment="1">
      <alignment vertical="center"/>
    </xf>
    <xf numFmtId="0" fontId="18" fillId="2" borderId="0" xfId="2" applyFont="1" applyFill="1" applyAlignment="1">
      <alignment wrapText="1"/>
    </xf>
    <xf numFmtId="0" fontId="17" fillId="2" borderId="0" xfId="2" applyFill="1" applyAlignment="1">
      <alignment wrapText="1"/>
    </xf>
    <xf numFmtId="0" fontId="18" fillId="2" borderId="0" xfId="2" applyFont="1" applyFill="1"/>
    <xf numFmtId="0" fontId="18" fillId="2" borderId="1" xfId="2" applyFont="1" applyFill="1" applyBorder="1" applyAlignment="1">
      <alignment horizontal="center" vertical="center" wrapText="1"/>
    </xf>
    <xf numFmtId="0" fontId="20" fillId="2" borderId="0" xfId="2" applyFont="1" applyFill="1" applyAlignment="1">
      <alignment wrapText="1"/>
    </xf>
    <xf numFmtId="9" fontId="17" fillId="2" borderId="1" xfId="2" applyNumberFormat="1" applyFill="1" applyBorder="1" applyAlignment="1">
      <alignment horizontal="center" vertical="center" wrapText="1"/>
    </xf>
    <xf numFmtId="0" fontId="17" fillId="2" borderId="1" xfId="2" quotePrefix="1" applyFill="1" applyBorder="1" applyAlignment="1">
      <alignment horizontal="center" vertical="center" wrapText="1"/>
    </xf>
    <xf numFmtId="0" fontId="16" fillId="2" borderId="0" xfId="2" applyFont="1" applyFill="1"/>
    <xf numFmtId="0" fontId="21" fillId="2" borderId="0" xfId="2" applyFont="1" applyFill="1" applyAlignment="1">
      <alignment wrapText="1"/>
    </xf>
    <xf numFmtId="0" fontId="21" fillId="2" borderId="0" xfId="2" applyFont="1" applyFill="1"/>
    <xf numFmtId="0" fontId="18" fillId="2" borderId="0" xfId="2" applyFont="1" applyFill="1" applyAlignment="1">
      <alignment horizontal="left" vertical="center"/>
    </xf>
    <xf numFmtId="0" fontId="18" fillId="2" borderId="0" xfId="2" applyFont="1" applyFill="1" applyAlignment="1">
      <alignment horizontal="left" vertical="center" wrapText="1"/>
    </xf>
    <xf numFmtId="0" fontId="24" fillId="2" borderId="0" xfId="2" applyFont="1" applyFill="1" applyAlignment="1">
      <alignment vertical="center"/>
    </xf>
    <xf numFmtId="0" fontId="17" fillId="2" borderId="0" xfId="2" applyFill="1" applyAlignment="1">
      <alignment vertical="center"/>
    </xf>
    <xf numFmtId="0" fontId="17" fillId="2" borderId="0" xfId="2" applyFill="1" applyAlignment="1">
      <alignment vertical="center" wrapText="1"/>
    </xf>
    <xf numFmtId="0" fontId="21" fillId="2" borderId="0" xfId="2" applyFont="1" applyFill="1" applyAlignment="1">
      <alignment vertical="center"/>
    </xf>
    <xf numFmtId="0" fontId="15" fillId="2" borderId="1" xfId="2" applyFont="1" applyFill="1" applyBorder="1" applyAlignment="1">
      <alignment horizontal="center" vertical="center" wrapText="1"/>
    </xf>
    <xf numFmtId="0" fontId="15" fillId="2" borderId="0" xfId="2" applyFont="1" applyFill="1" applyAlignment="1">
      <alignment vertical="center" wrapText="1"/>
    </xf>
    <xf numFmtId="164" fontId="15" fillId="2" borderId="0" xfId="3" applyNumberFormat="1" applyFont="1" applyFill="1" applyBorder="1" applyAlignment="1">
      <alignment horizontal="left" vertical="center" wrapText="1"/>
    </xf>
    <xf numFmtId="0" fontId="25" fillId="3" borderId="0" xfId="0" applyFont="1" applyFill="1"/>
    <xf numFmtId="164" fontId="25" fillId="3" borderId="0" xfId="0" applyNumberFormat="1" applyFont="1" applyFill="1"/>
    <xf numFmtId="0" fontId="25" fillId="3" borderId="3" xfId="0" applyFont="1" applyFill="1" applyBorder="1"/>
    <xf numFmtId="0" fontId="25" fillId="3" borderId="0" xfId="2" applyFont="1" applyFill="1"/>
    <xf numFmtId="0" fontId="27" fillId="3" borderId="0" xfId="4" applyFont="1" applyFill="1" applyBorder="1" applyAlignment="1">
      <alignment horizontal="left" vertical="center"/>
    </xf>
    <xf numFmtId="0" fontId="26" fillId="3" borderId="0" xfId="0" applyFont="1" applyFill="1"/>
    <xf numFmtId="0" fontId="27" fillId="3" borderId="0" xfId="0" applyFont="1" applyFill="1" applyAlignment="1">
      <alignment horizontal="left" vertical="center"/>
    </xf>
    <xf numFmtId="0" fontId="25" fillId="3" borderId="0" xfId="0" applyFont="1" applyFill="1" applyAlignment="1">
      <alignment vertical="center"/>
    </xf>
    <xf numFmtId="0" fontId="26" fillId="3" borderId="2" xfId="0" applyFont="1" applyFill="1" applyBorder="1" applyAlignment="1">
      <alignment vertical="center" wrapText="1"/>
    </xf>
    <xf numFmtId="0" fontId="26" fillId="3" borderId="0" xfId="0" applyFont="1" applyFill="1" applyAlignment="1">
      <alignment vertical="center"/>
    </xf>
    <xf numFmtId="164" fontId="25" fillId="3" borderId="0" xfId="2" applyNumberFormat="1" applyFont="1" applyFill="1"/>
    <xf numFmtId="0" fontId="27" fillId="3" borderId="0" xfId="0" applyFont="1" applyFill="1"/>
    <xf numFmtId="49" fontId="26" fillId="3" borderId="2" xfId="0" applyNumberFormat="1" applyFont="1" applyFill="1" applyBorder="1" applyAlignment="1">
      <alignment horizontal="left" vertical="center"/>
    </xf>
    <xf numFmtId="0" fontId="26" fillId="3" borderId="2"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5" fillId="3" borderId="0" xfId="4" applyFont="1" applyFill="1" applyBorder="1" applyAlignment="1">
      <alignment horizontal="left" vertical="center"/>
    </xf>
    <xf numFmtId="0" fontId="26" fillId="3" borderId="0" xfId="0" applyFont="1" applyFill="1" applyAlignment="1">
      <alignment horizontal="left" vertical="center"/>
    </xf>
    <xf numFmtId="0" fontId="25" fillId="3" borderId="0" xfId="0" applyFont="1" applyFill="1" applyAlignment="1">
      <alignment horizontal="right" vertical="center"/>
    </xf>
    <xf numFmtId="166" fontId="25" fillId="3" borderId="0" xfId="1" applyNumberFormat="1" applyFont="1" applyFill="1" applyBorder="1" applyAlignment="1">
      <alignment horizontal="right" vertical="center"/>
    </xf>
    <xf numFmtId="165" fontId="26" fillId="3" borderId="2" xfId="0" applyNumberFormat="1" applyFont="1" applyFill="1" applyBorder="1" applyAlignment="1">
      <alignment horizontal="center" vertical="center" wrapText="1" shrinkToFit="1"/>
    </xf>
    <xf numFmtId="3" fontId="26" fillId="3" borderId="2" xfId="0" applyNumberFormat="1" applyFont="1" applyFill="1" applyBorder="1" applyAlignment="1">
      <alignment horizontal="center" vertical="center" wrapText="1" shrinkToFit="1"/>
    </xf>
    <xf numFmtId="2" fontId="26" fillId="3" borderId="2" xfId="0" applyNumberFormat="1" applyFont="1" applyFill="1" applyBorder="1" applyAlignment="1">
      <alignment horizontal="center" vertical="center" wrapText="1" shrinkToFit="1"/>
    </xf>
    <xf numFmtId="164" fontId="26" fillId="3" borderId="2" xfId="0" applyNumberFormat="1" applyFont="1" applyFill="1" applyBorder="1" applyAlignment="1">
      <alignment horizontal="center" vertical="center" wrapText="1"/>
    </xf>
    <xf numFmtId="0" fontId="28" fillId="3" borderId="0" xfId="0" applyFont="1" applyFill="1" applyAlignment="1">
      <alignment horizontal="left" vertical="center"/>
    </xf>
    <xf numFmtId="0" fontId="26" fillId="3" borderId="2" xfId="0" applyFont="1" applyFill="1" applyBorder="1" applyAlignment="1">
      <alignment vertical="center"/>
    </xf>
    <xf numFmtId="0" fontId="14" fillId="3" borderId="4" xfId="0" applyFont="1" applyFill="1" applyBorder="1" applyAlignment="1">
      <alignment horizontal="left" indent="1"/>
    </xf>
    <xf numFmtId="0" fontId="14" fillId="3" borderId="3" xfId="0" applyFont="1" applyFill="1" applyBorder="1" applyAlignment="1">
      <alignment horizontal="left" indent="1"/>
    </xf>
    <xf numFmtId="0" fontId="13" fillId="3" borderId="3" xfId="0" applyFont="1" applyFill="1" applyBorder="1" applyAlignment="1">
      <alignment horizontal="left" indent="1"/>
    </xf>
    <xf numFmtId="0" fontId="26" fillId="2" borderId="0" xfId="7" applyFont="1" applyFill="1"/>
    <xf numFmtId="0" fontId="26" fillId="2" borderId="2" xfId="7" applyFont="1" applyFill="1" applyBorder="1" applyAlignment="1">
      <alignment horizontal="right" vertical="center" wrapText="1"/>
    </xf>
    <xf numFmtId="0" fontId="26" fillId="2" borderId="0" xfId="7" applyFont="1" applyFill="1" applyAlignment="1">
      <alignment vertical="center"/>
    </xf>
    <xf numFmtId="164" fontId="11" fillId="0" borderId="3" xfId="12" applyNumberFormat="1" applyBorder="1" applyAlignment="1">
      <alignment horizontal="right"/>
    </xf>
    <xf numFmtId="167" fontId="11" fillId="0" borderId="3" xfId="5" applyNumberFormat="1" applyFont="1" applyFill="1" applyBorder="1" applyAlignment="1">
      <alignment horizontal="right"/>
    </xf>
    <xf numFmtId="0" fontId="25" fillId="2" borderId="0" xfId="7" applyFont="1" applyFill="1"/>
    <xf numFmtId="167" fontId="30" fillId="0" borderId="3" xfId="5" applyNumberFormat="1" applyFont="1" applyFill="1" applyBorder="1" applyAlignment="1">
      <alignment horizontal="right"/>
    </xf>
    <xf numFmtId="164" fontId="11" fillId="0" borderId="3" xfId="12" quotePrefix="1" applyNumberFormat="1" applyBorder="1" applyAlignment="1">
      <alignment horizontal="right"/>
    </xf>
    <xf numFmtId="0" fontId="21" fillId="2" borderId="0" xfId="7" applyFont="1" applyFill="1" applyAlignment="1">
      <alignment vertical="center"/>
    </xf>
    <xf numFmtId="0" fontId="18" fillId="2" borderId="0" xfId="7" applyFont="1" applyFill="1" applyAlignment="1">
      <alignment horizontal="left" vertical="center"/>
    </xf>
    <xf numFmtId="0" fontId="15" fillId="2" borderId="0" xfId="7" applyFill="1" applyAlignment="1">
      <alignment vertical="center"/>
    </xf>
    <xf numFmtId="0" fontId="15" fillId="2" borderId="0" xfId="7" applyFill="1" applyAlignment="1">
      <alignment vertical="center" wrapText="1"/>
    </xf>
    <xf numFmtId="164" fontId="26" fillId="3" borderId="0" xfId="0" applyNumberFormat="1" applyFont="1" applyFill="1" applyAlignment="1">
      <alignment horizontal="center"/>
    </xf>
    <xf numFmtId="164" fontId="26" fillId="3" borderId="0" xfId="0" applyNumberFormat="1" applyFont="1" applyFill="1"/>
    <xf numFmtId="0" fontId="10" fillId="3" borderId="3" xfId="0" applyFont="1" applyFill="1" applyBorder="1" applyAlignment="1">
      <alignment horizontal="left" indent="1"/>
    </xf>
    <xf numFmtId="0" fontId="25" fillId="3" borderId="0" xfId="1" applyNumberFormat="1" applyFont="1" applyFill="1" applyBorder="1" applyAlignment="1">
      <alignment horizontal="right" vertical="center"/>
    </xf>
    <xf numFmtId="164" fontId="11" fillId="3" borderId="3" xfId="12" applyNumberFormat="1" applyFill="1" applyBorder="1" applyAlignment="1">
      <alignment horizontal="right"/>
    </xf>
    <xf numFmtId="164" fontId="11" fillId="3" borderId="3" xfId="12" quotePrefix="1" applyNumberFormat="1" applyFill="1" applyBorder="1" applyAlignment="1">
      <alignment horizontal="right"/>
    </xf>
    <xf numFmtId="9" fontId="11" fillId="3" borderId="4" xfId="5" applyFont="1" applyFill="1" applyBorder="1"/>
    <xf numFmtId="167" fontId="30" fillId="3" borderId="4" xfId="5" applyNumberFormat="1" applyFont="1" applyFill="1" applyBorder="1" applyAlignment="1">
      <alignment horizontal="right"/>
    </xf>
    <xf numFmtId="0" fontId="9" fillId="3" borderId="3" xfId="0" applyFont="1" applyFill="1" applyBorder="1" applyAlignment="1">
      <alignment horizontal="left" indent="1"/>
    </xf>
    <xf numFmtId="166" fontId="25" fillId="3" borderId="0" xfId="1" applyNumberFormat="1" applyFont="1" applyFill="1"/>
    <xf numFmtId="0" fontId="8" fillId="3" borderId="3" xfId="0" applyFont="1" applyFill="1" applyBorder="1" applyAlignment="1">
      <alignment horizontal="left" indent="1"/>
    </xf>
    <xf numFmtId="49" fontId="26" fillId="3" borderId="2" xfId="0" applyNumberFormat="1" applyFont="1" applyFill="1" applyBorder="1" applyAlignment="1">
      <alignment horizontal="center" vertical="center" wrapText="1"/>
    </xf>
    <xf numFmtId="164" fontId="11" fillId="3" borderId="5" xfId="12" applyNumberFormat="1" applyFill="1" applyBorder="1" applyAlignment="1">
      <alignment horizontal="right"/>
    </xf>
    <xf numFmtId="9" fontId="11" fillId="3" borderId="0" xfId="5" applyFont="1" applyFill="1" applyBorder="1"/>
    <xf numFmtId="166" fontId="25" fillId="3" borderId="4" xfId="1" applyNumberFormat="1" applyFont="1" applyFill="1" applyBorder="1"/>
    <xf numFmtId="0" fontId="25" fillId="3" borderId="4" xfId="0" applyFont="1" applyFill="1" applyBorder="1"/>
    <xf numFmtId="164" fontId="7" fillId="3" borderId="4" xfId="9" applyNumberFormat="1" applyFont="1" applyFill="1" applyBorder="1"/>
    <xf numFmtId="164" fontId="31" fillId="0" borderId="0" xfId="0" applyNumberFormat="1" applyFont="1"/>
    <xf numFmtId="0" fontId="26" fillId="3" borderId="0" xfId="4" applyFont="1" applyFill="1" applyBorder="1" applyAlignment="1">
      <alignment horizontal="left" vertical="center"/>
    </xf>
    <xf numFmtId="0" fontId="26" fillId="3" borderId="0" xfId="4" applyFont="1" applyFill="1" applyBorder="1" applyAlignment="1">
      <alignment horizontal="right" vertical="center" wrapText="1"/>
    </xf>
    <xf numFmtId="0" fontId="26" fillId="3" borderId="0" xfId="4" applyFont="1" applyFill="1" applyBorder="1" applyAlignment="1">
      <alignment horizontal="right" vertical="center"/>
    </xf>
    <xf numFmtId="0" fontId="30" fillId="0" borderId="6" xfId="0" applyFont="1" applyBorder="1"/>
    <xf numFmtId="1" fontId="30" fillId="0" borderId="6" xfId="0" applyNumberFormat="1" applyFont="1" applyBorder="1"/>
    <xf numFmtId="164" fontId="25" fillId="3" borderId="6" xfId="2" applyNumberFormat="1" applyFont="1" applyFill="1" applyBorder="1"/>
    <xf numFmtId="168" fontId="25" fillId="3" borderId="0" xfId="0" applyNumberFormat="1" applyFont="1" applyFill="1"/>
    <xf numFmtId="0" fontId="7" fillId="4" borderId="1" xfId="0" applyFont="1" applyFill="1" applyBorder="1"/>
    <xf numFmtId="164" fontId="7" fillId="4" borderId="1" xfId="0" applyNumberFormat="1" applyFont="1" applyFill="1" applyBorder="1"/>
    <xf numFmtId="0" fontId="31" fillId="4" borderId="1" xfId="0" applyFont="1" applyFill="1" applyBorder="1"/>
    <xf numFmtId="164" fontId="31" fillId="4" borderId="1" xfId="0" applyNumberFormat="1" applyFont="1" applyFill="1" applyBorder="1"/>
    <xf numFmtId="0" fontId="26" fillId="0" borderId="0" xfId="0" applyFont="1" applyAlignment="1">
      <alignment horizontal="left" vertical="center"/>
    </xf>
    <xf numFmtId="0" fontId="31" fillId="4" borderId="1" xfId="0" quotePrefix="1" applyFont="1" applyFill="1" applyBorder="1"/>
    <xf numFmtId="0" fontId="5" fillId="4" borderId="1" xfId="0" applyFont="1" applyFill="1" applyBorder="1"/>
    <xf numFmtId="0" fontId="6" fillId="4" borderId="1" xfId="0" applyFont="1" applyFill="1" applyBorder="1"/>
    <xf numFmtId="0" fontId="26" fillId="0" borderId="0" xfId="0" applyFont="1"/>
    <xf numFmtId="0" fontId="6" fillId="4" borderId="1" xfId="0" quotePrefix="1" applyFont="1" applyFill="1" applyBorder="1"/>
    <xf numFmtId="164" fontId="4" fillId="4" borderId="1" xfId="0" applyNumberFormat="1" applyFont="1" applyFill="1" applyBorder="1"/>
    <xf numFmtId="2" fontId="0" fillId="0" borderId="0" xfId="0" applyNumberFormat="1"/>
    <xf numFmtId="164" fontId="0" fillId="0" borderId="0" xfId="0" applyNumberFormat="1"/>
    <xf numFmtId="0" fontId="26" fillId="0" borderId="0" xfId="7" applyFont="1"/>
    <xf numFmtId="164" fontId="25" fillId="0" borderId="0" xfId="7" applyNumberFormat="1" applyFont="1"/>
    <xf numFmtId="0" fontId="25" fillId="0" borderId="0" xfId="7" applyFont="1"/>
    <xf numFmtId="49" fontId="26" fillId="5" borderId="2" xfId="0" applyNumberFormat="1" applyFont="1" applyFill="1" applyBorder="1" applyAlignment="1">
      <alignment horizontal="center" vertical="center" wrapText="1"/>
    </xf>
    <xf numFmtId="0" fontId="26" fillId="5" borderId="2" xfId="7" applyFont="1" applyFill="1" applyBorder="1" applyAlignment="1">
      <alignment horizontal="center" vertical="center" wrapText="1"/>
    </xf>
    <xf numFmtId="49" fontId="26" fillId="5" borderId="2" xfId="0" applyNumberFormat="1" applyFont="1" applyFill="1" applyBorder="1" applyAlignment="1">
      <alignment vertical="center" wrapText="1"/>
    </xf>
    <xf numFmtId="49" fontId="26" fillId="5" borderId="2" xfId="0" applyNumberFormat="1" applyFont="1" applyFill="1" applyBorder="1" applyAlignment="1">
      <alignment horizontal="left" vertical="center"/>
    </xf>
    <xf numFmtId="49" fontId="30" fillId="0" borderId="1" xfId="0" applyNumberFormat="1" applyFont="1" applyBorder="1"/>
    <xf numFmtId="0" fontId="30" fillId="0" borderId="1" xfId="0" applyFont="1" applyBorder="1"/>
    <xf numFmtId="164" fontId="11" fillId="0" borderId="1" xfId="12" applyNumberFormat="1" applyBorder="1"/>
    <xf numFmtId="9" fontId="11" fillId="0" borderId="1" xfId="12" applyNumberFormat="1" applyBorder="1"/>
    <xf numFmtId="9" fontId="11" fillId="0" borderId="1" xfId="5" applyFont="1" applyFill="1" applyBorder="1"/>
    <xf numFmtId="0" fontId="2" fillId="4" borderId="1" xfId="0" applyFont="1" applyFill="1" applyBorder="1"/>
    <xf numFmtId="0" fontId="3" fillId="4" borderId="1" xfId="0" applyFont="1" applyFill="1" applyBorder="1"/>
    <xf numFmtId="0" fontId="5" fillId="4" borderId="1" xfId="0" quotePrefix="1" applyFont="1" applyFill="1" applyBorder="1"/>
    <xf numFmtId="0" fontId="32" fillId="4" borderId="1" xfId="0" applyFont="1" applyFill="1" applyBorder="1"/>
    <xf numFmtId="0" fontId="25" fillId="0" borderId="0" xfId="0" applyFont="1"/>
    <xf numFmtId="0" fontId="26" fillId="0" borderId="2" xfId="0" applyFont="1" applyBorder="1" applyAlignment="1">
      <alignment horizontal="center" vertical="center" wrapText="1"/>
    </xf>
    <xf numFmtId="165" fontId="0" fillId="0" borderId="0" xfId="0" applyNumberFormat="1"/>
    <xf numFmtId="169" fontId="0" fillId="0" borderId="0" xfId="9" applyNumberFormat="1" applyFont="1"/>
    <xf numFmtId="0" fontId="0" fillId="0" borderId="0" xfId="0" quotePrefix="1"/>
    <xf numFmtId="9" fontId="30" fillId="3" borderId="3" xfId="5" applyFont="1" applyFill="1" applyBorder="1" applyAlignment="1">
      <alignment horizontal="right"/>
    </xf>
    <xf numFmtId="0" fontId="1" fillId="4" borderId="1" xfId="0" applyFont="1" applyFill="1" applyBorder="1"/>
    <xf numFmtId="164" fontId="1" fillId="4" borderId="1" xfId="0" applyNumberFormat="1" applyFont="1" applyFill="1" applyBorder="1"/>
    <xf numFmtId="0" fontId="17" fillId="2" borderId="0" xfId="2" applyFill="1" applyAlignment="1">
      <alignment horizontal="left" wrapText="1" indent="1"/>
    </xf>
    <xf numFmtId="0" fontId="16" fillId="0" borderId="2" xfId="2" applyFont="1" applyBorder="1" applyAlignment="1" applyProtection="1">
      <alignment horizontal="left" vertical="center" wrapText="1"/>
      <protection hidden="1"/>
    </xf>
    <xf numFmtId="0" fontId="15" fillId="2" borderId="0" xfId="2" applyFont="1" applyFill="1" applyAlignment="1">
      <alignment wrapText="1"/>
    </xf>
    <xf numFmtId="0" fontId="17" fillId="2" borderId="0" xfId="2" applyFill="1" applyAlignment="1">
      <alignment wrapText="1"/>
    </xf>
    <xf numFmtId="0" fontId="15" fillId="0" borderId="0" xfId="2" applyFont="1" applyFill="1" applyAlignment="1">
      <alignment horizontal="left" wrapText="1" indent="1"/>
    </xf>
    <xf numFmtId="0" fontId="17" fillId="0" borderId="0" xfId="2" applyFill="1" applyAlignment="1">
      <alignment horizontal="left" wrapText="1" indent="1"/>
    </xf>
    <xf numFmtId="0" fontId="19" fillId="2" borderId="0" xfId="2" applyFont="1" applyFill="1" applyAlignment="1">
      <alignment horizontal="left" wrapText="1" indent="1"/>
    </xf>
    <xf numFmtId="0" fontId="18" fillId="2" borderId="0" xfId="2" applyFont="1" applyFill="1" applyAlignment="1">
      <alignment horizontal="left" wrapText="1" indent="1"/>
    </xf>
    <xf numFmtId="0" fontId="15" fillId="0" borderId="0" xfId="2" applyFont="1" applyAlignment="1">
      <alignment horizontal="left" wrapText="1" indent="1"/>
    </xf>
    <xf numFmtId="0" fontId="17" fillId="0" borderId="0" xfId="2" applyAlignment="1">
      <alignment horizontal="left" wrapText="1" indent="1"/>
    </xf>
    <xf numFmtId="0" fontId="18" fillId="2" borderId="0" xfId="2" applyFont="1" applyFill="1" applyAlignment="1">
      <alignment vertical="center" wrapText="1"/>
    </xf>
    <xf numFmtId="0" fontId="15" fillId="2" borderId="0" xfId="2" applyFont="1" applyFill="1" applyAlignment="1">
      <alignment horizontal="left" wrapText="1" indent="1"/>
    </xf>
    <xf numFmtId="0" fontId="24" fillId="2" borderId="0" xfId="2" applyFont="1" applyFill="1" applyAlignment="1">
      <alignment horizontal="center" vertical="center"/>
    </xf>
    <xf numFmtId="0" fontId="22" fillId="2" borderId="0" xfId="2" applyFont="1" applyFill="1" applyAlignment="1">
      <alignment horizontal="left" vertical="center"/>
    </xf>
    <xf numFmtId="0" fontId="17" fillId="2" borderId="0" xfId="2" applyFill="1" applyAlignment="1">
      <alignment horizontal="left" vertical="center"/>
    </xf>
    <xf numFmtId="0" fontId="22" fillId="2" borderId="0" xfId="7" applyFont="1" applyFill="1" applyAlignment="1">
      <alignment horizontal="left" vertical="center"/>
    </xf>
    <xf numFmtId="0" fontId="15" fillId="2" borderId="0" xfId="7" applyFill="1" applyAlignment="1">
      <alignment horizontal="left" vertical="center"/>
    </xf>
    <xf numFmtId="0" fontId="26" fillId="3" borderId="0" xfId="0" applyFont="1" applyFill="1" applyAlignment="1">
      <alignment horizontal="center"/>
    </xf>
  </cellXfs>
  <cellStyles count="13">
    <cellStyle name="Comma" xfId="9" builtinId="3"/>
    <cellStyle name="Currency" xfId="1" builtinId="4"/>
    <cellStyle name="Normal" xfId="0" builtinId="0"/>
    <cellStyle name="Normal 2" xfId="2" xr:uid="{00000000-0005-0000-0000-000003000000}"/>
    <cellStyle name="Normal 2 2" xfId="7" xr:uid="{00000000-0005-0000-0000-000004000000}"/>
    <cellStyle name="Normal 3" xfId="10" xr:uid="{00000000-0005-0000-0000-000005000000}"/>
    <cellStyle name="Normal 3 2" xfId="12" xr:uid="{00000000-0005-0000-0000-000006000000}"/>
    <cellStyle name="Normal_Sheet2" xfId="3" xr:uid="{00000000-0005-0000-0000-000007000000}"/>
    <cellStyle name="Normal_Sheet3 2" xfId="4" xr:uid="{00000000-0005-0000-0000-000008000000}"/>
    <cellStyle name="Percent" xfId="5" builtinId="5"/>
    <cellStyle name="Percent 2" xfId="6" xr:uid="{00000000-0005-0000-0000-00000A000000}"/>
    <cellStyle name="Percent 2 2" xfId="8" xr:uid="{00000000-0005-0000-0000-00000B000000}"/>
    <cellStyle name="Percent 3" xfId="11" xr:uid="{00000000-0005-0000-0000-00000C000000}"/>
  </cellStyles>
  <dxfs count="0"/>
  <tableStyles count="0" defaultTableStyle="TableStyleMedium9" defaultPivotStyle="PivotStyleLight16"/>
  <colors>
    <mruColors>
      <color rgb="FFF7FC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N26"/>
  <sheetViews>
    <sheetView showRowColHeaders="0" tabSelected="1" zoomScaleNormal="100" workbookViewId="0">
      <selection activeCell="B2" sqref="B2:H2"/>
    </sheetView>
  </sheetViews>
  <sheetFormatPr defaultColWidth="9.140625" defaultRowHeight="12.75" x14ac:dyDescent="0.2"/>
  <cols>
    <col min="1" max="1" width="2.140625" style="1" customWidth="1"/>
    <col min="2" max="2" width="17.85546875" style="1" customWidth="1"/>
    <col min="3" max="3" width="19.85546875" style="1" customWidth="1"/>
    <col min="4" max="5" width="17.85546875" style="1" customWidth="1"/>
    <col min="6" max="8" width="14.85546875" style="1" customWidth="1"/>
    <col min="9" max="16384" width="9.140625" style="1"/>
  </cols>
  <sheetData>
    <row r="2" spans="2:14" ht="15" x14ac:dyDescent="0.2">
      <c r="B2" s="125" t="s">
        <v>929</v>
      </c>
      <c r="C2" s="125"/>
      <c r="D2" s="125"/>
      <c r="E2" s="125"/>
      <c r="F2" s="125"/>
      <c r="G2" s="125"/>
      <c r="H2" s="125"/>
    </row>
    <row r="4" spans="2:14" ht="46.35" customHeight="1" x14ac:dyDescent="0.2">
      <c r="B4" s="126" t="s">
        <v>930</v>
      </c>
      <c r="C4" s="127"/>
      <c r="D4" s="127"/>
      <c r="E4" s="127"/>
      <c r="F4" s="127"/>
      <c r="G4" s="127"/>
      <c r="H4" s="127"/>
    </row>
    <row r="6" spans="2:14" ht="16.5" customHeight="1" x14ac:dyDescent="0.2">
      <c r="B6" s="2" t="s">
        <v>443</v>
      </c>
    </row>
    <row r="7" spans="2:14" ht="92.25" customHeight="1" x14ac:dyDescent="0.2">
      <c r="B7" s="128" t="s">
        <v>973</v>
      </c>
      <c r="C7" s="129"/>
      <c r="D7" s="129"/>
      <c r="E7" s="129"/>
      <c r="F7" s="129"/>
      <c r="G7" s="129"/>
      <c r="H7" s="129"/>
    </row>
    <row r="9" spans="2:14" ht="16.5" customHeight="1" x14ac:dyDescent="0.2">
      <c r="B9" s="2" t="s">
        <v>444</v>
      </c>
    </row>
    <row r="10" spans="2:14" ht="18" customHeight="1" x14ac:dyDescent="0.2">
      <c r="B10" s="130" t="s">
        <v>445</v>
      </c>
      <c r="C10" s="131"/>
      <c r="D10" s="131"/>
      <c r="E10" s="131"/>
      <c r="F10" s="131"/>
      <c r="G10" s="131"/>
      <c r="H10" s="131"/>
      <c r="I10" s="3"/>
      <c r="J10" s="3"/>
      <c r="K10" s="3"/>
      <c r="L10" s="3"/>
      <c r="M10" s="3"/>
      <c r="N10" s="3"/>
    </row>
    <row r="11" spans="2:14" ht="18" customHeight="1" x14ac:dyDescent="0.2">
      <c r="B11" s="130" t="s">
        <v>823</v>
      </c>
      <c r="C11" s="131"/>
      <c r="D11" s="131"/>
      <c r="E11" s="131"/>
      <c r="F11" s="131"/>
      <c r="G11" s="131"/>
      <c r="H11" s="131"/>
      <c r="I11" s="4"/>
      <c r="J11" s="4"/>
    </row>
    <row r="12" spans="2:14" ht="18" customHeight="1" x14ac:dyDescent="0.2">
      <c r="B12" s="130" t="s">
        <v>446</v>
      </c>
      <c r="C12" s="131"/>
      <c r="D12" s="131"/>
      <c r="E12" s="131"/>
      <c r="F12" s="131"/>
      <c r="G12" s="131"/>
      <c r="H12" s="131"/>
      <c r="I12" s="4"/>
      <c r="J12" s="4"/>
      <c r="K12" s="4"/>
      <c r="L12" s="4"/>
      <c r="M12" s="4"/>
      <c r="N12" s="4"/>
    </row>
    <row r="13" spans="2:14" ht="18" customHeight="1" x14ac:dyDescent="0.2">
      <c r="B13" s="130" t="s">
        <v>447</v>
      </c>
      <c r="C13" s="131"/>
      <c r="D13" s="131"/>
      <c r="E13" s="131"/>
      <c r="F13" s="131"/>
      <c r="G13" s="131"/>
      <c r="H13" s="131"/>
      <c r="I13" s="4"/>
      <c r="J13" s="4"/>
      <c r="K13" s="4"/>
      <c r="L13" s="4"/>
      <c r="M13" s="4"/>
      <c r="N13" s="4"/>
    </row>
    <row r="15" spans="2:14" x14ac:dyDescent="0.2">
      <c r="B15" s="5" t="s">
        <v>448</v>
      </c>
    </row>
    <row r="16" spans="2:14" ht="133.5" customHeight="1" x14ac:dyDescent="0.2">
      <c r="B16" s="132" t="s">
        <v>972</v>
      </c>
      <c r="C16" s="133"/>
      <c r="D16" s="133"/>
      <c r="E16" s="133"/>
      <c r="F16" s="133"/>
      <c r="G16" s="133"/>
      <c r="H16" s="133"/>
    </row>
    <row r="18" spans="2:14" ht="16.5" customHeight="1" x14ac:dyDescent="0.2">
      <c r="B18" s="134" t="s">
        <v>449</v>
      </c>
      <c r="C18" s="134"/>
      <c r="D18" s="134"/>
    </row>
    <row r="19" spans="2:14" ht="69" customHeight="1" x14ac:dyDescent="0.2">
      <c r="B19" s="135" t="s">
        <v>931</v>
      </c>
      <c r="C19" s="124"/>
      <c r="D19" s="124"/>
      <c r="E19" s="124"/>
      <c r="F19" s="124"/>
      <c r="G19" s="124"/>
      <c r="H19" s="124"/>
      <c r="I19" s="4"/>
      <c r="J19" s="4"/>
      <c r="K19" s="4"/>
      <c r="L19" s="4"/>
      <c r="M19" s="4"/>
      <c r="N19" s="4"/>
    </row>
    <row r="20" spans="2:14" x14ac:dyDescent="0.2">
      <c r="B20" s="4"/>
      <c r="C20" s="4"/>
      <c r="D20" s="4"/>
      <c r="E20" s="4"/>
      <c r="F20" s="4"/>
      <c r="G20" s="4"/>
      <c r="H20" s="4"/>
      <c r="I20" s="4"/>
      <c r="J20" s="4"/>
      <c r="K20" s="4"/>
      <c r="L20" s="4"/>
      <c r="M20" s="4"/>
      <c r="N20" s="4"/>
    </row>
    <row r="21" spans="2:14" ht="39" customHeight="1" x14ac:dyDescent="0.2">
      <c r="D21" s="6" t="s">
        <v>450</v>
      </c>
      <c r="E21" s="6" t="s">
        <v>932</v>
      </c>
      <c r="F21" s="7"/>
    </row>
    <row r="22" spans="2:14" ht="24" customHeight="1" x14ac:dyDescent="0.2">
      <c r="D22" s="19" t="s">
        <v>761</v>
      </c>
      <c r="E22" s="8">
        <v>0.85</v>
      </c>
      <c r="F22" s="7"/>
    </row>
    <row r="23" spans="2:14" ht="24" customHeight="1" x14ac:dyDescent="0.2">
      <c r="D23" s="19" t="s">
        <v>762</v>
      </c>
      <c r="E23" s="8">
        <v>0.9</v>
      </c>
      <c r="F23" s="7"/>
    </row>
    <row r="24" spans="2:14" ht="24" customHeight="1" x14ac:dyDescent="0.2">
      <c r="D24" s="9" t="s">
        <v>451</v>
      </c>
      <c r="E24" s="8">
        <v>0.95</v>
      </c>
      <c r="F24" s="7"/>
    </row>
    <row r="26" spans="2:14" ht="12.75" customHeight="1" x14ac:dyDescent="0.2">
      <c r="B26" s="124"/>
      <c r="C26" s="124"/>
      <c r="D26" s="124"/>
      <c r="E26" s="124"/>
      <c r="F26" s="124"/>
      <c r="G26" s="124"/>
      <c r="H26" s="124"/>
    </row>
  </sheetData>
  <mergeCells count="11">
    <mergeCell ref="B26:H26"/>
    <mergeCell ref="B2:H2"/>
    <mergeCell ref="B4:H4"/>
    <mergeCell ref="B7:H7"/>
    <mergeCell ref="B10:H10"/>
    <mergeCell ref="B11:H11"/>
    <mergeCell ref="B12:H12"/>
    <mergeCell ref="B13:H13"/>
    <mergeCell ref="B16:H16"/>
    <mergeCell ref="B18:D18"/>
    <mergeCell ref="B19:H19"/>
  </mergeCells>
  <printOptions horizontalCentered="1"/>
  <pageMargins left="0.25" right="0.25" top="0.5" bottom="0.5" header="0.25" footer="0.25"/>
  <pageSetup scale="87" orientation="portrait" r:id="rId1"/>
  <headerFooter alignWithMargins="0">
    <oddFooter>&amp;LMassachusetts Department of Elementary and Secondary Education&amp;RJuly 2017</odd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E30"/>
  <sheetViews>
    <sheetView showGridLines="0" showRowColHeaders="0" zoomScaleNormal="100" workbookViewId="0"/>
  </sheetViews>
  <sheetFormatPr defaultColWidth="9.140625" defaultRowHeight="15" x14ac:dyDescent="0.25"/>
  <cols>
    <col min="1" max="1" width="2.85546875" style="12" customWidth="1"/>
    <col min="2" max="2" width="36" style="12" customWidth="1"/>
    <col min="3" max="3" width="73.85546875" style="11" customWidth="1"/>
    <col min="4" max="16384" width="9.140625" style="12"/>
  </cols>
  <sheetData>
    <row r="2" spans="2:5" x14ac:dyDescent="0.25">
      <c r="B2" s="10" t="s">
        <v>452</v>
      </c>
    </row>
    <row r="4" spans="2:5" s="15" customFormat="1" ht="17.25" customHeight="1" x14ac:dyDescent="0.2">
      <c r="B4" s="13" t="s">
        <v>453</v>
      </c>
      <c r="C4" s="14" t="s">
        <v>454</v>
      </c>
    </row>
    <row r="5" spans="2:5" s="15" customFormat="1" ht="10.5" customHeight="1" x14ac:dyDescent="0.2">
      <c r="B5" s="13"/>
      <c r="C5" s="14"/>
    </row>
    <row r="6" spans="2:5" s="15" customFormat="1" ht="33" customHeight="1" x14ac:dyDescent="0.2">
      <c r="B6" s="16" t="s">
        <v>374</v>
      </c>
      <c r="C6" s="20" t="s">
        <v>933</v>
      </c>
    </row>
    <row r="7" spans="2:5" s="18" customFormat="1" ht="33.75" customHeight="1" x14ac:dyDescent="0.2">
      <c r="B7" s="16" t="s">
        <v>376</v>
      </c>
      <c r="C7" s="20" t="s">
        <v>934</v>
      </c>
    </row>
    <row r="8" spans="2:5" s="18" customFormat="1" ht="22.5" customHeight="1" x14ac:dyDescent="0.2">
      <c r="B8" s="16" t="s">
        <v>377</v>
      </c>
      <c r="C8" s="17" t="s">
        <v>455</v>
      </c>
    </row>
    <row r="9" spans="2:5" s="18" customFormat="1" ht="23.25" customHeight="1" x14ac:dyDescent="0.2">
      <c r="B9" s="16" t="s">
        <v>456</v>
      </c>
      <c r="C9" s="17" t="s">
        <v>758</v>
      </c>
    </row>
    <row r="10" spans="2:5" s="18" customFormat="1" ht="67.5" customHeight="1" x14ac:dyDescent="0.2">
      <c r="B10" s="16" t="s">
        <v>457</v>
      </c>
      <c r="C10" s="17" t="s">
        <v>458</v>
      </c>
    </row>
    <row r="11" spans="2:5" s="18" customFormat="1" ht="44.25" customHeight="1" x14ac:dyDescent="0.2">
      <c r="B11" s="16" t="s">
        <v>378</v>
      </c>
      <c r="C11" s="17" t="s">
        <v>759</v>
      </c>
      <c r="D11" s="136"/>
      <c r="E11" s="136"/>
    </row>
    <row r="12" spans="2:5" s="18" customFormat="1" ht="28.5" customHeight="1" x14ac:dyDescent="0.2">
      <c r="B12" s="16" t="s">
        <v>375</v>
      </c>
      <c r="C12" s="17" t="s">
        <v>760</v>
      </c>
    </row>
    <row r="13" spans="2:5" s="18" customFormat="1" ht="30" customHeight="1" x14ac:dyDescent="0.2">
      <c r="B13" s="17" t="s">
        <v>459</v>
      </c>
      <c r="C13" s="17" t="s">
        <v>760</v>
      </c>
    </row>
    <row r="14" spans="2:5" s="18" customFormat="1" ht="26.25" customHeight="1" x14ac:dyDescent="0.2">
      <c r="B14" s="21" t="s">
        <v>935</v>
      </c>
      <c r="C14" s="17" t="s">
        <v>460</v>
      </c>
    </row>
    <row r="15" spans="2:5" s="18" customFormat="1" ht="11.45" customHeight="1" x14ac:dyDescent="0.2">
      <c r="B15" s="21"/>
      <c r="C15" s="17"/>
    </row>
    <row r="16" spans="2:5" s="18" customFormat="1" ht="45" customHeight="1" x14ac:dyDescent="0.2">
      <c r="B16" s="16" t="s">
        <v>461</v>
      </c>
      <c r="C16" s="17" t="s">
        <v>462</v>
      </c>
    </row>
    <row r="17" spans="2:3" s="18" customFormat="1" ht="9" customHeight="1" x14ac:dyDescent="0.2">
      <c r="B17" s="16"/>
      <c r="C17" s="17"/>
    </row>
    <row r="18" spans="2:3" s="18" customFormat="1" ht="39.75" customHeight="1" x14ac:dyDescent="0.2">
      <c r="B18" s="16" t="s">
        <v>473</v>
      </c>
      <c r="C18" s="20" t="s">
        <v>936</v>
      </c>
    </row>
    <row r="19" spans="2:3" s="18" customFormat="1" ht="12" customHeight="1" x14ac:dyDescent="0.2">
      <c r="B19" s="16"/>
      <c r="C19" s="17"/>
    </row>
    <row r="20" spans="2:3" s="18" customFormat="1" ht="23.25" customHeight="1" x14ac:dyDescent="0.2">
      <c r="B20" s="137" t="s">
        <v>463</v>
      </c>
      <c r="C20" s="138"/>
    </row>
    <row r="21" spans="2:3" s="18" customFormat="1" ht="17.25" customHeight="1" x14ac:dyDescent="0.2">
      <c r="B21" s="16" t="s">
        <v>464</v>
      </c>
      <c r="C21" s="17" t="s">
        <v>465</v>
      </c>
    </row>
    <row r="22" spans="2:3" s="18" customFormat="1" ht="28.5" customHeight="1" x14ac:dyDescent="0.2">
      <c r="B22" s="16" t="s">
        <v>466</v>
      </c>
      <c r="C22" s="17" t="s">
        <v>467</v>
      </c>
    </row>
    <row r="23" spans="2:3" s="18" customFormat="1" ht="18" customHeight="1" x14ac:dyDescent="0.2">
      <c r="B23" s="16" t="s">
        <v>468</v>
      </c>
      <c r="C23" s="17" t="s">
        <v>469</v>
      </c>
    </row>
    <row r="24" spans="2:3" s="18" customFormat="1" ht="25.5" x14ac:dyDescent="0.2">
      <c r="B24" s="16" t="s">
        <v>470</v>
      </c>
      <c r="C24" s="17" t="s">
        <v>471</v>
      </c>
    </row>
    <row r="25" spans="2:3" s="18" customFormat="1" ht="9.75" customHeight="1" x14ac:dyDescent="0.2">
      <c r="B25" s="16"/>
      <c r="C25" s="17"/>
    </row>
    <row r="26" spans="2:3" s="18" customFormat="1" ht="11.25" customHeight="1" x14ac:dyDescent="0.2">
      <c r="B26" s="16"/>
      <c r="C26" s="17"/>
    </row>
    <row r="27" spans="2:3" s="58" customFormat="1" ht="21" customHeight="1" x14ac:dyDescent="0.2">
      <c r="B27" s="139" t="s">
        <v>866</v>
      </c>
      <c r="C27" s="140"/>
    </row>
    <row r="28" spans="2:3" s="58" customFormat="1" ht="9.75" customHeight="1" x14ac:dyDescent="0.2">
      <c r="B28" s="59"/>
      <c r="C28" s="59"/>
    </row>
    <row r="29" spans="2:3" s="58" customFormat="1" ht="33.75" customHeight="1" x14ac:dyDescent="0.2">
      <c r="B29" s="60" t="s">
        <v>937</v>
      </c>
      <c r="C29" s="61" t="s">
        <v>938</v>
      </c>
    </row>
    <row r="30" spans="2:3" s="58" customFormat="1" ht="58.5" customHeight="1" x14ac:dyDescent="0.2">
      <c r="B30" s="61" t="s">
        <v>939</v>
      </c>
      <c r="C30" s="61" t="s">
        <v>940</v>
      </c>
    </row>
  </sheetData>
  <mergeCells count="3">
    <mergeCell ref="D11:E11"/>
    <mergeCell ref="B20:C20"/>
    <mergeCell ref="B27:C27"/>
  </mergeCells>
  <printOptions horizontalCentered="1" verticalCentered="1"/>
  <pageMargins left="0.5" right="0.75" top="0.5" bottom="0.5" header="0.25" footer="0.25"/>
  <pageSetup scale="85" orientation="portrait" r:id="rId1"/>
  <headerFooter alignWithMargins="0">
    <oddHeader>&amp;L&amp;"Arial,Bold"&amp;12FY 2017 Title I, Parts A and D Grant Allocations</oddHeader>
    <oddFooter>&amp;LMassachusetts Department of Elementary and Secondary Education &amp;RJuly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04"/>
  <sheetViews>
    <sheetView zoomScaleNormal="100" workbookViewId="0">
      <pane xSplit="2" ySplit="3" topLeftCell="C4" activePane="bottomRight" state="frozen"/>
      <selection pane="topRight" activeCell="D1" sqref="D1"/>
      <selection pane="bottomLeft" activeCell="A4" sqref="A4"/>
      <selection pane="bottomRight" activeCell="C4" sqref="C4"/>
    </sheetView>
  </sheetViews>
  <sheetFormatPr defaultColWidth="9.140625" defaultRowHeight="15" x14ac:dyDescent="0.25"/>
  <cols>
    <col min="1" max="1" width="5.85546875" style="22" customWidth="1"/>
    <col min="2" max="2" width="55.7109375" style="22" customWidth="1"/>
    <col min="3" max="5" width="10.85546875" style="22" customWidth="1"/>
    <col min="6" max="7" width="12.85546875" style="22" customWidth="1"/>
    <col min="8" max="8" width="14.5703125" style="22" customWidth="1"/>
    <col min="9" max="9" width="12.85546875" style="22" customWidth="1"/>
    <col min="10" max="11" width="14.42578125" style="22" customWidth="1"/>
    <col min="12" max="12" width="16" style="22" customWidth="1"/>
    <col min="13" max="13" width="16.85546875" style="22" customWidth="1"/>
    <col min="14" max="14" width="25.85546875" style="22" customWidth="1"/>
    <col min="15" max="16384" width="9.140625" style="22"/>
  </cols>
  <sheetData>
    <row r="1" spans="1:14" ht="22.5" customHeight="1" x14ac:dyDescent="0.25">
      <c r="A1" s="33" t="s">
        <v>941</v>
      </c>
    </row>
    <row r="2" spans="1:14" x14ac:dyDescent="0.25">
      <c r="A2" s="22" t="s">
        <v>942</v>
      </c>
      <c r="C2" s="141" t="s">
        <v>943</v>
      </c>
      <c r="D2" s="141"/>
      <c r="E2" s="141"/>
      <c r="F2" s="63" t="s">
        <v>944</v>
      </c>
      <c r="G2" s="63"/>
      <c r="H2" s="63"/>
      <c r="I2" s="63"/>
      <c r="J2" s="63"/>
      <c r="K2" s="63"/>
      <c r="L2" s="63"/>
      <c r="M2" s="62"/>
    </row>
    <row r="3" spans="1:14" s="29" customFormat="1" ht="105" customHeight="1" x14ac:dyDescent="0.2">
      <c r="A3" s="73" t="s">
        <v>2</v>
      </c>
      <c r="B3" s="34" t="s">
        <v>472</v>
      </c>
      <c r="C3" s="41" t="s">
        <v>374</v>
      </c>
      <c r="D3" s="42" t="s">
        <v>376</v>
      </c>
      <c r="E3" s="43" t="s">
        <v>377</v>
      </c>
      <c r="F3" s="44" t="s">
        <v>456</v>
      </c>
      <c r="G3" s="44" t="s">
        <v>867</v>
      </c>
      <c r="H3" s="44" t="s">
        <v>378</v>
      </c>
      <c r="I3" s="44" t="s">
        <v>375</v>
      </c>
      <c r="J3" s="44" t="s">
        <v>868</v>
      </c>
      <c r="K3" s="44" t="s">
        <v>945</v>
      </c>
      <c r="L3" s="35" t="s">
        <v>822</v>
      </c>
      <c r="M3" s="36" t="s">
        <v>946</v>
      </c>
      <c r="N3" s="46" t="s">
        <v>845</v>
      </c>
    </row>
    <row r="4" spans="1:14" x14ac:dyDescent="0.25">
      <c r="A4" t="s">
        <v>5</v>
      </c>
      <c r="B4" t="s">
        <v>479</v>
      </c>
      <c r="C4" s="118">
        <v>118.61207897793258</v>
      </c>
      <c r="D4" s="119">
        <v>2337</v>
      </c>
      <c r="E4" s="98">
        <v>5.0753991860476066</v>
      </c>
      <c r="F4" s="99">
        <v>135932</v>
      </c>
      <c r="G4"/>
      <c r="H4" s="99">
        <v>0</v>
      </c>
      <c r="I4" s="99">
        <v>55311</v>
      </c>
      <c r="J4" s="99">
        <v>58038</v>
      </c>
      <c r="K4" s="99">
        <v>249281</v>
      </c>
      <c r="L4" s="78"/>
      <c r="M4" s="79">
        <f>+K4+L4</f>
        <v>249281</v>
      </c>
      <c r="N4" s="47"/>
    </row>
    <row r="5" spans="1:14" x14ac:dyDescent="0.25">
      <c r="A5" t="s">
        <v>6</v>
      </c>
      <c r="B5" t="s">
        <v>480</v>
      </c>
      <c r="C5" s="118">
        <v>65.53133514986375</v>
      </c>
      <c r="D5" s="119">
        <v>826</v>
      </c>
      <c r="E5" s="98">
        <v>7.9335756840028751</v>
      </c>
      <c r="F5" s="99">
        <v>53844</v>
      </c>
      <c r="G5"/>
      <c r="H5" s="99">
        <v>0</v>
      </c>
      <c r="I5" s="99">
        <v>28509</v>
      </c>
      <c r="J5" s="99">
        <v>31687</v>
      </c>
      <c r="K5" s="99">
        <v>114040</v>
      </c>
      <c r="L5" s="78"/>
      <c r="M5" s="79">
        <f t="shared" ref="M5:M68" si="0">+K5+L5</f>
        <v>114040</v>
      </c>
      <c r="N5" s="48"/>
    </row>
    <row r="6" spans="1:14" x14ac:dyDescent="0.25">
      <c r="A6" t="s">
        <v>7</v>
      </c>
      <c r="B6" t="s">
        <v>481</v>
      </c>
      <c r="C6" s="118">
        <v>418.40188806473407</v>
      </c>
      <c r="D6" s="119">
        <v>3837</v>
      </c>
      <c r="E6" s="98">
        <v>10.904401565408758</v>
      </c>
      <c r="F6" s="99">
        <v>334725</v>
      </c>
      <c r="G6"/>
      <c r="H6" s="99">
        <v>0</v>
      </c>
      <c r="I6" s="99">
        <v>181483</v>
      </c>
      <c r="J6" s="99">
        <v>201810</v>
      </c>
      <c r="K6" s="99">
        <v>718018</v>
      </c>
      <c r="L6" s="78"/>
      <c r="M6" s="79">
        <f t="shared" si="0"/>
        <v>718018</v>
      </c>
      <c r="N6" s="48"/>
    </row>
    <row r="7" spans="1:14" x14ac:dyDescent="0.25">
      <c r="A7" t="s">
        <v>8</v>
      </c>
      <c r="B7" t="s">
        <v>482</v>
      </c>
      <c r="C7" s="118">
        <v>192.26635514018682</v>
      </c>
      <c r="D7" s="119">
        <v>2295</v>
      </c>
      <c r="E7" s="98">
        <v>8.3776189603567239</v>
      </c>
      <c r="F7" s="99">
        <v>152548</v>
      </c>
      <c r="G7"/>
      <c r="H7" s="99">
        <v>0</v>
      </c>
      <c r="I7" s="99">
        <v>85499</v>
      </c>
      <c r="J7" s="99">
        <v>95058</v>
      </c>
      <c r="K7" s="99">
        <v>333105</v>
      </c>
      <c r="L7" s="78"/>
      <c r="M7" s="79">
        <f t="shared" si="0"/>
        <v>333105</v>
      </c>
      <c r="N7" s="48"/>
    </row>
    <row r="8" spans="1:14" x14ac:dyDescent="0.25">
      <c r="A8" t="s">
        <v>9</v>
      </c>
      <c r="B8" t="s">
        <v>483</v>
      </c>
      <c r="C8" s="118">
        <v>125.72040302267004</v>
      </c>
      <c r="D8" s="119">
        <v>1185</v>
      </c>
      <c r="E8" s="98">
        <v>10.609316710773843</v>
      </c>
      <c r="F8" s="99">
        <v>101163</v>
      </c>
      <c r="G8"/>
      <c r="H8" s="99">
        <v>0</v>
      </c>
      <c r="I8" s="99">
        <v>54636</v>
      </c>
      <c r="J8" s="99">
        <v>60733</v>
      </c>
      <c r="K8" s="99">
        <v>216532</v>
      </c>
      <c r="L8" s="78"/>
      <c r="M8" s="79">
        <f t="shared" si="0"/>
        <v>216532</v>
      </c>
      <c r="N8" s="48"/>
    </row>
    <row r="9" spans="1:14" x14ac:dyDescent="0.25">
      <c r="A9" t="s">
        <v>10</v>
      </c>
      <c r="B9" t="s">
        <v>484</v>
      </c>
      <c r="C9" s="118">
        <v>170.27525622254771</v>
      </c>
      <c r="D9" s="119">
        <v>6610</v>
      </c>
      <c r="E9" s="98">
        <v>2.5760250563169094</v>
      </c>
      <c r="F9" s="99">
        <v>148742</v>
      </c>
      <c r="G9"/>
      <c r="H9" s="99">
        <v>0</v>
      </c>
      <c r="I9" s="99">
        <v>0</v>
      </c>
      <c r="J9" s="99">
        <v>0</v>
      </c>
      <c r="K9" s="99">
        <v>148742</v>
      </c>
      <c r="L9" s="78"/>
      <c r="M9" s="79">
        <f t="shared" si="0"/>
        <v>148742</v>
      </c>
      <c r="N9" s="48"/>
    </row>
    <row r="10" spans="1:14" x14ac:dyDescent="0.25">
      <c r="A10" t="s">
        <v>11</v>
      </c>
      <c r="B10" t="s">
        <v>385</v>
      </c>
      <c r="C10" s="118">
        <v>181.43057503506313</v>
      </c>
      <c r="D10" s="119">
        <v>5726</v>
      </c>
      <c r="E10" s="98">
        <v>3.1685395570217101</v>
      </c>
      <c r="F10" s="99">
        <v>157062</v>
      </c>
      <c r="G10"/>
      <c r="H10" s="99">
        <v>0</v>
      </c>
      <c r="I10" s="99">
        <v>0</v>
      </c>
      <c r="J10" s="99">
        <v>0</v>
      </c>
      <c r="K10" s="99">
        <v>157062</v>
      </c>
      <c r="L10" s="78"/>
      <c r="M10" s="79">
        <f t="shared" si="0"/>
        <v>157062</v>
      </c>
      <c r="N10" s="48"/>
    </row>
    <row r="11" spans="1:14" x14ac:dyDescent="0.25">
      <c r="A11" t="s">
        <v>12</v>
      </c>
      <c r="B11" t="s">
        <v>485</v>
      </c>
      <c r="C11" s="118">
        <v>145.5585185185185</v>
      </c>
      <c r="D11" s="119">
        <v>2835</v>
      </c>
      <c r="E11" s="98">
        <v>5.1343392775491532</v>
      </c>
      <c r="F11" s="99">
        <v>115467</v>
      </c>
      <c r="G11"/>
      <c r="H11" s="99">
        <v>0</v>
      </c>
      <c r="I11" s="99">
        <v>62605</v>
      </c>
      <c r="J11" s="99">
        <v>69648</v>
      </c>
      <c r="K11" s="99">
        <v>247720</v>
      </c>
      <c r="L11" s="78"/>
      <c r="M11" s="79">
        <f t="shared" si="0"/>
        <v>247720</v>
      </c>
      <c r="N11" s="48"/>
    </row>
    <row r="12" spans="1:14" x14ac:dyDescent="0.25">
      <c r="A12" t="s">
        <v>13</v>
      </c>
      <c r="B12" t="s">
        <v>486</v>
      </c>
      <c r="C12" s="118">
        <v>623.03391859537089</v>
      </c>
      <c r="D12" s="119">
        <v>6354</v>
      </c>
      <c r="E12" s="98">
        <v>9.8053811551049872</v>
      </c>
      <c r="F12" s="99">
        <v>499475</v>
      </c>
      <c r="G12" s="99">
        <v>7215.1368743046787</v>
      </c>
      <c r="H12" s="99">
        <v>0</v>
      </c>
      <c r="I12" s="99">
        <v>270792</v>
      </c>
      <c r="J12" s="99">
        <v>301006</v>
      </c>
      <c r="K12" s="99">
        <v>1071273</v>
      </c>
      <c r="L12" s="78"/>
      <c r="M12" s="79">
        <f t="shared" si="0"/>
        <v>1071273</v>
      </c>
      <c r="N12" s="48"/>
    </row>
    <row r="13" spans="1:14" x14ac:dyDescent="0.25">
      <c r="A13" t="s">
        <v>14</v>
      </c>
      <c r="B13" t="s">
        <v>487</v>
      </c>
      <c r="C13" s="118">
        <v>127.44540942928047</v>
      </c>
      <c r="D13" s="119">
        <v>2236</v>
      </c>
      <c r="E13" s="98">
        <v>5.699705251756729</v>
      </c>
      <c r="F13" s="99">
        <v>113886</v>
      </c>
      <c r="G13"/>
      <c r="H13" s="99">
        <v>0</v>
      </c>
      <c r="I13" s="99">
        <v>55471</v>
      </c>
      <c r="J13" s="99">
        <v>61654</v>
      </c>
      <c r="K13" s="99">
        <v>231011</v>
      </c>
      <c r="L13" s="78"/>
      <c r="M13" s="79">
        <f t="shared" si="0"/>
        <v>231011</v>
      </c>
      <c r="N13" s="48"/>
    </row>
    <row r="14" spans="1:14" x14ac:dyDescent="0.25">
      <c r="A14" t="s">
        <v>15</v>
      </c>
      <c r="B14" t="s">
        <v>488</v>
      </c>
      <c r="C14" s="118">
        <v>40.754098360655718</v>
      </c>
      <c r="D14" s="119">
        <v>576</v>
      </c>
      <c r="E14" s="98">
        <v>7.075364298724951</v>
      </c>
      <c r="F14" s="99">
        <v>33403</v>
      </c>
      <c r="G14"/>
      <c r="H14" s="99">
        <v>0</v>
      </c>
      <c r="I14" s="99">
        <v>17729</v>
      </c>
      <c r="J14" s="99">
        <v>19706</v>
      </c>
      <c r="K14" s="99">
        <v>70838</v>
      </c>
      <c r="L14" s="78"/>
      <c r="M14" s="79">
        <f t="shared" si="0"/>
        <v>70838</v>
      </c>
      <c r="N14" s="48"/>
    </row>
    <row r="15" spans="1:14" x14ac:dyDescent="0.25">
      <c r="A15" t="s">
        <v>16</v>
      </c>
      <c r="B15" t="s">
        <v>489</v>
      </c>
      <c r="C15" s="118">
        <v>513.92064069894445</v>
      </c>
      <c r="D15" s="119">
        <v>4530</v>
      </c>
      <c r="E15" s="98">
        <v>11.344826505495464</v>
      </c>
      <c r="F15" s="99">
        <v>412748</v>
      </c>
      <c r="G15"/>
      <c r="H15" s="99">
        <v>0</v>
      </c>
      <c r="I15" s="99">
        <v>223417</v>
      </c>
      <c r="J15" s="99">
        <v>248341</v>
      </c>
      <c r="K15" s="99">
        <v>884506</v>
      </c>
      <c r="L15" s="78"/>
      <c r="M15" s="79">
        <f t="shared" si="0"/>
        <v>884506</v>
      </c>
      <c r="N15" s="48"/>
    </row>
    <row r="16" spans="1:14" x14ac:dyDescent="0.25">
      <c r="A16" t="s">
        <v>17</v>
      </c>
      <c r="B16" t="s">
        <v>490</v>
      </c>
      <c r="C16" s="118">
        <v>61.588405797101466</v>
      </c>
      <c r="D16" s="119">
        <v>2305</v>
      </c>
      <c r="E16" s="98">
        <v>2.6719481907636209</v>
      </c>
      <c r="F16" s="99">
        <v>53726</v>
      </c>
      <c r="G16"/>
      <c r="H16" s="99">
        <v>0</v>
      </c>
      <c r="I16" s="99">
        <v>0</v>
      </c>
      <c r="J16" s="99">
        <v>0</v>
      </c>
      <c r="K16" s="99">
        <v>53726</v>
      </c>
      <c r="L16" s="78"/>
      <c r="M16" s="79">
        <f t="shared" si="0"/>
        <v>53726</v>
      </c>
      <c r="N16" s="48"/>
    </row>
    <row r="17" spans="1:14" x14ac:dyDescent="0.25">
      <c r="A17" t="s">
        <v>18</v>
      </c>
      <c r="B17" t="s">
        <v>491</v>
      </c>
      <c r="C17" s="118">
        <v>145.60553633217998</v>
      </c>
      <c r="D17" s="119">
        <v>2320</v>
      </c>
      <c r="E17" s="98">
        <v>6.2761007039732757</v>
      </c>
      <c r="F17" s="99">
        <v>116829</v>
      </c>
      <c r="G17"/>
      <c r="H17" s="99">
        <v>0</v>
      </c>
      <c r="I17" s="99">
        <v>63291</v>
      </c>
      <c r="J17" s="99">
        <v>70351</v>
      </c>
      <c r="K17" s="99">
        <v>250471</v>
      </c>
      <c r="L17" s="78"/>
      <c r="M17" s="79">
        <f t="shared" si="0"/>
        <v>250471</v>
      </c>
      <c r="N17" s="48"/>
    </row>
    <row r="18" spans="1:14" x14ac:dyDescent="0.25">
      <c r="A18" t="s">
        <v>19</v>
      </c>
      <c r="B18" t="s">
        <v>492</v>
      </c>
      <c r="C18" s="118">
        <v>145.37142857142859</v>
      </c>
      <c r="D18" s="119">
        <v>2402</v>
      </c>
      <c r="E18" s="98">
        <v>6.0520994409420732</v>
      </c>
      <c r="F18" s="99">
        <v>115172</v>
      </c>
      <c r="G18"/>
      <c r="H18" s="99">
        <v>0</v>
      </c>
      <c r="I18" s="99">
        <v>68210</v>
      </c>
      <c r="J18" s="99">
        <v>75826</v>
      </c>
      <c r="K18" s="99">
        <v>259208</v>
      </c>
      <c r="L18" s="78"/>
      <c r="M18" s="79">
        <f t="shared" si="0"/>
        <v>259208</v>
      </c>
      <c r="N18" s="48"/>
    </row>
    <row r="19" spans="1:14" x14ac:dyDescent="0.25">
      <c r="A19" t="s">
        <v>20</v>
      </c>
      <c r="B19" t="s">
        <v>493</v>
      </c>
      <c r="C19" s="118">
        <v>146.91816367265466</v>
      </c>
      <c r="D19" s="119">
        <v>4395</v>
      </c>
      <c r="E19" s="98">
        <v>3.3428478651343498</v>
      </c>
      <c r="F19" s="99">
        <v>127732</v>
      </c>
      <c r="G19"/>
      <c r="H19" s="99">
        <v>0</v>
      </c>
      <c r="I19" s="99">
        <v>0</v>
      </c>
      <c r="J19" s="99">
        <v>0</v>
      </c>
      <c r="K19" s="99">
        <v>127732</v>
      </c>
      <c r="L19" s="78"/>
      <c r="M19" s="79">
        <f t="shared" si="0"/>
        <v>127732</v>
      </c>
      <c r="N19" s="48"/>
    </row>
    <row r="20" spans="1:14" x14ac:dyDescent="0.25">
      <c r="A20" t="s">
        <v>21</v>
      </c>
      <c r="B20" t="s">
        <v>386</v>
      </c>
      <c r="C20" s="118">
        <v>45.587443946188344</v>
      </c>
      <c r="D20" s="119">
        <v>825</v>
      </c>
      <c r="E20" s="98">
        <v>5.5257507813561633</v>
      </c>
      <c r="F20" s="99">
        <v>45738</v>
      </c>
      <c r="G20"/>
      <c r="H20" s="99">
        <v>0</v>
      </c>
      <c r="I20" s="99">
        <v>19864</v>
      </c>
      <c r="J20" s="99">
        <v>22076</v>
      </c>
      <c r="K20" s="99">
        <v>87678</v>
      </c>
      <c r="L20" s="78"/>
      <c r="M20" s="79">
        <f t="shared" si="0"/>
        <v>87678</v>
      </c>
      <c r="N20" s="48"/>
    </row>
    <row r="21" spans="1:14" x14ac:dyDescent="0.25">
      <c r="A21" t="s">
        <v>22</v>
      </c>
      <c r="B21" t="s">
        <v>494</v>
      </c>
      <c r="C21" s="118">
        <v>383.36170212765956</v>
      </c>
      <c r="D21" s="119">
        <v>5144</v>
      </c>
      <c r="E21" s="98">
        <v>7.4525991859964922</v>
      </c>
      <c r="F21" s="99">
        <v>309917</v>
      </c>
      <c r="G21"/>
      <c r="H21" s="99">
        <v>0</v>
      </c>
      <c r="I21" s="99">
        <v>166591</v>
      </c>
      <c r="J21" s="99">
        <v>185183</v>
      </c>
      <c r="K21" s="99">
        <v>661691</v>
      </c>
      <c r="L21" s="78"/>
      <c r="M21" s="79">
        <f t="shared" si="0"/>
        <v>661691</v>
      </c>
      <c r="N21" s="48"/>
    </row>
    <row r="22" spans="1:14" x14ac:dyDescent="0.25">
      <c r="A22" t="s">
        <v>23</v>
      </c>
      <c r="B22" t="s">
        <v>495</v>
      </c>
      <c r="C22" s="118">
        <v>313.72035139092253</v>
      </c>
      <c r="D22" s="119">
        <v>6386</v>
      </c>
      <c r="E22" s="98">
        <v>4.9126268617432283</v>
      </c>
      <c r="F22" s="99">
        <v>247198</v>
      </c>
      <c r="G22"/>
      <c r="H22" s="99">
        <v>0</v>
      </c>
      <c r="I22" s="99">
        <v>0</v>
      </c>
      <c r="J22" s="99">
        <v>0</v>
      </c>
      <c r="K22" s="99">
        <v>247198</v>
      </c>
      <c r="L22" s="78"/>
      <c r="M22" s="79">
        <f t="shared" si="0"/>
        <v>247198</v>
      </c>
      <c r="N22" s="48"/>
    </row>
    <row r="23" spans="1:14" x14ac:dyDescent="0.25">
      <c r="A23" t="s">
        <v>24</v>
      </c>
      <c r="B23" t="s">
        <v>387</v>
      </c>
      <c r="C23" s="118">
        <v>12064.902986733845</v>
      </c>
      <c r="D23" s="119">
        <v>60330</v>
      </c>
      <c r="E23" s="98">
        <v>19.998181645506126</v>
      </c>
      <c r="F23" s="99">
        <v>11916797</v>
      </c>
      <c r="G23" s="99">
        <v>21729.933037030853</v>
      </c>
      <c r="H23" s="99">
        <v>3205772</v>
      </c>
      <c r="I23" s="99">
        <v>11354545</v>
      </c>
      <c r="J23" s="99">
        <v>15713661</v>
      </c>
      <c r="K23" s="99">
        <v>42190775</v>
      </c>
      <c r="L23" s="78"/>
      <c r="M23" s="79">
        <f t="shared" si="0"/>
        <v>42190775</v>
      </c>
      <c r="N23" s="48"/>
    </row>
    <row r="24" spans="1:14" x14ac:dyDescent="0.25">
      <c r="A24" t="s">
        <v>25</v>
      </c>
      <c r="B24" t="s">
        <v>496</v>
      </c>
      <c r="C24" s="118">
        <v>147.35444947209646</v>
      </c>
      <c r="D24" s="119">
        <v>1957</v>
      </c>
      <c r="E24" s="98">
        <v>7.529609068579278</v>
      </c>
      <c r="F24" s="99">
        <v>118811</v>
      </c>
      <c r="G24"/>
      <c r="H24" s="99">
        <v>0</v>
      </c>
      <c r="I24" s="99">
        <v>63981</v>
      </c>
      <c r="J24" s="99">
        <v>71126</v>
      </c>
      <c r="K24" s="99">
        <v>253918</v>
      </c>
      <c r="L24" s="78"/>
      <c r="M24" s="79">
        <f t="shared" si="0"/>
        <v>253918</v>
      </c>
      <c r="N24" s="48"/>
    </row>
    <row r="25" spans="1:14" x14ac:dyDescent="0.25">
      <c r="A25" t="s">
        <v>26</v>
      </c>
      <c r="B25" t="s">
        <v>497</v>
      </c>
      <c r="C25" s="118">
        <v>22</v>
      </c>
      <c r="D25" s="119">
        <v>863</v>
      </c>
      <c r="E25" s="98">
        <v>2.5492468134414832</v>
      </c>
      <c r="F25" s="99">
        <v>40779</v>
      </c>
      <c r="G25"/>
      <c r="H25" s="99">
        <v>0</v>
      </c>
      <c r="I25" s="99">
        <v>0</v>
      </c>
      <c r="J25" s="99">
        <v>0</v>
      </c>
      <c r="K25" s="99">
        <v>40779</v>
      </c>
      <c r="L25" s="78"/>
      <c r="M25" s="79">
        <f t="shared" si="0"/>
        <v>40779</v>
      </c>
      <c r="N25" s="48"/>
    </row>
    <row r="26" spans="1:14" x14ac:dyDescent="0.25">
      <c r="A26" t="s">
        <v>27</v>
      </c>
      <c r="B26" t="s">
        <v>498</v>
      </c>
      <c r="C26" s="118">
        <v>294.27814569536423</v>
      </c>
      <c r="D26" s="119">
        <v>5570</v>
      </c>
      <c r="E26" s="98">
        <v>5.2832701202040253</v>
      </c>
      <c r="F26" s="99">
        <v>236302</v>
      </c>
      <c r="G26"/>
      <c r="H26" s="99">
        <v>0</v>
      </c>
      <c r="I26" s="99">
        <v>127898</v>
      </c>
      <c r="J26" s="99">
        <v>142169</v>
      </c>
      <c r="K26" s="99">
        <v>506369</v>
      </c>
      <c r="L26" s="78"/>
      <c r="M26" s="79">
        <f t="shared" si="0"/>
        <v>506369</v>
      </c>
      <c r="N26" s="48"/>
    </row>
    <row r="27" spans="1:14" x14ac:dyDescent="0.25">
      <c r="A27" t="s">
        <v>28</v>
      </c>
      <c r="B27" t="s">
        <v>499</v>
      </c>
      <c r="C27" s="118">
        <v>49</v>
      </c>
      <c r="D27" s="119">
        <v>402</v>
      </c>
      <c r="E27" s="98">
        <v>12.189054726368159</v>
      </c>
      <c r="F27" s="99">
        <v>49021</v>
      </c>
      <c r="G27"/>
      <c r="H27" s="99">
        <v>12824</v>
      </c>
      <c r="I27" s="99">
        <v>21359</v>
      </c>
      <c r="J27" s="99">
        <v>23735</v>
      </c>
      <c r="K27" s="99">
        <v>106939</v>
      </c>
      <c r="L27" s="78"/>
      <c r="M27" s="79">
        <f t="shared" si="0"/>
        <v>106939</v>
      </c>
      <c r="N27" s="48"/>
    </row>
    <row r="28" spans="1:14" x14ac:dyDescent="0.25">
      <c r="A28" t="s">
        <v>29</v>
      </c>
      <c r="B28" t="s">
        <v>500</v>
      </c>
      <c r="C28" s="118">
        <v>27.141025641025639</v>
      </c>
      <c r="D28" s="119">
        <v>258</v>
      </c>
      <c r="E28" s="98">
        <v>10.519777380242495</v>
      </c>
      <c r="F28" s="99">
        <v>24546</v>
      </c>
      <c r="G28"/>
      <c r="H28" s="99">
        <v>0</v>
      </c>
      <c r="I28" s="99">
        <v>11804</v>
      </c>
      <c r="J28" s="99">
        <v>13120</v>
      </c>
      <c r="K28" s="99">
        <v>49470</v>
      </c>
      <c r="L28" s="78"/>
      <c r="M28" s="79">
        <f t="shared" si="0"/>
        <v>49470</v>
      </c>
      <c r="N28" s="48"/>
    </row>
    <row r="29" spans="1:14" x14ac:dyDescent="0.25">
      <c r="A29" t="s">
        <v>30</v>
      </c>
      <c r="B29" t="s">
        <v>388</v>
      </c>
      <c r="C29" s="118">
        <v>1854.9947139303529</v>
      </c>
      <c r="D29" s="119">
        <v>13152</v>
      </c>
      <c r="E29" s="98">
        <v>14.104278542657791</v>
      </c>
      <c r="F29" s="99">
        <v>1959606</v>
      </c>
      <c r="G29"/>
      <c r="H29" s="99">
        <v>575733</v>
      </c>
      <c r="I29" s="99">
        <v>1225854</v>
      </c>
      <c r="J29" s="99">
        <v>1339946</v>
      </c>
      <c r="K29" s="99">
        <v>5101139</v>
      </c>
      <c r="L29" s="78"/>
      <c r="M29" s="79">
        <f t="shared" si="0"/>
        <v>5101139</v>
      </c>
      <c r="N29" s="48"/>
    </row>
    <row r="30" spans="1:14" x14ac:dyDescent="0.25">
      <c r="A30" t="s">
        <v>31</v>
      </c>
      <c r="B30" t="s">
        <v>501</v>
      </c>
      <c r="C30" s="118">
        <v>18.11214953271028</v>
      </c>
      <c r="D30" s="119">
        <v>233</v>
      </c>
      <c r="E30" s="98">
        <v>7.7734547350687899</v>
      </c>
      <c r="F30" s="99">
        <v>25666</v>
      </c>
      <c r="G30"/>
      <c r="H30" s="99">
        <v>6460</v>
      </c>
      <c r="I30" s="99">
        <v>10841</v>
      </c>
      <c r="J30" s="99">
        <v>11086</v>
      </c>
      <c r="K30" s="99">
        <v>54053</v>
      </c>
      <c r="L30" s="78"/>
      <c r="M30" s="79">
        <f t="shared" si="0"/>
        <v>54053</v>
      </c>
      <c r="N30" s="48"/>
    </row>
    <row r="31" spans="1:14" x14ac:dyDescent="0.25">
      <c r="A31" t="s">
        <v>32</v>
      </c>
      <c r="B31" t="s">
        <v>502</v>
      </c>
      <c r="C31" s="118">
        <v>270.70219780219782</v>
      </c>
      <c r="D31" s="119">
        <v>6816</v>
      </c>
      <c r="E31" s="98">
        <v>3.971569803436001</v>
      </c>
      <c r="F31" s="99">
        <v>256431</v>
      </c>
      <c r="G31"/>
      <c r="H31" s="99">
        <v>0</v>
      </c>
      <c r="I31" s="99">
        <v>0</v>
      </c>
      <c r="J31" s="99">
        <v>0</v>
      </c>
      <c r="K31" s="99">
        <v>256431</v>
      </c>
      <c r="L31" s="78"/>
      <c r="M31" s="79">
        <f t="shared" si="0"/>
        <v>256431</v>
      </c>
      <c r="N31" s="48"/>
    </row>
    <row r="32" spans="1:14" x14ac:dyDescent="0.25">
      <c r="A32" t="s">
        <v>33</v>
      </c>
      <c r="B32" t="s">
        <v>503</v>
      </c>
      <c r="C32" s="118">
        <v>160.23529411764696</v>
      </c>
      <c r="D32" s="119">
        <v>3761</v>
      </c>
      <c r="E32" s="98">
        <v>4.2604438744388986</v>
      </c>
      <c r="F32" s="99">
        <v>139003</v>
      </c>
      <c r="G32"/>
      <c r="H32" s="99">
        <v>0</v>
      </c>
      <c r="I32" s="99">
        <v>0</v>
      </c>
      <c r="J32" s="99">
        <v>0</v>
      </c>
      <c r="K32" s="99">
        <v>139003</v>
      </c>
      <c r="L32" s="78"/>
      <c r="M32" s="79">
        <f t="shared" si="0"/>
        <v>139003</v>
      </c>
      <c r="N32" s="48"/>
    </row>
    <row r="33" spans="1:14" x14ac:dyDescent="0.25">
      <c r="A33" t="s">
        <v>34</v>
      </c>
      <c r="B33" t="s">
        <v>504</v>
      </c>
      <c r="C33" s="118">
        <v>704.48950036205599</v>
      </c>
      <c r="D33" s="119">
        <v>6836</v>
      </c>
      <c r="E33" s="98">
        <v>10.305580754272322</v>
      </c>
      <c r="F33" s="99">
        <v>560444</v>
      </c>
      <c r="G33"/>
      <c r="H33" s="99">
        <v>0</v>
      </c>
      <c r="I33" s="99">
        <v>331112</v>
      </c>
      <c r="J33" s="99">
        <v>368094</v>
      </c>
      <c r="K33" s="99">
        <v>1259650</v>
      </c>
      <c r="L33" s="78"/>
      <c r="M33" s="79">
        <f t="shared" si="0"/>
        <v>1259650</v>
      </c>
      <c r="N33" s="48"/>
    </row>
    <row r="34" spans="1:14" x14ac:dyDescent="0.25">
      <c r="A34" t="s">
        <v>35</v>
      </c>
      <c r="B34" t="s">
        <v>505</v>
      </c>
      <c r="C34" s="118">
        <v>140.28340080971665</v>
      </c>
      <c r="D34" s="119">
        <v>3563</v>
      </c>
      <c r="E34" s="98">
        <v>3.937227078577509</v>
      </c>
      <c r="F34" s="99">
        <v>132054</v>
      </c>
      <c r="G34"/>
      <c r="H34" s="99">
        <v>0</v>
      </c>
      <c r="I34" s="99">
        <v>0</v>
      </c>
      <c r="J34" s="99">
        <v>0</v>
      </c>
      <c r="K34" s="99">
        <v>132054</v>
      </c>
      <c r="L34" s="78"/>
      <c r="M34" s="79">
        <f t="shared" si="0"/>
        <v>132054</v>
      </c>
      <c r="N34" s="48"/>
    </row>
    <row r="35" spans="1:14" x14ac:dyDescent="0.25">
      <c r="A35" t="s">
        <v>36</v>
      </c>
      <c r="B35" t="s">
        <v>506</v>
      </c>
      <c r="C35" s="118">
        <v>20</v>
      </c>
      <c r="D35" s="119">
        <v>701</v>
      </c>
      <c r="E35" s="98">
        <v>2.8530670470756063</v>
      </c>
      <c r="F35" s="99">
        <v>17315</v>
      </c>
      <c r="G35"/>
      <c r="H35" s="99">
        <v>0</v>
      </c>
      <c r="I35" s="99">
        <v>0</v>
      </c>
      <c r="J35" s="99">
        <v>0</v>
      </c>
      <c r="K35" s="99">
        <v>17315</v>
      </c>
      <c r="L35" s="78"/>
      <c r="M35" s="79">
        <f t="shared" si="0"/>
        <v>17315</v>
      </c>
      <c r="N35" s="48"/>
    </row>
    <row r="36" spans="1:14" x14ac:dyDescent="0.25">
      <c r="A36" t="s">
        <v>37</v>
      </c>
      <c r="B36" t="s">
        <v>507</v>
      </c>
      <c r="C36" s="118">
        <v>136.38628158844764</v>
      </c>
      <c r="D36" s="119">
        <v>1663</v>
      </c>
      <c r="E36" s="98">
        <v>8.2012195783792929</v>
      </c>
      <c r="F36" s="99">
        <v>107998</v>
      </c>
      <c r="G36"/>
      <c r="H36" s="99">
        <v>0</v>
      </c>
      <c r="I36" s="99">
        <v>59157</v>
      </c>
      <c r="J36" s="99">
        <v>65768</v>
      </c>
      <c r="K36" s="99">
        <v>232923</v>
      </c>
      <c r="L36" s="78"/>
      <c r="M36" s="79">
        <f t="shared" si="0"/>
        <v>232923</v>
      </c>
      <c r="N36" s="48"/>
    </row>
    <row r="37" spans="1:14" x14ac:dyDescent="0.25">
      <c r="A37" t="s">
        <v>38</v>
      </c>
      <c r="B37" t="s">
        <v>508</v>
      </c>
      <c r="C37" s="118">
        <v>265.25793650793645</v>
      </c>
      <c r="D37" s="119">
        <v>5586</v>
      </c>
      <c r="E37" s="98">
        <v>4.7486204172562916</v>
      </c>
      <c r="F37" s="99">
        <v>229436</v>
      </c>
      <c r="G37"/>
      <c r="H37" s="99">
        <v>0</v>
      </c>
      <c r="I37" s="99">
        <v>0</v>
      </c>
      <c r="J37" s="99">
        <v>0</v>
      </c>
      <c r="K37" s="99">
        <v>229436</v>
      </c>
      <c r="L37" s="78"/>
      <c r="M37" s="79">
        <f t="shared" si="0"/>
        <v>229436</v>
      </c>
      <c r="N37" s="49"/>
    </row>
    <row r="38" spans="1:14" x14ac:dyDescent="0.25">
      <c r="A38" t="s">
        <v>39</v>
      </c>
      <c r="B38" t="s">
        <v>509</v>
      </c>
      <c r="C38" s="118">
        <v>1094.4518879415361</v>
      </c>
      <c r="D38" s="119">
        <v>4787</v>
      </c>
      <c r="E38" s="98">
        <v>22.863001628191689</v>
      </c>
      <c r="F38" s="99">
        <v>1141569</v>
      </c>
      <c r="G38"/>
      <c r="H38" s="99">
        <v>303798</v>
      </c>
      <c r="I38" s="99">
        <v>714152</v>
      </c>
      <c r="J38" s="99">
        <v>777479</v>
      </c>
      <c r="K38" s="99">
        <v>2936998</v>
      </c>
      <c r="L38" s="78"/>
      <c r="M38" s="79">
        <f t="shared" si="0"/>
        <v>2936998</v>
      </c>
      <c r="N38" s="48"/>
    </row>
    <row r="39" spans="1:14" x14ac:dyDescent="0.25">
      <c r="A39" t="s">
        <v>40</v>
      </c>
      <c r="B39" t="s">
        <v>510</v>
      </c>
      <c r="C39" s="118">
        <v>1382.3462017434638</v>
      </c>
      <c r="D39" s="119">
        <v>7034</v>
      </c>
      <c r="E39" s="98">
        <v>19.652348617336703</v>
      </c>
      <c r="F39" s="99">
        <v>1187486</v>
      </c>
      <c r="G39"/>
      <c r="H39" s="99">
        <v>341430</v>
      </c>
      <c r="I39" s="99">
        <v>759461</v>
      </c>
      <c r="J39" s="99">
        <v>844296</v>
      </c>
      <c r="K39" s="99">
        <v>3132673</v>
      </c>
      <c r="L39" s="78"/>
      <c r="M39" s="79">
        <f t="shared" si="0"/>
        <v>3132673</v>
      </c>
      <c r="N39" s="48"/>
    </row>
    <row r="40" spans="1:14" x14ac:dyDescent="0.25">
      <c r="A40" t="s">
        <v>41</v>
      </c>
      <c r="B40" t="s">
        <v>511</v>
      </c>
      <c r="C40" s="118">
        <v>14.4</v>
      </c>
      <c r="D40" s="119">
        <v>106</v>
      </c>
      <c r="E40" s="98">
        <v>13.584905660377359</v>
      </c>
      <c r="F40" s="99">
        <v>11496</v>
      </c>
      <c r="G40"/>
      <c r="H40" s="99">
        <v>0</v>
      </c>
      <c r="I40" s="99">
        <v>6241</v>
      </c>
      <c r="J40" s="99">
        <v>6940</v>
      </c>
      <c r="K40" s="99">
        <v>24677</v>
      </c>
      <c r="L40" s="78"/>
      <c r="M40" s="79">
        <f t="shared" si="0"/>
        <v>24677</v>
      </c>
      <c r="N40" s="48"/>
    </row>
    <row r="41" spans="1:14" x14ac:dyDescent="0.25">
      <c r="A41" t="s">
        <v>42</v>
      </c>
      <c r="B41" t="s">
        <v>512</v>
      </c>
      <c r="C41" s="118">
        <v>168.54700854700863</v>
      </c>
      <c r="D41" s="119">
        <v>1719</v>
      </c>
      <c r="E41" s="98">
        <v>9.8049452325194082</v>
      </c>
      <c r="F41" s="99">
        <v>167446</v>
      </c>
      <c r="G41"/>
      <c r="H41" s="99">
        <v>0</v>
      </c>
      <c r="I41" s="99">
        <v>75070</v>
      </c>
      <c r="J41" s="99">
        <v>83430</v>
      </c>
      <c r="K41" s="99">
        <v>325946</v>
      </c>
      <c r="L41" s="78"/>
      <c r="M41" s="79">
        <f t="shared" si="0"/>
        <v>325946</v>
      </c>
      <c r="N41" s="48"/>
    </row>
    <row r="42" spans="1:14" x14ac:dyDescent="0.25">
      <c r="A42" t="s">
        <v>43</v>
      </c>
      <c r="B42" t="s">
        <v>513</v>
      </c>
      <c r="C42" s="118">
        <v>49.189189189189179</v>
      </c>
      <c r="D42" s="119">
        <v>1652</v>
      </c>
      <c r="E42" s="98">
        <v>2.9775538250114515</v>
      </c>
      <c r="F42" s="99">
        <v>46587</v>
      </c>
      <c r="G42"/>
      <c r="H42" s="99">
        <v>0</v>
      </c>
      <c r="I42" s="99">
        <v>0</v>
      </c>
      <c r="J42" s="99">
        <v>0</v>
      </c>
      <c r="K42" s="99">
        <v>46587</v>
      </c>
      <c r="L42" s="78"/>
      <c r="M42" s="79">
        <f t="shared" si="0"/>
        <v>46587</v>
      </c>
      <c r="N42" s="48"/>
    </row>
    <row r="43" spans="1:14" x14ac:dyDescent="0.25">
      <c r="A43" t="s">
        <v>44</v>
      </c>
      <c r="B43" t="s">
        <v>389</v>
      </c>
      <c r="C43" s="118">
        <v>102.45502645502647</v>
      </c>
      <c r="D43" s="119">
        <v>2068</v>
      </c>
      <c r="E43" s="98">
        <v>4.9543049543049547</v>
      </c>
      <c r="F43" s="99">
        <v>88946</v>
      </c>
      <c r="G43" s="99">
        <v>20835.52241272464</v>
      </c>
      <c r="H43" s="99">
        <v>0</v>
      </c>
      <c r="I43" s="99">
        <v>59025</v>
      </c>
      <c r="J43" s="99">
        <v>71161</v>
      </c>
      <c r="K43" s="99">
        <v>219132</v>
      </c>
      <c r="L43" s="78"/>
      <c r="M43" s="79">
        <f t="shared" si="0"/>
        <v>219132</v>
      </c>
      <c r="N43" s="48"/>
    </row>
    <row r="44" spans="1:14" x14ac:dyDescent="0.25">
      <c r="A44" t="s">
        <v>45</v>
      </c>
      <c r="B44" t="s">
        <v>514</v>
      </c>
      <c r="C44" s="118">
        <v>9</v>
      </c>
      <c r="D44" s="119">
        <v>133</v>
      </c>
      <c r="E44" s="98">
        <v>6.7669172932330826</v>
      </c>
      <c r="F44" s="99">
        <v>0</v>
      </c>
      <c r="G44"/>
      <c r="H44" s="99">
        <v>0</v>
      </c>
      <c r="I44" s="99">
        <v>0</v>
      </c>
      <c r="J44" s="99">
        <v>0</v>
      </c>
      <c r="K44" s="99">
        <v>0</v>
      </c>
      <c r="L44" s="78"/>
      <c r="M44" s="79">
        <f t="shared" si="0"/>
        <v>0</v>
      </c>
      <c r="N44" s="48"/>
    </row>
    <row r="45" spans="1:14" x14ac:dyDescent="0.25">
      <c r="A45" t="s">
        <v>46</v>
      </c>
      <c r="B45" t="s">
        <v>515</v>
      </c>
      <c r="C45" s="118">
        <v>216.65367483296211</v>
      </c>
      <c r="D45" s="119">
        <v>3759</v>
      </c>
      <c r="E45" s="98">
        <v>5.7635986920181459</v>
      </c>
      <c r="F45" s="99">
        <v>173204</v>
      </c>
      <c r="G45"/>
      <c r="H45" s="99">
        <v>0</v>
      </c>
      <c r="I45" s="99">
        <v>94049</v>
      </c>
      <c r="J45" s="99">
        <v>104554</v>
      </c>
      <c r="K45" s="99">
        <v>371807</v>
      </c>
      <c r="L45" s="78"/>
      <c r="M45" s="79">
        <f t="shared" si="0"/>
        <v>371807</v>
      </c>
      <c r="N45" s="48"/>
    </row>
    <row r="46" spans="1:14" x14ac:dyDescent="0.25">
      <c r="A46" t="s">
        <v>47</v>
      </c>
      <c r="B46" t="s">
        <v>516</v>
      </c>
      <c r="C46" s="118">
        <v>293.00729335494344</v>
      </c>
      <c r="D46" s="119">
        <v>4080</v>
      </c>
      <c r="E46" s="98">
        <v>7.181551307719201</v>
      </c>
      <c r="F46" s="99">
        <v>234133</v>
      </c>
      <c r="G46"/>
      <c r="H46" s="99">
        <v>0</v>
      </c>
      <c r="I46" s="99">
        <v>127276</v>
      </c>
      <c r="J46" s="99">
        <v>141484</v>
      </c>
      <c r="K46" s="99">
        <v>502893</v>
      </c>
      <c r="L46" s="78"/>
      <c r="M46" s="79">
        <f t="shared" si="0"/>
        <v>502893</v>
      </c>
      <c r="N46" s="48"/>
    </row>
    <row r="47" spans="1:14" x14ac:dyDescent="0.25">
      <c r="A47" t="s">
        <v>48</v>
      </c>
      <c r="B47" t="s">
        <v>517</v>
      </c>
      <c r="C47" s="118">
        <v>193.67509481668753</v>
      </c>
      <c r="D47" s="119">
        <v>3452</v>
      </c>
      <c r="E47" s="98">
        <v>5.6105183898229303</v>
      </c>
      <c r="F47" s="99">
        <v>172546</v>
      </c>
      <c r="G47"/>
      <c r="H47" s="99">
        <v>0</v>
      </c>
      <c r="I47" s="99">
        <v>84296</v>
      </c>
      <c r="J47" s="99">
        <v>93691</v>
      </c>
      <c r="K47" s="99">
        <v>350533</v>
      </c>
      <c r="L47" s="78"/>
      <c r="M47" s="79">
        <f t="shared" si="0"/>
        <v>350533</v>
      </c>
      <c r="N47" s="48"/>
    </row>
    <row r="48" spans="1:14" x14ac:dyDescent="0.25">
      <c r="A48" t="s">
        <v>49</v>
      </c>
      <c r="B48" t="s">
        <v>518</v>
      </c>
      <c r="C48" s="118">
        <v>23.661971830985916</v>
      </c>
      <c r="D48" s="119">
        <v>382</v>
      </c>
      <c r="E48" s="98">
        <v>6.1942334636088789</v>
      </c>
      <c r="F48" s="99">
        <v>19000</v>
      </c>
      <c r="G48"/>
      <c r="H48" s="99">
        <v>0</v>
      </c>
      <c r="I48" s="99">
        <v>10286</v>
      </c>
      <c r="J48" s="99">
        <v>11434</v>
      </c>
      <c r="K48" s="99">
        <v>40720</v>
      </c>
      <c r="L48" s="78"/>
      <c r="M48" s="79">
        <f t="shared" si="0"/>
        <v>40720</v>
      </c>
      <c r="N48" s="48"/>
    </row>
    <row r="49" spans="1:14" x14ac:dyDescent="0.25">
      <c r="A49" t="s">
        <v>50</v>
      </c>
      <c r="B49" t="s">
        <v>519</v>
      </c>
      <c r="C49" s="118">
        <v>80.765472312703594</v>
      </c>
      <c r="D49" s="119">
        <v>1475</v>
      </c>
      <c r="E49" s="98">
        <v>5.4756252415392268</v>
      </c>
      <c r="F49" s="99">
        <v>63865</v>
      </c>
      <c r="G49"/>
      <c r="H49" s="99">
        <v>0</v>
      </c>
      <c r="I49" s="99">
        <v>36810</v>
      </c>
      <c r="J49" s="99">
        <v>40950</v>
      </c>
      <c r="K49" s="99">
        <v>141625</v>
      </c>
      <c r="L49" s="78"/>
      <c r="M49" s="79">
        <f t="shared" si="0"/>
        <v>141625</v>
      </c>
      <c r="N49" s="48"/>
    </row>
    <row r="50" spans="1:14" x14ac:dyDescent="0.25">
      <c r="A50" t="s">
        <v>51</v>
      </c>
      <c r="B50" t="s">
        <v>520</v>
      </c>
      <c r="C50" s="118">
        <v>19</v>
      </c>
      <c r="D50" s="119">
        <v>595</v>
      </c>
      <c r="E50" s="98">
        <v>3.1932773109243695</v>
      </c>
      <c r="F50" s="99">
        <v>16347</v>
      </c>
      <c r="G50"/>
      <c r="H50" s="99">
        <v>0</v>
      </c>
      <c r="I50" s="99">
        <v>0</v>
      </c>
      <c r="J50" s="99">
        <v>0</v>
      </c>
      <c r="K50" s="99">
        <v>16347</v>
      </c>
      <c r="L50" s="78"/>
      <c r="M50" s="79">
        <f t="shared" si="0"/>
        <v>16347</v>
      </c>
      <c r="N50" s="48"/>
    </row>
    <row r="51" spans="1:14" x14ac:dyDescent="0.25">
      <c r="A51" t="s">
        <v>52</v>
      </c>
      <c r="B51" t="s">
        <v>521</v>
      </c>
      <c r="C51" s="118">
        <v>339.42534504391489</v>
      </c>
      <c r="D51" s="119">
        <v>4296</v>
      </c>
      <c r="E51" s="98">
        <v>7.9009624079123579</v>
      </c>
      <c r="F51" s="99">
        <v>270278</v>
      </c>
      <c r="G51" s="99">
        <v>11147.935931273605</v>
      </c>
      <c r="H51" s="99">
        <v>0</v>
      </c>
      <c r="I51" s="99">
        <v>147356</v>
      </c>
      <c r="J51" s="99">
        <v>163813</v>
      </c>
      <c r="K51" s="99">
        <v>581447</v>
      </c>
      <c r="L51" s="78"/>
      <c r="M51" s="79">
        <f t="shared" si="0"/>
        <v>581447</v>
      </c>
      <c r="N51" s="48"/>
    </row>
    <row r="52" spans="1:14" x14ac:dyDescent="0.25">
      <c r="A52" t="s">
        <v>53</v>
      </c>
      <c r="B52" t="s">
        <v>522</v>
      </c>
      <c r="C52" s="118">
        <v>93.841463414634163</v>
      </c>
      <c r="D52" s="119">
        <v>3181</v>
      </c>
      <c r="E52" s="98">
        <v>2.9500617231887509</v>
      </c>
      <c r="F52" s="99">
        <v>88619</v>
      </c>
      <c r="G52"/>
      <c r="H52" s="99">
        <v>0</v>
      </c>
      <c r="I52" s="99">
        <v>0</v>
      </c>
      <c r="J52" s="99">
        <v>0</v>
      </c>
      <c r="K52" s="99">
        <v>88619</v>
      </c>
      <c r="L52" s="78"/>
      <c r="M52" s="79">
        <f t="shared" si="0"/>
        <v>88619</v>
      </c>
      <c r="N52" s="48"/>
    </row>
    <row r="53" spans="1:14" x14ac:dyDescent="0.25">
      <c r="A53" t="s">
        <v>54</v>
      </c>
      <c r="B53" t="s">
        <v>523</v>
      </c>
      <c r="C53" s="118">
        <v>96.057096247960885</v>
      </c>
      <c r="D53" s="119">
        <v>2268</v>
      </c>
      <c r="E53" s="98">
        <v>4.2353217040547131</v>
      </c>
      <c r="F53" s="99">
        <v>108937</v>
      </c>
      <c r="G53"/>
      <c r="H53" s="99">
        <v>0</v>
      </c>
      <c r="I53" s="99">
        <v>0</v>
      </c>
      <c r="J53" s="99">
        <v>0</v>
      </c>
      <c r="K53" s="99">
        <v>108937</v>
      </c>
      <c r="L53" s="78"/>
      <c r="M53" s="79">
        <f t="shared" si="0"/>
        <v>108937</v>
      </c>
      <c r="N53" s="48"/>
    </row>
    <row r="54" spans="1:14" x14ac:dyDescent="0.25">
      <c r="A54" t="s">
        <v>55</v>
      </c>
      <c r="B54" t="s">
        <v>524</v>
      </c>
      <c r="C54" s="118">
        <v>38</v>
      </c>
      <c r="D54" s="119">
        <v>174</v>
      </c>
      <c r="E54" s="98">
        <v>21.839080459770116</v>
      </c>
      <c r="F54" s="99">
        <v>37542</v>
      </c>
      <c r="G54"/>
      <c r="H54" s="99">
        <v>9896</v>
      </c>
      <c r="I54" s="99">
        <v>22492</v>
      </c>
      <c r="J54" s="99">
        <v>24121</v>
      </c>
      <c r="K54" s="99">
        <v>94051</v>
      </c>
      <c r="L54" s="78"/>
      <c r="M54" s="79">
        <f t="shared" si="0"/>
        <v>94051</v>
      </c>
      <c r="N54" s="48"/>
    </row>
    <row r="55" spans="1:14" x14ac:dyDescent="0.25">
      <c r="A55" t="s">
        <v>56</v>
      </c>
      <c r="B55" t="s">
        <v>525</v>
      </c>
      <c r="C55" s="118">
        <v>146.41033925686591</v>
      </c>
      <c r="D55" s="119">
        <v>1643</v>
      </c>
      <c r="E55" s="98">
        <v>8.9111588105213571</v>
      </c>
      <c r="F55" s="99">
        <v>123189</v>
      </c>
      <c r="G55"/>
      <c r="H55" s="99">
        <v>0</v>
      </c>
      <c r="I55" s="99">
        <v>63703</v>
      </c>
      <c r="J55" s="99">
        <v>70805</v>
      </c>
      <c r="K55" s="99">
        <v>257697</v>
      </c>
      <c r="L55" s="78"/>
      <c r="M55" s="79">
        <f t="shared" si="0"/>
        <v>257697</v>
      </c>
      <c r="N55" s="48"/>
    </row>
    <row r="56" spans="1:14" x14ac:dyDescent="0.25">
      <c r="A56" t="s">
        <v>57</v>
      </c>
      <c r="B56" t="s">
        <v>526</v>
      </c>
      <c r="C56" s="118">
        <v>182.83068017366134</v>
      </c>
      <c r="D56" s="119">
        <v>2539</v>
      </c>
      <c r="E56" s="98">
        <v>7.2008932719047385</v>
      </c>
      <c r="F56" s="99">
        <v>146834</v>
      </c>
      <c r="G56"/>
      <c r="H56" s="99">
        <v>0</v>
      </c>
      <c r="I56" s="99">
        <v>79374</v>
      </c>
      <c r="J56" s="99">
        <v>88239</v>
      </c>
      <c r="K56" s="99">
        <v>314447</v>
      </c>
      <c r="L56" s="78"/>
      <c r="M56" s="79">
        <f t="shared" si="0"/>
        <v>314447</v>
      </c>
      <c r="N56" s="48"/>
    </row>
    <row r="57" spans="1:14" x14ac:dyDescent="0.25">
      <c r="A57" t="s">
        <v>58</v>
      </c>
      <c r="B57" t="s">
        <v>527</v>
      </c>
      <c r="C57" s="118">
        <v>177.01704545454547</v>
      </c>
      <c r="D57" s="119">
        <v>3823</v>
      </c>
      <c r="E57" s="98">
        <v>4.630317694338097</v>
      </c>
      <c r="F57" s="99">
        <v>153588</v>
      </c>
      <c r="G57"/>
      <c r="H57" s="99">
        <v>0</v>
      </c>
      <c r="I57" s="99">
        <v>0</v>
      </c>
      <c r="J57" s="99">
        <v>0</v>
      </c>
      <c r="K57" s="99">
        <v>153588</v>
      </c>
      <c r="L57" s="78"/>
      <c r="M57" s="79">
        <f t="shared" si="0"/>
        <v>153588</v>
      </c>
      <c r="N57" s="48"/>
    </row>
    <row r="58" spans="1:14" x14ac:dyDescent="0.25">
      <c r="A58" t="s">
        <v>59</v>
      </c>
      <c r="B58" t="s">
        <v>528</v>
      </c>
      <c r="C58" s="118">
        <v>35.246376811594196</v>
      </c>
      <c r="D58" s="119">
        <v>359</v>
      </c>
      <c r="E58" s="98">
        <v>9.81793225949699</v>
      </c>
      <c r="F58" s="99">
        <v>27448</v>
      </c>
      <c r="G58"/>
      <c r="H58" s="99">
        <v>0</v>
      </c>
      <c r="I58" s="99">
        <v>15242</v>
      </c>
      <c r="J58" s="99">
        <v>16949</v>
      </c>
      <c r="K58" s="99">
        <v>59639</v>
      </c>
      <c r="L58" s="78"/>
      <c r="M58" s="79">
        <f t="shared" si="0"/>
        <v>59639</v>
      </c>
      <c r="N58" s="48"/>
    </row>
    <row r="59" spans="1:14" x14ac:dyDescent="0.25">
      <c r="A59" t="s">
        <v>60</v>
      </c>
      <c r="B59" t="s">
        <v>529</v>
      </c>
      <c r="C59" s="118">
        <v>16.507936507936506</v>
      </c>
      <c r="D59" s="119">
        <v>122</v>
      </c>
      <c r="E59" s="98">
        <v>13.531095498308613</v>
      </c>
      <c r="F59" s="99">
        <v>12911</v>
      </c>
      <c r="G59"/>
      <c r="H59" s="99">
        <v>2521</v>
      </c>
      <c r="I59" s="99">
        <v>7156</v>
      </c>
      <c r="J59" s="99">
        <v>7954</v>
      </c>
      <c r="K59" s="99">
        <v>30542</v>
      </c>
      <c r="L59" s="78"/>
      <c r="M59" s="79">
        <f t="shared" si="0"/>
        <v>30542</v>
      </c>
      <c r="N59" s="48"/>
    </row>
    <row r="60" spans="1:14" x14ac:dyDescent="0.25">
      <c r="A60" t="s">
        <v>61</v>
      </c>
      <c r="B60" t="s">
        <v>530</v>
      </c>
      <c r="C60" s="118">
        <v>957.04626469472748</v>
      </c>
      <c r="D60" s="119">
        <v>5798</v>
      </c>
      <c r="E60" s="98">
        <v>16.506489560102231</v>
      </c>
      <c r="F60" s="99">
        <v>742247</v>
      </c>
      <c r="G60"/>
      <c r="H60" s="99">
        <v>239143</v>
      </c>
      <c r="I60" s="99">
        <v>485565</v>
      </c>
      <c r="J60" s="99">
        <v>539753</v>
      </c>
      <c r="K60" s="99">
        <v>2006708</v>
      </c>
      <c r="L60" s="78"/>
      <c r="M60" s="79">
        <f t="shared" si="0"/>
        <v>2006708</v>
      </c>
      <c r="N60" s="48"/>
    </row>
    <row r="61" spans="1:14" x14ac:dyDescent="0.25">
      <c r="A61" t="s">
        <v>62</v>
      </c>
      <c r="B61" t="s">
        <v>531</v>
      </c>
      <c r="C61" s="118">
        <v>232.048602673147</v>
      </c>
      <c r="D61" s="119">
        <v>2464</v>
      </c>
      <c r="E61" s="98">
        <v>9.4175569266699277</v>
      </c>
      <c r="F61" s="99">
        <v>186816</v>
      </c>
      <c r="G61"/>
      <c r="H61" s="99">
        <v>0</v>
      </c>
      <c r="I61" s="99">
        <v>100945</v>
      </c>
      <c r="J61" s="99">
        <v>112217</v>
      </c>
      <c r="K61" s="99">
        <v>399978</v>
      </c>
      <c r="L61" s="78"/>
      <c r="M61" s="79">
        <f t="shared" si="0"/>
        <v>399978</v>
      </c>
      <c r="N61" s="48"/>
    </row>
    <row r="62" spans="1:14" x14ac:dyDescent="0.25">
      <c r="A62" t="s">
        <v>63</v>
      </c>
      <c r="B62" t="s">
        <v>390</v>
      </c>
      <c r="C62" s="118">
        <v>2594.1776765375862</v>
      </c>
      <c r="D62" s="119">
        <v>9738</v>
      </c>
      <c r="E62" s="98">
        <v>26.639737898311626</v>
      </c>
      <c r="F62" s="99">
        <v>1935070</v>
      </c>
      <c r="G62" s="99">
        <v>61166.103399587628</v>
      </c>
      <c r="H62" s="99">
        <v>642562</v>
      </c>
      <c r="I62" s="99">
        <v>1737018</v>
      </c>
      <c r="J62" s="99">
        <v>2022713</v>
      </c>
      <c r="K62" s="99">
        <v>6337363</v>
      </c>
      <c r="L62" s="78"/>
      <c r="M62" s="79">
        <f t="shared" si="0"/>
        <v>6337363</v>
      </c>
      <c r="N62" s="48"/>
    </row>
    <row r="63" spans="1:14" x14ac:dyDescent="0.25">
      <c r="A63" t="s">
        <v>64</v>
      </c>
      <c r="B63" t="s">
        <v>532</v>
      </c>
      <c r="C63" s="118">
        <v>274.68421052631578</v>
      </c>
      <c r="D63" s="119">
        <v>3103</v>
      </c>
      <c r="E63" s="98">
        <v>8.8522143256949981</v>
      </c>
      <c r="F63" s="99">
        <v>220503</v>
      </c>
      <c r="G63"/>
      <c r="H63" s="99">
        <v>0</v>
      </c>
      <c r="I63" s="99">
        <v>119246</v>
      </c>
      <c r="J63" s="99">
        <v>132564</v>
      </c>
      <c r="K63" s="99">
        <v>472313</v>
      </c>
      <c r="L63" s="78"/>
      <c r="M63" s="79">
        <f t="shared" si="0"/>
        <v>472313</v>
      </c>
      <c r="N63" s="48"/>
    </row>
    <row r="64" spans="1:14" x14ac:dyDescent="0.25">
      <c r="A64" t="s">
        <v>65</v>
      </c>
      <c r="B64" t="s">
        <v>391</v>
      </c>
      <c r="C64" s="118">
        <v>1175.0759124087585</v>
      </c>
      <c r="D64" s="119">
        <v>5296</v>
      </c>
      <c r="E64" s="98">
        <v>22.187989282642722</v>
      </c>
      <c r="F64" s="99">
        <v>1030965</v>
      </c>
      <c r="G64" s="99">
        <v>29830.251501067814</v>
      </c>
      <c r="H64" s="99">
        <v>304171</v>
      </c>
      <c r="I64" s="99">
        <v>629838</v>
      </c>
      <c r="J64" s="99">
        <v>699890</v>
      </c>
      <c r="K64" s="99">
        <v>2664864</v>
      </c>
      <c r="L64" s="78"/>
      <c r="M64" s="79">
        <f t="shared" si="0"/>
        <v>2664864</v>
      </c>
      <c r="N64" s="48"/>
    </row>
    <row r="65" spans="1:14" x14ac:dyDescent="0.25">
      <c r="A65" t="s">
        <v>66</v>
      </c>
      <c r="B65" t="s">
        <v>533</v>
      </c>
      <c r="C65" s="118">
        <v>11.59375</v>
      </c>
      <c r="D65" s="119">
        <v>44</v>
      </c>
      <c r="E65" s="98">
        <v>26.349431818181817</v>
      </c>
      <c r="F65" s="99">
        <v>8966</v>
      </c>
      <c r="G65"/>
      <c r="H65" s="99">
        <v>2838</v>
      </c>
      <c r="I65" s="99">
        <v>5835</v>
      </c>
      <c r="J65" s="99">
        <v>6191</v>
      </c>
      <c r="K65" s="99">
        <v>23830</v>
      </c>
      <c r="L65" s="78"/>
      <c r="M65" s="79">
        <f t="shared" si="0"/>
        <v>23830</v>
      </c>
      <c r="N65" s="64"/>
    </row>
    <row r="66" spans="1:14" x14ac:dyDescent="0.25">
      <c r="A66" t="s">
        <v>67</v>
      </c>
      <c r="B66" t="s">
        <v>534</v>
      </c>
      <c r="C66" s="118">
        <v>103.74384236453204</v>
      </c>
      <c r="D66" s="119">
        <v>2834</v>
      </c>
      <c r="E66" s="98">
        <v>3.66068603968003</v>
      </c>
      <c r="F66" s="99">
        <v>98043</v>
      </c>
      <c r="G66"/>
      <c r="H66" s="99">
        <v>0</v>
      </c>
      <c r="I66" s="99">
        <v>0</v>
      </c>
      <c r="J66" s="99">
        <v>0</v>
      </c>
      <c r="K66" s="99">
        <v>98043</v>
      </c>
      <c r="L66" s="78"/>
      <c r="M66" s="79">
        <f t="shared" si="0"/>
        <v>98043</v>
      </c>
      <c r="N66" s="48"/>
    </row>
    <row r="67" spans="1:14" x14ac:dyDescent="0.25">
      <c r="A67" t="s">
        <v>68</v>
      </c>
      <c r="B67" t="s">
        <v>392</v>
      </c>
      <c r="C67" s="118">
        <v>1042.4985380116968</v>
      </c>
      <c r="D67" s="119">
        <v>8501</v>
      </c>
      <c r="E67" s="98">
        <v>12.263245947673179</v>
      </c>
      <c r="F67" s="99">
        <v>810418</v>
      </c>
      <c r="G67" s="99">
        <v>80070.188068756237</v>
      </c>
      <c r="H67" s="99">
        <v>170162</v>
      </c>
      <c r="I67" s="99">
        <v>549101</v>
      </c>
      <c r="J67" s="99">
        <v>610428</v>
      </c>
      <c r="K67" s="99">
        <v>2140109</v>
      </c>
      <c r="L67" s="78"/>
      <c r="M67" s="79">
        <f t="shared" si="0"/>
        <v>2140109</v>
      </c>
      <c r="N67" s="48"/>
    </row>
    <row r="68" spans="1:14" x14ac:dyDescent="0.25">
      <c r="A68" t="s">
        <v>69</v>
      </c>
      <c r="B68" t="s">
        <v>535</v>
      </c>
      <c r="C68" s="118">
        <v>163.41441441441441</v>
      </c>
      <c r="D68" s="119">
        <v>6188</v>
      </c>
      <c r="E68" s="98">
        <v>2.6408276408276405</v>
      </c>
      <c r="F68" s="99">
        <v>146082</v>
      </c>
      <c r="G68"/>
      <c r="H68" s="99">
        <v>0</v>
      </c>
      <c r="I68" s="99">
        <v>0</v>
      </c>
      <c r="J68" s="99">
        <v>0</v>
      </c>
      <c r="K68" s="99">
        <v>146082</v>
      </c>
      <c r="L68" s="78"/>
      <c r="M68" s="79">
        <f t="shared" si="0"/>
        <v>146082</v>
      </c>
      <c r="N68" s="48"/>
    </row>
    <row r="69" spans="1:14" x14ac:dyDescent="0.25">
      <c r="A69" t="s">
        <v>70</v>
      </c>
      <c r="B69" t="s">
        <v>536</v>
      </c>
      <c r="C69" s="118">
        <v>418.45659163987142</v>
      </c>
      <c r="D69" s="119">
        <v>2502</v>
      </c>
      <c r="E69" s="98">
        <v>16.724883758587985</v>
      </c>
      <c r="F69" s="99">
        <v>333881</v>
      </c>
      <c r="G69"/>
      <c r="H69" s="99">
        <v>108973</v>
      </c>
      <c r="I69" s="99">
        <v>190174</v>
      </c>
      <c r="J69" s="99">
        <v>208374</v>
      </c>
      <c r="K69" s="99">
        <v>841402</v>
      </c>
      <c r="L69" s="78"/>
      <c r="M69" s="79">
        <f t="shared" ref="M69:M132" si="1">+K69+L69</f>
        <v>841402</v>
      </c>
      <c r="N69" s="48"/>
    </row>
    <row r="70" spans="1:14" x14ac:dyDescent="0.25">
      <c r="A70" t="s">
        <v>71</v>
      </c>
      <c r="B70" t="s">
        <v>537</v>
      </c>
      <c r="C70" s="118">
        <v>54.624338624338627</v>
      </c>
      <c r="D70" s="119">
        <v>1573</v>
      </c>
      <c r="E70" s="98">
        <v>3.4726216544398363</v>
      </c>
      <c r="F70" s="99">
        <v>48258</v>
      </c>
      <c r="G70"/>
      <c r="H70" s="99">
        <v>0</v>
      </c>
      <c r="I70" s="99">
        <v>0</v>
      </c>
      <c r="J70" s="99">
        <v>0</v>
      </c>
      <c r="K70" s="99">
        <v>48258</v>
      </c>
      <c r="L70" s="78"/>
      <c r="M70" s="79">
        <f t="shared" si="1"/>
        <v>48258</v>
      </c>
      <c r="N70" s="48"/>
    </row>
    <row r="71" spans="1:14" x14ac:dyDescent="0.25">
      <c r="A71" t="s">
        <v>72</v>
      </c>
      <c r="B71" t="s">
        <v>538</v>
      </c>
      <c r="C71" s="118">
        <v>481.30910425844354</v>
      </c>
      <c r="D71" s="119">
        <v>3751</v>
      </c>
      <c r="E71" s="98">
        <v>12.831487716834006</v>
      </c>
      <c r="F71" s="99">
        <v>381094</v>
      </c>
      <c r="G71"/>
      <c r="H71" s="99">
        <v>0</v>
      </c>
      <c r="I71" s="99">
        <v>208762</v>
      </c>
      <c r="J71" s="99">
        <v>232094</v>
      </c>
      <c r="K71" s="99">
        <v>821950</v>
      </c>
      <c r="L71" s="78"/>
      <c r="M71" s="79">
        <f t="shared" si="1"/>
        <v>821950</v>
      </c>
      <c r="N71" s="48"/>
    </row>
    <row r="72" spans="1:14" x14ac:dyDescent="0.25">
      <c r="A72" t="s">
        <v>73</v>
      </c>
      <c r="B72" t="s">
        <v>539</v>
      </c>
      <c r="C72" s="118">
        <v>1</v>
      </c>
      <c r="D72" s="119">
        <v>6</v>
      </c>
      <c r="E72" s="98">
        <v>16.666666666666664</v>
      </c>
      <c r="F72" s="99">
        <v>0</v>
      </c>
      <c r="G72"/>
      <c r="H72" s="99">
        <v>0</v>
      </c>
      <c r="I72" s="99">
        <v>0</v>
      </c>
      <c r="J72" s="99">
        <v>0</v>
      </c>
      <c r="K72" s="99">
        <v>0</v>
      </c>
      <c r="L72" s="78"/>
      <c r="M72" s="79">
        <f t="shared" si="1"/>
        <v>0</v>
      </c>
      <c r="N72" s="48"/>
    </row>
    <row r="73" spans="1:14" x14ac:dyDescent="0.25">
      <c r="A73" t="s">
        <v>74</v>
      </c>
      <c r="B73" t="s">
        <v>393</v>
      </c>
      <c r="C73" s="118">
        <v>107.90147783251226</v>
      </c>
      <c r="D73" s="119">
        <v>2943</v>
      </c>
      <c r="E73" s="98">
        <v>3.6663770925080614</v>
      </c>
      <c r="F73" s="99">
        <v>101483</v>
      </c>
      <c r="G73" s="99">
        <v>6583.6076972242545</v>
      </c>
      <c r="H73" s="99">
        <v>0</v>
      </c>
      <c r="I73" s="99">
        <v>0</v>
      </c>
      <c r="J73" s="99">
        <v>0</v>
      </c>
      <c r="K73" s="99">
        <v>101483</v>
      </c>
      <c r="L73" s="78"/>
      <c r="M73" s="79">
        <f t="shared" si="1"/>
        <v>101483</v>
      </c>
      <c r="N73" s="48"/>
    </row>
    <row r="74" spans="1:14" x14ac:dyDescent="0.25">
      <c r="A74" t="s">
        <v>75</v>
      </c>
      <c r="B74" t="s">
        <v>540</v>
      </c>
      <c r="C74" s="118">
        <v>58.579365079365076</v>
      </c>
      <c r="D74" s="119">
        <v>954</v>
      </c>
      <c r="E74" s="98">
        <v>6.1403946624072407</v>
      </c>
      <c r="F74" s="99">
        <v>53826</v>
      </c>
      <c r="G74"/>
      <c r="H74" s="99">
        <v>0</v>
      </c>
      <c r="I74" s="99">
        <v>25501</v>
      </c>
      <c r="J74" s="99">
        <v>28343</v>
      </c>
      <c r="K74" s="99">
        <v>107670</v>
      </c>
      <c r="L74" s="78"/>
      <c r="M74" s="79">
        <f t="shared" si="1"/>
        <v>107670</v>
      </c>
      <c r="N74" s="48"/>
    </row>
    <row r="75" spans="1:14" x14ac:dyDescent="0.25">
      <c r="A75" t="s">
        <v>76</v>
      </c>
      <c r="B75" t="s">
        <v>422</v>
      </c>
      <c r="C75" s="118">
        <v>344.21033544877594</v>
      </c>
      <c r="D75" s="119">
        <v>1847</v>
      </c>
      <c r="E75" s="98">
        <v>18.63618491872095</v>
      </c>
      <c r="F75" s="99">
        <v>266732</v>
      </c>
      <c r="G75"/>
      <c r="H75" s="99">
        <v>85532</v>
      </c>
      <c r="I75" s="99">
        <v>167903</v>
      </c>
      <c r="J75" s="99">
        <v>179804</v>
      </c>
      <c r="K75" s="99">
        <v>699971</v>
      </c>
      <c r="L75" s="78"/>
      <c r="M75" s="79">
        <f t="shared" si="1"/>
        <v>699971</v>
      </c>
      <c r="N75" s="48"/>
    </row>
    <row r="76" spans="1:14" x14ac:dyDescent="0.25">
      <c r="A76" t="s">
        <v>77</v>
      </c>
      <c r="B76" t="s">
        <v>541</v>
      </c>
      <c r="C76" s="118">
        <v>29.677852348993277</v>
      </c>
      <c r="D76" s="119">
        <v>592</v>
      </c>
      <c r="E76" s="98">
        <v>5.013150734627243</v>
      </c>
      <c r="F76" s="99">
        <v>33121</v>
      </c>
      <c r="G76"/>
      <c r="H76" s="99">
        <v>0</v>
      </c>
      <c r="I76" s="99">
        <v>13069</v>
      </c>
      <c r="J76" s="99">
        <v>13727</v>
      </c>
      <c r="K76" s="99">
        <v>59917</v>
      </c>
      <c r="L76" s="78"/>
      <c r="M76" s="79">
        <f t="shared" si="1"/>
        <v>59917</v>
      </c>
      <c r="N76" s="48"/>
    </row>
    <row r="77" spans="1:14" x14ac:dyDescent="0.25">
      <c r="A77" t="s">
        <v>78</v>
      </c>
      <c r="B77" t="s">
        <v>542</v>
      </c>
      <c r="C77" s="118">
        <v>28.610738255033556</v>
      </c>
      <c r="D77" s="119">
        <v>623</v>
      </c>
      <c r="E77" s="98">
        <v>4.5924138451097205</v>
      </c>
      <c r="F77" s="99">
        <v>28212</v>
      </c>
      <c r="G77"/>
      <c r="H77" s="99">
        <v>0</v>
      </c>
      <c r="I77" s="99">
        <v>0</v>
      </c>
      <c r="J77" s="99">
        <v>0</v>
      </c>
      <c r="K77" s="99">
        <v>28212</v>
      </c>
      <c r="L77" s="78"/>
      <c r="M77" s="79">
        <f t="shared" si="1"/>
        <v>28212</v>
      </c>
      <c r="N77" s="48"/>
    </row>
    <row r="78" spans="1:14" x14ac:dyDescent="0.25">
      <c r="A78" t="s">
        <v>79</v>
      </c>
      <c r="B78" t="s">
        <v>543</v>
      </c>
      <c r="C78" s="118">
        <v>3.4</v>
      </c>
      <c r="D78" s="119">
        <v>40</v>
      </c>
      <c r="E78" s="98">
        <v>8.5</v>
      </c>
      <c r="F78" s="99">
        <v>0</v>
      </c>
      <c r="G78"/>
      <c r="H78" s="99">
        <v>0</v>
      </c>
      <c r="I78" s="99">
        <v>0</v>
      </c>
      <c r="J78" s="99">
        <v>0</v>
      </c>
      <c r="K78" s="99">
        <v>0</v>
      </c>
      <c r="L78" s="78"/>
      <c r="M78" s="79">
        <f t="shared" si="1"/>
        <v>0</v>
      </c>
      <c r="N78" s="48"/>
    </row>
    <row r="79" spans="1:14" x14ac:dyDescent="0.25">
      <c r="A79" t="s">
        <v>80</v>
      </c>
      <c r="B79" t="s">
        <v>544</v>
      </c>
      <c r="C79" s="118">
        <v>68.556701030927826</v>
      </c>
      <c r="D79" s="119">
        <v>2723</v>
      </c>
      <c r="E79" s="98">
        <v>2.5176900856014628</v>
      </c>
      <c r="F79" s="99">
        <v>65654</v>
      </c>
      <c r="G79"/>
      <c r="H79" s="99">
        <v>0</v>
      </c>
      <c r="I79" s="99">
        <v>0</v>
      </c>
      <c r="J79" s="99">
        <v>0</v>
      </c>
      <c r="K79" s="99">
        <v>65654</v>
      </c>
      <c r="L79" s="78"/>
      <c r="M79" s="79">
        <f t="shared" si="1"/>
        <v>65654</v>
      </c>
      <c r="N79" s="48"/>
    </row>
    <row r="80" spans="1:14" x14ac:dyDescent="0.25">
      <c r="A80" t="s">
        <v>81</v>
      </c>
      <c r="B80" t="s">
        <v>545</v>
      </c>
      <c r="C80" s="118">
        <v>34.08988764044944</v>
      </c>
      <c r="D80" s="119">
        <v>1137</v>
      </c>
      <c r="E80" s="98">
        <v>2.9982311029419035</v>
      </c>
      <c r="F80" s="99">
        <v>50317</v>
      </c>
      <c r="G80"/>
      <c r="H80" s="99">
        <v>0</v>
      </c>
      <c r="I80" s="99">
        <v>0</v>
      </c>
      <c r="J80" s="99">
        <v>0</v>
      </c>
      <c r="K80" s="99">
        <v>50317</v>
      </c>
      <c r="L80" s="78"/>
      <c r="M80" s="79">
        <f t="shared" si="1"/>
        <v>50317</v>
      </c>
      <c r="N80" s="48"/>
    </row>
    <row r="81" spans="1:14" x14ac:dyDescent="0.25">
      <c r="A81" t="s">
        <v>82</v>
      </c>
      <c r="B81" t="s">
        <v>546</v>
      </c>
      <c r="C81" s="118">
        <v>21.614583333333332</v>
      </c>
      <c r="D81" s="119">
        <v>353</v>
      </c>
      <c r="E81" s="98">
        <v>6.1231114258734651</v>
      </c>
      <c r="F81" s="99">
        <v>17183</v>
      </c>
      <c r="G81"/>
      <c r="H81" s="99">
        <v>0</v>
      </c>
      <c r="I81" s="99">
        <v>9297</v>
      </c>
      <c r="J81" s="99">
        <v>10342</v>
      </c>
      <c r="K81" s="99">
        <v>36822</v>
      </c>
      <c r="L81" s="78"/>
      <c r="M81" s="79">
        <f t="shared" si="1"/>
        <v>36822</v>
      </c>
      <c r="N81" s="48"/>
    </row>
    <row r="82" spans="1:14" x14ac:dyDescent="0.25">
      <c r="A82" t="s">
        <v>83</v>
      </c>
      <c r="B82" t="s">
        <v>547</v>
      </c>
      <c r="C82" s="118">
        <v>1237.0735873850203</v>
      </c>
      <c r="D82" s="119">
        <v>7965</v>
      </c>
      <c r="E82" s="98">
        <v>15.531369584243821</v>
      </c>
      <c r="F82" s="99">
        <v>949898</v>
      </c>
      <c r="G82"/>
      <c r="H82" s="99">
        <v>329127</v>
      </c>
      <c r="I82" s="99">
        <v>673627</v>
      </c>
      <c r="J82" s="99">
        <v>748836</v>
      </c>
      <c r="K82" s="99">
        <v>2701488</v>
      </c>
      <c r="L82" s="78"/>
      <c r="M82" s="79">
        <f t="shared" si="1"/>
        <v>2701488</v>
      </c>
      <c r="N82" s="48"/>
    </row>
    <row r="83" spans="1:14" x14ac:dyDescent="0.25">
      <c r="A83" t="s">
        <v>84</v>
      </c>
      <c r="B83" t="s">
        <v>548</v>
      </c>
      <c r="C83" s="118">
        <v>76.480519480519462</v>
      </c>
      <c r="D83" s="119">
        <v>4167</v>
      </c>
      <c r="E83" s="98">
        <v>1.8353856366815327</v>
      </c>
      <c r="F83" s="99">
        <v>0</v>
      </c>
      <c r="G83"/>
      <c r="H83" s="99">
        <v>0</v>
      </c>
      <c r="I83" s="99">
        <v>0</v>
      </c>
      <c r="J83" s="99">
        <v>0</v>
      </c>
      <c r="K83" s="99">
        <v>0</v>
      </c>
      <c r="L83" s="78"/>
      <c r="M83" s="79">
        <f t="shared" si="1"/>
        <v>0</v>
      </c>
      <c r="N83" s="48"/>
    </row>
    <row r="84" spans="1:14" x14ac:dyDescent="0.25">
      <c r="A84" t="s">
        <v>85</v>
      </c>
      <c r="B84" t="s">
        <v>549</v>
      </c>
      <c r="C84" s="118">
        <v>124.24088748019031</v>
      </c>
      <c r="D84" s="119">
        <v>1476</v>
      </c>
      <c r="E84" s="98">
        <v>8.4174043008259023</v>
      </c>
      <c r="F84" s="99">
        <v>100370</v>
      </c>
      <c r="G84"/>
      <c r="H84" s="99">
        <v>0</v>
      </c>
      <c r="I84" s="99">
        <v>53984</v>
      </c>
      <c r="J84" s="99">
        <v>60009</v>
      </c>
      <c r="K84" s="99">
        <v>214363</v>
      </c>
      <c r="L84" s="78"/>
      <c r="M84" s="79">
        <f t="shared" si="1"/>
        <v>214363</v>
      </c>
      <c r="N84" s="48"/>
    </row>
    <row r="85" spans="1:14" x14ac:dyDescent="0.25">
      <c r="A85" t="s">
        <v>86</v>
      </c>
      <c r="B85" t="s">
        <v>550</v>
      </c>
      <c r="C85" s="118">
        <v>18.786516853932586</v>
      </c>
      <c r="D85" s="119">
        <v>182</v>
      </c>
      <c r="E85" s="98">
        <v>10.322262007655267</v>
      </c>
      <c r="F85" s="99">
        <v>15015</v>
      </c>
      <c r="G85"/>
      <c r="H85" s="99">
        <v>0</v>
      </c>
      <c r="I85" s="99">
        <v>8147</v>
      </c>
      <c r="J85" s="99">
        <v>9060</v>
      </c>
      <c r="K85" s="99">
        <v>32222</v>
      </c>
      <c r="L85" s="78"/>
      <c r="M85" s="79">
        <f t="shared" si="1"/>
        <v>32222</v>
      </c>
      <c r="N85" s="48"/>
    </row>
    <row r="86" spans="1:14" x14ac:dyDescent="0.25">
      <c r="A86" t="s">
        <v>87</v>
      </c>
      <c r="B86" t="s">
        <v>551</v>
      </c>
      <c r="C86" s="118">
        <v>67.814925373134372</v>
      </c>
      <c r="D86" s="119">
        <v>2690</v>
      </c>
      <c r="E86" s="98">
        <v>2.521000943239196</v>
      </c>
      <c r="F86" s="99">
        <v>58991</v>
      </c>
      <c r="G86"/>
      <c r="H86" s="99">
        <v>0</v>
      </c>
      <c r="I86" s="99">
        <v>0</v>
      </c>
      <c r="J86" s="99">
        <v>0</v>
      </c>
      <c r="K86" s="99">
        <v>58991</v>
      </c>
      <c r="L86" s="78"/>
      <c r="M86" s="79">
        <f t="shared" si="1"/>
        <v>58991</v>
      </c>
      <c r="N86" s="48"/>
    </row>
    <row r="87" spans="1:14" x14ac:dyDescent="0.25">
      <c r="A87" t="s">
        <v>88</v>
      </c>
      <c r="B87" t="s">
        <v>394</v>
      </c>
      <c r="C87" s="118">
        <v>1683.7595363540593</v>
      </c>
      <c r="D87" s="119">
        <v>5867</v>
      </c>
      <c r="E87" s="98">
        <v>28.698816027851699</v>
      </c>
      <c r="F87" s="99">
        <v>1561991</v>
      </c>
      <c r="G87"/>
      <c r="H87" s="99">
        <v>416401</v>
      </c>
      <c r="I87" s="99">
        <v>1121757</v>
      </c>
      <c r="J87" s="99">
        <v>1371768</v>
      </c>
      <c r="K87" s="99">
        <v>4471917</v>
      </c>
      <c r="L87" s="78"/>
      <c r="M87" s="79">
        <f t="shared" si="1"/>
        <v>4471917</v>
      </c>
      <c r="N87" s="48"/>
    </row>
    <row r="88" spans="1:14" x14ac:dyDescent="0.25">
      <c r="A88" t="s">
        <v>89</v>
      </c>
      <c r="B88" t="s">
        <v>552</v>
      </c>
      <c r="C88" s="118">
        <v>63.95454545454546</v>
      </c>
      <c r="D88" s="119">
        <v>1024</v>
      </c>
      <c r="E88" s="98">
        <v>6.245561079545455</v>
      </c>
      <c r="F88" s="99">
        <v>50618</v>
      </c>
      <c r="G88"/>
      <c r="H88" s="99">
        <v>0</v>
      </c>
      <c r="I88" s="99">
        <v>28951</v>
      </c>
      <c r="J88" s="99">
        <v>32186</v>
      </c>
      <c r="K88" s="99">
        <v>111755</v>
      </c>
      <c r="L88" s="78"/>
      <c r="M88" s="79">
        <f t="shared" si="1"/>
        <v>111755</v>
      </c>
      <c r="N88" s="48"/>
    </row>
    <row r="89" spans="1:14" x14ac:dyDescent="0.25">
      <c r="A89" t="s">
        <v>90</v>
      </c>
      <c r="B89" t="s">
        <v>553</v>
      </c>
      <c r="C89" s="118">
        <v>101.0501567398119</v>
      </c>
      <c r="D89" s="119">
        <v>3757</v>
      </c>
      <c r="E89" s="98">
        <v>2.6896501660849585</v>
      </c>
      <c r="F89" s="99">
        <v>88317</v>
      </c>
      <c r="G89"/>
      <c r="H89" s="99">
        <v>0</v>
      </c>
      <c r="I89" s="99">
        <v>0</v>
      </c>
      <c r="J89" s="99">
        <v>0</v>
      </c>
      <c r="K89" s="99">
        <v>88317</v>
      </c>
      <c r="L89" s="78"/>
      <c r="M89" s="79">
        <f t="shared" si="1"/>
        <v>88317</v>
      </c>
      <c r="N89" s="48"/>
    </row>
    <row r="90" spans="1:14" x14ac:dyDescent="0.25">
      <c r="A90" t="s">
        <v>91</v>
      </c>
      <c r="B90" t="s">
        <v>554</v>
      </c>
      <c r="C90" s="118">
        <v>199.09090909090904</v>
      </c>
      <c r="D90" s="119">
        <v>2718</v>
      </c>
      <c r="E90" s="98">
        <v>7.3249046758980514</v>
      </c>
      <c r="F90" s="99">
        <v>158311</v>
      </c>
      <c r="G90"/>
      <c r="H90" s="99">
        <v>0</v>
      </c>
      <c r="I90" s="99">
        <v>89003</v>
      </c>
      <c r="J90" s="99">
        <v>98952</v>
      </c>
      <c r="K90" s="99">
        <v>346266</v>
      </c>
      <c r="L90" s="78"/>
      <c r="M90" s="79">
        <f t="shared" si="1"/>
        <v>346266</v>
      </c>
      <c r="N90" s="48"/>
    </row>
    <row r="91" spans="1:14" x14ac:dyDescent="0.25">
      <c r="A91" t="s">
        <v>92</v>
      </c>
      <c r="B91" t="s">
        <v>555</v>
      </c>
      <c r="C91" s="118">
        <v>86.77500000000002</v>
      </c>
      <c r="D91" s="119">
        <v>1204</v>
      </c>
      <c r="E91" s="98">
        <v>7.2072259136212642</v>
      </c>
      <c r="F91" s="99">
        <v>71761</v>
      </c>
      <c r="G91"/>
      <c r="H91" s="99">
        <v>0</v>
      </c>
      <c r="I91" s="99">
        <v>37752</v>
      </c>
      <c r="J91" s="99">
        <v>41961</v>
      </c>
      <c r="K91" s="99">
        <v>151474</v>
      </c>
      <c r="L91" s="78"/>
      <c r="M91" s="79">
        <f t="shared" si="1"/>
        <v>151474</v>
      </c>
      <c r="N91" s="48"/>
    </row>
    <row r="92" spans="1:14" x14ac:dyDescent="0.25">
      <c r="A92" t="s">
        <v>93</v>
      </c>
      <c r="B92" t="s">
        <v>556</v>
      </c>
      <c r="C92" s="118">
        <v>101.46788990825688</v>
      </c>
      <c r="D92" s="119">
        <v>2048</v>
      </c>
      <c r="E92" s="98">
        <v>4.9544868119266052</v>
      </c>
      <c r="F92" s="99">
        <v>81417</v>
      </c>
      <c r="G92"/>
      <c r="H92" s="99">
        <v>0</v>
      </c>
      <c r="I92" s="99">
        <v>44091</v>
      </c>
      <c r="J92" s="99">
        <v>49011</v>
      </c>
      <c r="K92" s="99">
        <v>174519</v>
      </c>
      <c r="L92" s="78"/>
      <c r="M92" s="79">
        <f t="shared" si="1"/>
        <v>174519</v>
      </c>
      <c r="N92" s="48"/>
    </row>
    <row r="93" spans="1:14" x14ac:dyDescent="0.25">
      <c r="A93" t="s">
        <v>94</v>
      </c>
      <c r="B93" t="s">
        <v>557</v>
      </c>
      <c r="C93" s="118">
        <v>52.749034749034756</v>
      </c>
      <c r="D93" s="119">
        <v>1178</v>
      </c>
      <c r="E93" s="98">
        <v>4.4778467528891985</v>
      </c>
      <c r="F93" s="99">
        <v>55877</v>
      </c>
      <c r="G93"/>
      <c r="H93" s="99">
        <v>0</v>
      </c>
      <c r="I93" s="99">
        <v>0</v>
      </c>
      <c r="J93" s="99">
        <v>0</v>
      </c>
      <c r="K93" s="99">
        <v>55877</v>
      </c>
      <c r="L93" s="78"/>
      <c r="M93" s="79">
        <f t="shared" si="1"/>
        <v>55877</v>
      </c>
      <c r="N93" s="48"/>
    </row>
    <row r="94" spans="1:14" x14ac:dyDescent="0.25">
      <c r="A94" t="s">
        <v>95</v>
      </c>
      <c r="B94" t="s">
        <v>558</v>
      </c>
      <c r="C94" s="118">
        <v>2811.1185717493863</v>
      </c>
      <c r="D94" s="119">
        <v>11955</v>
      </c>
      <c r="E94" s="98">
        <v>23.514166221241204</v>
      </c>
      <c r="F94" s="99">
        <v>2331782</v>
      </c>
      <c r="G94"/>
      <c r="H94" s="99">
        <v>689653</v>
      </c>
      <c r="I94" s="99">
        <v>1917431</v>
      </c>
      <c r="J94" s="99">
        <v>2247570</v>
      </c>
      <c r="K94" s="99">
        <v>7186436</v>
      </c>
      <c r="L94" s="78"/>
      <c r="M94" s="79">
        <f t="shared" si="1"/>
        <v>7186436</v>
      </c>
      <c r="N94" s="48"/>
    </row>
    <row r="95" spans="1:14" x14ac:dyDescent="0.25">
      <c r="A95" t="s">
        <v>96</v>
      </c>
      <c r="B95" t="s">
        <v>559</v>
      </c>
      <c r="C95" s="118">
        <v>64.192664359861595</v>
      </c>
      <c r="D95" s="119">
        <v>722.59</v>
      </c>
      <c r="E95" s="98">
        <v>8.8836912162999209</v>
      </c>
      <c r="F95" s="99">
        <v>60689</v>
      </c>
      <c r="G95"/>
      <c r="H95" s="99">
        <v>0</v>
      </c>
      <c r="I95" s="99">
        <v>26821</v>
      </c>
      <c r="J95" s="99">
        <v>29808</v>
      </c>
      <c r="K95" s="99">
        <v>117318</v>
      </c>
      <c r="L95" s="78"/>
      <c r="M95" s="79">
        <f t="shared" si="1"/>
        <v>117318</v>
      </c>
      <c r="N95" s="48"/>
    </row>
    <row r="96" spans="1:14" x14ac:dyDescent="0.25">
      <c r="A96" t="s">
        <v>97</v>
      </c>
      <c r="B96" t="s">
        <v>395</v>
      </c>
      <c r="C96" s="118">
        <v>162.46408839778999</v>
      </c>
      <c r="D96" s="119">
        <v>1694</v>
      </c>
      <c r="E96" s="98">
        <v>9.5905601179332933</v>
      </c>
      <c r="F96" s="99">
        <v>149493</v>
      </c>
      <c r="G96" s="99">
        <v>5520.9616404815361</v>
      </c>
      <c r="H96" s="99">
        <v>0</v>
      </c>
      <c r="I96" s="99">
        <v>70726</v>
      </c>
      <c r="J96" s="99">
        <v>78608</v>
      </c>
      <c r="K96" s="99">
        <v>298827</v>
      </c>
      <c r="L96" s="78"/>
      <c r="M96" s="79">
        <f t="shared" si="1"/>
        <v>298827</v>
      </c>
      <c r="N96" s="48"/>
    </row>
    <row r="97" spans="1:14" x14ac:dyDescent="0.25">
      <c r="A97" t="s">
        <v>98</v>
      </c>
      <c r="B97" t="s">
        <v>560</v>
      </c>
      <c r="C97" s="118">
        <v>84.044943820224717</v>
      </c>
      <c r="D97" s="119">
        <v>635</v>
      </c>
      <c r="E97" s="98">
        <v>13.235424223657436</v>
      </c>
      <c r="F97" s="99">
        <v>74900</v>
      </c>
      <c r="G97" s="99">
        <v>45450.681818181823</v>
      </c>
      <c r="H97" s="99">
        <v>19839</v>
      </c>
      <c r="I97" s="99">
        <v>36582</v>
      </c>
      <c r="J97" s="99">
        <v>40657</v>
      </c>
      <c r="K97" s="99">
        <v>171978</v>
      </c>
      <c r="L97" s="78"/>
      <c r="M97" s="79">
        <f t="shared" si="1"/>
        <v>171978</v>
      </c>
      <c r="N97" s="48"/>
    </row>
    <row r="98" spans="1:14" x14ac:dyDescent="0.25">
      <c r="A98" t="s">
        <v>99</v>
      </c>
      <c r="B98" t="s">
        <v>561</v>
      </c>
      <c r="C98" s="118">
        <v>801.08695652173969</v>
      </c>
      <c r="D98" s="119">
        <v>6128</v>
      </c>
      <c r="E98" s="98">
        <v>13.07256782835737</v>
      </c>
      <c r="F98" s="99">
        <v>797903</v>
      </c>
      <c r="G98" s="99"/>
      <c r="H98" s="99">
        <v>210591</v>
      </c>
      <c r="I98" s="99">
        <v>388094</v>
      </c>
      <c r="J98" s="99">
        <v>418894</v>
      </c>
      <c r="K98" s="99">
        <v>1815482</v>
      </c>
      <c r="L98" s="78"/>
      <c r="M98" s="79">
        <f t="shared" si="1"/>
        <v>1815482</v>
      </c>
      <c r="N98" s="48"/>
    </row>
    <row r="99" spans="1:14" x14ac:dyDescent="0.25">
      <c r="A99" t="s">
        <v>100</v>
      </c>
      <c r="B99" t="s">
        <v>562</v>
      </c>
      <c r="C99" s="118">
        <v>9</v>
      </c>
      <c r="D99" s="119">
        <v>118</v>
      </c>
      <c r="E99" s="98">
        <v>7.6271186440677967</v>
      </c>
      <c r="F99" s="99">
        <v>0</v>
      </c>
      <c r="G99" s="99"/>
      <c r="H99" s="99">
        <v>0</v>
      </c>
      <c r="I99" s="99">
        <v>0</v>
      </c>
      <c r="J99" s="99">
        <v>0</v>
      </c>
      <c r="K99" s="99">
        <v>0</v>
      </c>
      <c r="L99" s="78"/>
      <c r="M99" s="79">
        <f t="shared" si="1"/>
        <v>0</v>
      </c>
      <c r="N99" s="48"/>
    </row>
    <row r="100" spans="1:14" x14ac:dyDescent="0.25">
      <c r="A100" t="s">
        <v>101</v>
      </c>
      <c r="B100" t="s">
        <v>396</v>
      </c>
      <c r="C100" s="118">
        <v>241.18213058419232</v>
      </c>
      <c r="D100" s="119">
        <v>6562</v>
      </c>
      <c r="E100" s="98">
        <v>3.675436308811221</v>
      </c>
      <c r="F100" s="99">
        <v>209946</v>
      </c>
      <c r="G100" s="99">
        <v>21762.184401003087</v>
      </c>
      <c r="H100" s="99">
        <v>0</v>
      </c>
      <c r="I100" s="99">
        <v>0</v>
      </c>
      <c r="J100" s="99">
        <v>0</v>
      </c>
      <c r="K100" s="99">
        <v>209946</v>
      </c>
      <c r="L100" s="78"/>
      <c r="M100" s="79">
        <f t="shared" si="1"/>
        <v>209946</v>
      </c>
      <c r="N100" s="48"/>
    </row>
    <row r="101" spans="1:14" x14ac:dyDescent="0.25">
      <c r="A101" t="s">
        <v>102</v>
      </c>
      <c r="B101" t="s">
        <v>563</v>
      </c>
      <c r="C101" s="118">
        <v>33</v>
      </c>
      <c r="D101" s="119">
        <v>938</v>
      </c>
      <c r="E101" s="98">
        <v>3.5181236673773988</v>
      </c>
      <c r="F101" s="99">
        <v>28503</v>
      </c>
      <c r="G101" s="99"/>
      <c r="H101" s="99">
        <v>0</v>
      </c>
      <c r="I101" s="99">
        <v>0</v>
      </c>
      <c r="J101" s="99">
        <v>0</v>
      </c>
      <c r="K101" s="99">
        <v>28503</v>
      </c>
      <c r="L101" s="78"/>
      <c r="M101" s="79">
        <f t="shared" si="1"/>
        <v>28503</v>
      </c>
      <c r="N101" s="48"/>
    </row>
    <row r="102" spans="1:14" x14ac:dyDescent="0.25">
      <c r="A102" t="s">
        <v>103</v>
      </c>
      <c r="B102" t="s">
        <v>564</v>
      </c>
      <c r="C102" s="118">
        <v>65.19607843137257</v>
      </c>
      <c r="D102" s="119">
        <v>1686</v>
      </c>
      <c r="E102" s="98">
        <v>3.8669085665108285</v>
      </c>
      <c r="F102" s="99">
        <v>61361</v>
      </c>
      <c r="G102" s="99">
        <v>15058.819849624055</v>
      </c>
      <c r="H102" s="99">
        <v>0</v>
      </c>
      <c r="I102" s="99">
        <v>0</v>
      </c>
      <c r="J102" s="99">
        <v>0</v>
      </c>
      <c r="K102" s="99">
        <v>61361</v>
      </c>
      <c r="L102" s="78"/>
      <c r="M102" s="79">
        <f t="shared" si="1"/>
        <v>61361</v>
      </c>
      <c r="N102" s="48"/>
    </row>
    <row r="103" spans="1:14" x14ac:dyDescent="0.25">
      <c r="A103" t="s">
        <v>104</v>
      </c>
      <c r="B103" t="s">
        <v>565</v>
      </c>
      <c r="C103" s="118">
        <v>107.34939759036143</v>
      </c>
      <c r="D103" s="119">
        <v>2889</v>
      </c>
      <c r="E103" s="98">
        <v>3.7157977705213376</v>
      </c>
      <c r="F103" s="99">
        <v>112555</v>
      </c>
      <c r="G103"/>
      <c r="H103" s="99">
        <v>0</v>
      </c>
      <c r="I103" s="99">
        <v>0</v>
      </c>
      <c r="J103" s="99">
        <v>0</v>
      </c>
      <c r="K103" s="99">
        <v>112555</v>
      </c>
      <c r="L103" s="78"/>
      <c r="M103" s="79">
        <f t="shared" si="1"/>
        <v>112555</v>
      </c>
      <c r="N103" s="48"/>
    </row>
    <row r="104" spans="1:14" x14ac:dyDescent="0.25">
      <c r="A104" t="s">
        <v>105</v>
      </c>
      <c r="B104" t="s">
        <v>397</v>
      </c>
      <c r="C104" s="118">
        <v>2643.4240265906924</v>
      </c>
      <c r="D104" s="119">
        <v>13211</v>
      </c>
      <c r="E104" s="98">
        <v>20.009265207710943</v>
      </c>
      <c r="F104" s="99">
        <v>1961444</v>
      </c>
      <c r="G104"/>
      <c r="H104" s="99">
        <v>650549</v>
      </c>
      <c r="I104" s="99">
        <v>1785433</v>
      </c>
      <c r="J104" s="99">
        <v>2086232</v>
      </c>
      <c r="K104" s="99">
        <v>6483658</v>
      </c>
      <c r="L104" s="78"/>
      <c r="M104" s="79">
        <f t="shared" si="1"/>
        <v>6483658</v>
      </c>
      <c r="N104" s="48"/>
    </row>
    <row r="105" spans="1:14" x14ac:dyDescent="0.25">
      <c r="A105" t="s">
        <v>106</v>
      </c>
      <c r="B105" t="s">
        <v>566</v>
      </c>
      <c r="C105" s="118">
        <v>287.56030701754383</v>
      </c>
      <c r="D105" s="119">
        <v>2772</v>
      </c>
      <c r="E105" s="98">
        <v>10.373748449406344</v>
      </c>
      <c r="F105" s="99">
        <v>230058</v>
      </c>
      <c r="G105"/>
      <c r="H105" s="99">
        <v>0</v>
      </c>
      <c r="I105" s="99">
        <v>124813</v>
      </c>
      <c r="J105" s="99">
        <v>138755</v>
      </c>
      <c r="K105" s="99">
        <v>493626</v>
      </c>
      <c r="L105" s="78"/>
      <c r="M105" s="79">
        <f t="shared" si="1"/>
        <v>493626</v>
      </c>
      <c r="N105" s="48"/>
    </row>
    <row r="106" spans="1:14" x14ac:dyDescent="0.25">
      <c r="A106" t="s">
        <v>107</v>
      </c>
      <c r="B106" t="s">
        <v>567</v>
      </c>
      <c r="C106" s="118">
        <v>110.96055684454763</v>
      </c>
      <c r="D106" s="119">
        <v>1530</v>
      </c>
      <c r="E106" s="98">
        <v>7.2523239767678191</v>
      </c>
      <c r="F106" s="99">
        <v>89091</v>
      </c>
      <c r="G106"/>
      <c r="H106" s="99">
        <v>0</v>
      </c>
      <c r="I106" s="99">
        <v>48342</v>
      </c>
      <c r="J106" s="99">
        <v>53736</v>
      </c>
      <c r="K106" s="99">
        <v>191169</v>
      </c>
      <c r="L106" s="78"/>
      <c r="M106" s="79">
        <f t="shared" si="1"/>
        <v>191169</v>
      </c>
      <c r="N106" s="48"/>
    </row>
    <row r="107" spans="1:14" x14ac:dyDescent="0.25">
      <c r="A107" t="s">
        <v>108</v>
      </c>
      <c r="B107" t="s">
        <v>568</v>
      </c>
      <c r="C107" s="118">
        <v>2555.7672860188818</v>
      </c>
      <c r="D107" s="119">
        <v>13010</v>
      </c>
      <c r="E107" s="98">
        <v>19.644637094687791</v>
      </c>
      <c r="F107" s="99">
        <v>2058592</v>
      </c>
      <c r="G107"/>
      <c r="H107" s="99">
        <v>631798</v>
      </c>
      <c r="I107" s="99">
        <v>1646671</v>
      </c>
      <c r="J107" s="99">
        <v>1894857</v>
      </c>
      <c r="K107" s="99">
        <v>6231918</v>
      </c>
      <c r="L107" s="78"/>
      <c r="M107" s="79">
        <f t="shared" si="1"/>
        <v>6231918</v>
      </c>
      <c r="N107" s="48"/>
    </row>
    <row r="108" spans="1:14" x14ac:dyDescent="0.25">
      <c r="A108" t="s">
        <v>109</v>
      </c>
      <c r="B108" t="s">
        <v>569</v>
      </c>
      <c r="C108" s="118">
        <v>65.384615384615387</v>
      </c>
      <c r="D108" s="119">
        <v>2239</v>
      </c>
      <c r="E108" s="98">
        <v>2.9202597313361047</v>
      </c>
      <c r="F108" s="99">
        <v>57686</v>
      </c>
      <c r="G108"/>
      <c r="H108" s="99">
        <v>0</v>
      </c>
      <c r="I108" s="99">
        <v>0</v>
      </c>
      <c r="J108" s="99">
        <v>0</v>
      </c>
      <c r="K108" s="99">
        <v>57686</v>
      </c>
      <c r="L108" s="78"/>
      <c r="M108" s="79">
        <f t="shared" si="1"/>
        <v>57686</v>
      </c>
      <c r="N108" s="48"/>
    </row>
    <row r="109" spans="1:14" x14ac:dyDescent="0.25">
      <c r="A109" t="s">
        <v>110</v>
      </c>
      <c r="B109" t="s">
        <v>570</v>
      </c>
      <c r="C109" s="118">
        <v>1035.4087282965761</v>
      </c>
      <c r="D109" s="119">
        <v>6902</v>
      </c>
      <c r="E109" s="98">
        <v>15.001575315800872</v>
      </c>
      <c r="F109" s="99">
        <v>820719</v>
      </c>
      <c r="G109"/>
      <c r="H109" s="99">
        <v>202043</v>
      </c>
      <c r="I109" s="99">
        <v>539489</v>
      </c>
      <c r="J109" s="99">
        <v>599698</v>
      </c>
      <c r="K109" s="99">
        <v>2161949</v>
      </c>
      <c r="L109" s="78"/>
      <c r="M109" s="79">
        <f t="shared" si="1"/>
        <v>2161949</v>
      </c>
      <c r="N109" s="48"/>
    </row>
    <row r="110" spans="1:14" x14ac:dyDescent="0.25">
      <c r="A110" t="s">
        <v>111</v>
      </c>
      <c r="B110" t="s">
        <v>571</v>
      </c>
      <c r="C110" s="118">
        <v>222.34517766497453</v>
      </c>
      <c r="D110" s="119">
        <v>4973</v>
      </c>
      <c r="E110" s="98">
        <v>4.471047208223899</v>
      </c>
      <c r="F110" s="99">
        <v>192542</v>
      </c>
      <c r="G110"/>
      <c r="H110" s="99">
        <v>0</v>
      </c>
      <c r="I110" s="99">
        <v>0</v>
      </c>
      <c r="J110" s="99">
        <v>0</v>
      </c>
      <c r="K110" s="99">
        <v>192542</v>
      </c>
      <c r="L110" s="78"/>
      <c r="M110" s="79">
        <f t="shared" si="1"/>
        <v>192542</v>
      </c>
      <c r="N110" s="48"/>
    </row>
    <row r="111" spans="1:14" x14ac:dyDescent="0.25">
      <c r="A111" t="s">
        <v>112</v>
      </c>
      <c r="B111" t="s">
        <v>572</v>
      </c>
      <c r="C111" s="118">
        <v>119.12668463611861</v>
      </c>
      <c r="D111" s="119">
        <v>3577</v>
      </c>
      <c r="E111" s="98">
        <v>3.3303518209706069</v>
      </c>
      <c r="F111" s="99">
        <v>108371</v>
      </c>
      <c r="G111"/>
      <c r="H111" s="99">
        <v>0</v>
      </c>
      <c r="I111" s="99">
        <v>0</v>
      </c>
      <c r="J111" s="99">
        <v>0</v>
      </c>
      <c r="K111" s="99">
        <v>108371</v>
      </c>
      <c r="L111" s="78"/>
      <c r="M111" s="79">
        <f t="shared" si="1"/>
        <v>108371</v>
      </c>
      <c r="N111" s="48"/>
    </row>
    <row r="112" spans="1:14" x14ac:dyDescent="0.25">
      <c r="A112" t="s">
        <v>113</v>
      </c>
      <c r="B112" t="s">
        <v>573</v>
      </c>
      <c r="C112" s="118">
        <v>25.522935779816514</v>
      </c>
      <c r="D112" s="119">
        <v>419</v>
      </c>
      <c r="E112" s="98">
        <v>6.0913927875457077</v>
      </c>
      <c r="F112" s="99">
        <v>24177</v>
      </c>
      <c r="G112"/>
      <c r="H112" s="99">
        <v>0</v>
      </c>
      <c r="I112" s="99">
        <v>11116</v>
      </c>
      <c r="J112" s="99">
        <v>12354</v>
      </c>
      <c r="K112" s="99">
        <v>47647</v>
      </c>
      <c r="L112" s="78"/>
      <c r="M112" s="79">
        <f t="shared" si="1"/>
        <v>47647</v>
      </c>
      <c r="N112" s="48"/>
    </row>
    <row r="113" spans="1:14" x14ac:dyDescent="0.25">
      <c r="A113" t="s">
        <v>114</v>
      </c>
      <c r="B113" t="s">
        <v>574</v>
      </c>
      <c r="C113" s="118">
        <v>609.68633435062691</v>
      </c>
      <c r="D113" s="119">
        <v>4681</v>
      </c>
      <c r="E113" s="98">
        <v>13.024702720585921</v>
      </c>
      <c r="F113" s="99">
        <v>484483</v>
      </c>
      <c r="G113" s="99">
        <v>16687.503765089987</v>
      </c>
      <c r="H113" s="99">
        <v>0</v>
      </c>
      <c r="I113" s="99">
        <v>273560</v>
      </c>
      <c r="J113" s="99">
        <v>304111</v>
      </c>
      <c r="K113" s="99">
        <v>1062154</v>
      </c>
      <c r="L113" s="78"/>
      <c r="M113" s="79">
        <f t="shared" si="1"/>
        <v>1062154</v>
      </c>
      <c r="N113" s="48"/>
    </row>
    <row r="114" spans="1:14" x14ac:dyDescent="0.25">
      <c r="A114" t="s">
        <v>115</v>
      </c>
      <c r="B114" t="s">
        <v>575</v>
      </c>
      <c r="C114" s="118">
        <v>177.12970711297078</v>
      </c>
      <c r="D114" s="119">
        <v>4397</v>
      </c>
      <c r="E114" s="98">
        <v>4.0284218128944911</v>
      </c>
      <c r="F114" s="99">
        <v>251344</v>
      </c>
      <c r="G114" s="99"/>
      <c r="H114" s="99">
        <v>0</v>
      </c>
      <c r="I114" s="99">
        <v>0</v>
      </c>
      <c r="J114" s="99">
        <v>0</v>
      </c>
      <c r="K114" s="99">
        <v>251344</v>
      </c>
      <c r="L114" s="78"/>
      <c r="M114" s="79">
        <f t="shared" si="1"/>
        <v>251344</v>
      </c>
      <c r="N114" s="48"/>
    </row>
    <row r="115" spans="1:14" x14ac:dyDescent="0.25">
      <c r="A115" t="s">
        <v>116</v>
      </c>
      <c r="B115" t="s">
        <v>576</v>
      </c>
      <c r="C115" s="118">
        <v>139.43119266055049</v>
      </c>
      <c r="D115" s="119">
        <v>1573</v>
      </c>
      <c r="E115" s="98">
        <v>8.8640300483503172</v>
      </c>
      <c r="F115" s="99">
        <v>111228</v>
      </c>
      <c r="G115" s="99"/>
      <c r="H115" s="99">
        <v>0</v>
      </c>
      <c r="I115" s="99">
        <v>60476</v>
      </c>
      <c r="J115" s="99">
        <v>67235</v>
      </c>
      <c r="K115" s="99">
        <v>238939</v>
      </c>
      <c r="L115" s="78"/>
      <c r="M115" s="79">
        <f t="shared" si="1"/>
        <v>238939</v>
      </c>
      <c r="N115" s="48"/>
    </row>
    <row r="116" spans="1:14" x14ac:dyDescent="0.25">
      <c r="A116" t="s">
        <v>117</v>
      </c>
      <c r="B116" t="s">
        <v>577</v>
      </c>
      <c r="C116" s="118">
        <v>22</v>
      </c>
      <c r="D116" s="119">
        <v>454</v>
      </c>
      <c r="E116" s="98">
        <v>4.8458149779735686</v>
      </c>
      <c r="F116" s="99">
        <v>20513</v>
      </c>
      <c r="G116" s="99"/>
      <c r="H116" s="99">
        <v>0</v>
      </c>
      <c r="I116" s="99">
        <v>0</v>
      </c>
      <c r="J116" s="99">
        <v>0</v>
      </c>
      <c r="K116" s="99">
        <v>20513</v>
      </c>
      <c r="L116" s="78"/>
      <c r="M116" s="79">
        <f t="shared" si="1"/>
        <v>20513</v>
      </c>
      <c r="N116" s="48"/>
    </row>
    <row r="117" spans="1:14" x14ac:dyDescent="0.25">
      <c r="A117" t="s">
        <v>118</v>
      </c>
      <c r="B117" t="s">
        <v>578</v>
      </c>
      <c r="C117" s="118">
        <v>101.10526315789471</v>
      </c>
      <c r="D117" s="119">
        <v>1358</v>
      </c>
      <c r="E117" s="98">
        <v>7.4451592899775196</v>
      </c>
      <c r="F117" s="99">
        <v>80408</v>
      </c>
      <c r="G117" s="99"/>
      <c r="H117" s="99">
        <v>0</v>
      </c>
      <c r="I117" s="99">
        <v>44386</v>
      </c>
      <c r="J117" s="99">
        <v>49357</v>
      </c>
      <c r="K117" s="99">
        <v>174151</v>
      </c>
      <c r="L117" s="78"/>
      <c r="M117" s="79">
        <f t="shared" si="1"/>
        <v>174151</v>
      </c>
      <c r="N117" s="48"/>
    </row>
    <row r="118" spans="1:14" x14ac:dyDescent="0.25">
      <c r="A118" t="s">
        <v>119</v>
      </c>
      <c r="B118" t="s">
        <v>579</v>
      </c>
      <c r="C118" s="118">
        <v>55.243243243243235</v>
      </c>
      <c r="D118" s="119">
        <v>2978</v>
      </c>
      <c r="E118" s="98">
        <v>1.8550451055487991</v>
      </c>
      <c r="F118" s="99">
        <v>0</v>
      </c>
      <c r="G118" s="99"/>
      <c r="H118" s="99">
        <v>0</v>
      </c>
      <c r="I118" s="99">
        <v>0</v>
      </c>
      <c r="J118" s="99">
        <v>0</v>
      </c>
      <c r="K118" s="99">
        <v>0</v>
      </c>
      <c r="L118" s="78"/>
      <c r="M118" s="79">
        <f t="shared" si="1"/>
        <v>0</v>
      </c>
      <c r="N118" s="48"/>
    </row>
    <row r="119" spans="1:14" x14ac:dyDescent="0.25">
      <c r="A119" t="s">
        <v>120</v>
      </c>
      <c r="B119" t="s">
        <v>580</v>
      </c>
      <c r="C119" s="118">
        <v>491.86644029428464</v>
      </c>
      <c r="D119" s="119">
        <v>5849</v>
      </c>
      <c r="E119" s="98">
        <v>8.409410844491104</v>
      </c>
      <c r="F119" s="99">
        <v>392147</v>
      </c>
      <c r="G119" s="99"/>
      <c r="H119" s="99">
        <v>0</v>
      </c>
      <c r="I119" s="99">
        <v>213512</v>
      </c>
      <c r="J119" s="99">
        <v>237359</v>
      </c>
      <c r="K119" s="99">
        <v>843018</v>
      </c>
      <c r="L119" s="78"/>
      <c r="M119" s="79">
        <f t="shared" si="1"/>
        <v>843018</v>
      </c>
      <c r="N119" s="48"/>
    </row>
    <row r="120" spans="1:14" x14ac:dyDescent="0.25">
      <c r="A120" t="s">
        <v>121</v>
      </c>
      <c r="B120" t="s">
        <v>581</v>
      </c>
      <c r="C120" s="118">
        <v>57.947712418300632</v>
      </c>
      <c r="D120" s="119">
        <v>2643</v>
      </c>
      <c r="E120" s="98">
        <v>2.1924976321717984</v>
      </c>
      <c r="F120" s="99">
        <v>60363</v>
      </c>
      <c r="G120" s="99"/>
      <c r="H120" s="99">
        <v>0</v>
      </c>
      <c r="I120" s="99">
        <v>0</v>
      </c>
      <c r="J120" s="99">
        <v>0</v>
      </c>
      <c r="K120" s="99">
        <v>60363</v>
      </c>
      <c r="L120" s="78"/>
      <c r="M120" s="79">
        <f t="shared" si="1"/>
        <v>60363</v>
      </c>
      <c r="N120" s="48"/>
    </row>
    <row r="121" spans="1:14" x14ac:dyDescent="0.25">
      <c r="A121" t="s">
        <v>122</v>
      </c>
      <c r="B121" t="s">
        <v>582</v>
      </c>
      <c r="C121" s="118">
        <v>145.16228748067996</v>
      </c>
      <c r="D121" s="119">
        <v>3945</v>
      </c>
      <c r="E121" s="98">
        <v>3.6796524076217989</v>
      </c>
      <c r="F121" s="99">
        <v>126129</v>
      </c>
      <c r="G121" s="99"/>
      <c r="H121" s="99">
        <v>0</v>
      </c>
      <c r="I121" s="99">
        <v>0</v>
      </c>
      <c r="J121" s="99">
        <v>0</v>
      </c>
      <c r="K121" s="99">
        <v>126129</v>
      </c>
      <c r="L121" s="78"/>
      <c r="M121" s="79">
        <f t="shared" si="1"/>
        <v>126129</v>
      </c>
      <c r="N121" s="48"/>
    </row>
    <row r="122" spans="1:14" x14ac:dyDescent="0.25">
      <c r="A122" t="s">
        <v>123</v>
      </c>
      <c r="B122" t="s">
        <v>398</v>
      </c>
      <c r="C122" s="118">
        <v>904.30676855895035</v>
      </c>
      <c r="D122" s="119">
        <v>7468</v>
      </c>
      <c r="E122" s="98">
        <v>12.109089027302495</v>
      </c>
      <c r="F122" s="99">
        <v>717128</v>
      </c>
      <c r="G122" s="99">
        <v>54717.97151187015</v>
      </c>
      <c r="H122" s="99">
        <v>0</v>
      </c>
      <c r="I122" s="99">
        <v>450814</v>
      </c>
      <c r="J122" s="99">
        <v>501134</v>
      </c>
      <c r="K122" s="99">
        <v>1669076</v>
      </c>
      <c r="L122" s="78"/>
      <c r="M122" s="79">
        <f t="shared" si="1"/>
        <v>1669076</v>
      </c>
      <c r="N122" s="48"/>
    </row>
    <row r="123" spans="1:14" x14ac:dyDescent="0.25">
      <c r="A123" t="s">
        <v>124</v>
      </c>
      <c r="B123" t="s">
        <v>583</v>
      </c>
      <c r="C123" s="118">
        <v>275.87337909992368</v>
      </c>
      <c r="D123" s="119">
        <v>3373</v>
      </c>
      <c r="E123" s="98">
        <v>8.1788727868343827</v>
      </c>
      <c r="F123" s="99">
        <v>248709</v>
      </c>
      <c r="G123" s="99"/>
      <c r="H123" s="99">
        <v>0</v>
      </c>
      <c r="I123" s="99">
        <v>120081</v>
      </c>
      <c r="J123" s="99">
        <v>133463</v>
      </c>
      <c r="K123" s="99">
        <v>502253</v>
      </c>
      <c r="L123" s="78">
        <v>66729</v>
      </c>
      <c r="M123" s="79">
        <f t="shared" si="1"/>
        <v>568982</v>
      </c>
      <c r="N123" s="48"/>
    </row>
    <row r="124" spans="1:14" x14ac:dyDescent="0.25">
      <c r="A124" t="s">
        <v>125</v>
      </c>
      <c r="B124" t="s">
        <v>584</v>
      </c>
      <c r="C124" s="118">
        <v>32</v>
      </c>
      <c r="D124" s="119">
        <v>767</v>
      </c>
      <c r="E124" s="98">
        <v>4.1720990873533248</v>
      </c>
      <c r="F124" s="99">
        <v>27826</v>
      </c>
      <c r="G124" s="99"/>
      <c r="H124" s="99">
        <v>0</v>
      </c>
      <c r="I124" s="99">
        <v>0</v>
      </c>
      <c r="J124" s="99">
        <v>0</v>
      </c>
      <c r="K124" s="99">
        <v>27826</v>
      </c>
      <c r="L124" s="78"/>
      <c r="M124" s="79">
        <f t="shared" si="1"/>
        <v>27826</v>
      </c>
      <c r="N124" s="48"/>
    </row>
    <row r="125" spans="1:14" x14ac:dyDescent="0.25">
      <c r="A125" t="s">
        <v>126</v>
      </c>
      <c r="B125" t="s">
        <v>585</v>
      </c>
      <c r="C125" s="118">
        <v>418.4723618090452</v>
      </c>
      <c r="D125" s="119">
        <v>3828</v>
      </c>
      <c r="E125" s="98">
        <v>10.931879880069101</v>
      </c>
      <c r="F125" s="99">
        <v>393406</v>
      </c>
      <c r="G125" s="99"/>
      <c r="H125" s="99">
        <v>0</v>
      </c>
      <c r="I125" s="99">
        <v>189119</v>
      </c>
      <c r="J125" s="99">
        <v>210190</v>
      </c>
      <c r="K125" s="99">
        <v>792715</v>
      </c>
      <c r="L125" s="78"/>
      <c r="M125" s="79">
        <f t="shared" si="1"/>
        <v>792715</v>
      </c>
      <c r="N125" s="48"/>
    </row>
    <row r="126" spans="1:14" x14ac:dyDescent="0.25">
      <c r="A126" t="s">
        <v>127</v>
      </c>
      <c r="B126" t="s">
        <v>586</v>
      </c>
      <c r="C126" s="118">
        <v>141.00169779286929</v>
      </c>
      <c r="D126" s="119">
        <v>1787</v>
      </c>
      <c r="E126" s="98">
        <v>7.8904139783362792</v>
      </c>
      <c r="F126" s="99">
        <v>112568</v>
      </c>
      <c r="G126" s="99"/>
      <c r="H126" s="99">
        <v>0</v>
      </c>
      <c r="I126" s="99">
        <v>63609</v>
      </c>
      <c r="J126" s="99">
        <v>70708</v>
      </c>
      <c r="K126" s="99">
        <v>246885</v>
      </c>
      <c r="L126" s="78"/>
      <c r="M126" s="79">
        <f t="shared" si="1"/>
        <v>246885</v>
      </c>
      <c r="N126" s="48"/>
    </row>
    <row r="127" spans="1:14" x14ac:dyDescent="0.25">
      <c r="A127" t="s">
        <v>128</v>
      </c>
      <c r="B127" t="s">
        <v>587</v>
      </c>
      <c r="C127" s="118">
        <v>40.761904761904773</v>
      </c>
      <c r="D127" s="119">
        <v>1341</v>
      </c>
      <c r="E127" s="98">
        <v>3.0396647846312281</v>
      </c>
      <c r="F127" s="99">
        <v>38326</v>
      </c>
      <c r="G127" s="99"/>
      <c r="H127" s="99">
        <v>0</v>
      </c>
      <c r="I127" s="99">
        <v>0</v>
      </c>
      <c r="J127" s="99">
        <v>0</v>
      </c>
      <c r="K127" s="99">
        <v>38326</v>
      </c>
      <c r="L127" s="78"/>
      <c r="M127" s="79">
        <f t="shared" si="1"/>
        <v>38326</v>
      </c>
      <c r="N127" s="48"/>
    </row>
    <row r="128" spans="1:14" x14ac:dyDescent="0.25">
      <c r="A128" t="s">
        <v>129</v>
      </c>
      <c r="B128" t="s">
        <v>588</v>
      </c>
      <c r="C128" s="118">
        <v>126.35909822866344</v>
      </c>
      <c r="D128" s="119">
        <v>4821</v>
      </c>
      <c r="E128" s="98">
        <v>2.6210142756412247</v>
      </c>
      <c r="F128" s="99">
        <v>119417</v>
      </c>
      <c r="G128" s="99"/>
      <c r="H128" s="99">
        <v>0</v>
      </c>
      <c r="I128" s="99">
        <v>0</v>
      </c>
      <c r="J128" s="99">
        <v>0</v>
      </c>
      <c r="K128" s="99">
        <v>119417</v>
      </c>
      <c r="L128" s="78"/>
      <c r="M128" s="79">
        <f t="shared" si="1"/>
        <v>119417</v>
      </c>
      <c r="N128" s="48"/>
    </row>
    <row r="129" spans="1:14" x14ac:dyDescent="0.25">
      <c r="A129" t="s">
        <v>130</v>
      </c>
      <c r="B129" t="s">
        <v>589</v>
      </c>
      <c r="C129" s="118">
        <v>104.08648648648655</v>
      </c>
      <c r="D129" s="119">
        <v>1266</v>
      </c>
      <c r="E129" s="98">
        <v>8.2216813970368516</v>
      </c>
      <c r="F129" s="99">
        <v>83364</v>
      </c>
      <c r="G129" s="99"/>
      <c r="H129" s="99">
        <v>0</v>
      </c>
      <c r="I129" s="99">
        <v>45164</v>
      </c>
      <c r="J129" s="99">
        <v>50212</v>
      </c>
      <c r="K129" s="99">
        <v>178740</v>
      </c>
      <c r="L129" s="78"/>
      <c r="M129" s="79">
        <f t="shared" si="1"/>
        <v>178740</v>
      </c>
      <c r="N129" s="48"/>
    </row>
    <row r="130" spans="1:14" x14ac:dyDescent="0.25">
      <c r="A130" t="s">
        <v>131</v>
      </c>
      <c r="B130" t="s">
        <v>590</v>
      </c>
      <c r="C130" s="118">
        <v>10.83333333333333</v>
      </c>
      <c r="D130" s="119">
        <v>202</v>
      </c>
      <c r="E130" s="98">
        <v>5.363036303630361</v>
      </c>
      <c r="F130" s="99">
        <v>8717</v>
      </c>
      <c r="G130" s="99"/>
      <c r="H130" s="99">
        <v>0</v>
      </c>
      <c r="I130" s="99">
        <v>4659</v>
      </c>
      <c r="J130" s="99">
        <v>5184</v>
      </c>
      <c r="K130" s="99">
        <v>18560</v>
      </c>
      <c r="L130" s="78"/>
      <c r="M130" s="79">
        <f t="shared" si="1"/>
        <v>18560</v>
      </c>
      <c r="N130" s="48"/>
    </row>
    <row r="131" spans="1:14" x14ac:dyDescent="0.25">
      <c r="A131" t="s">
        <v>132</v>
      </c>
      <c r="B131" t="s">
        <v>591</v>
      </c>
      <c r="C131" s="118">
        <v>73</v>
      </c>
      <c r="D131" s="119">
        <v>1608</v>
      </c>
      <c r="E131" s="98">
        <v>4.5398009950248754</v>
      </c>
      <c r="F131" s="99">
        <v>68481</v>
      </c>
      <c r="G131" s="99"/>
      <c r="H131" s="99">
        <v>0</v>
      </c>
      <c r="I131" s="99">
        <v>0</v>
      </c>
      <c r="J131" s="99">
        <v>0</v>
      </c>
      <c r="K131" s="99">
        <v>68481</v>
      </c>
      <c r="L131" s="78"/>
      <c r="M131" s="79">
        <f t="shared" si="1"/>
        <v>68481</v>
      </c>
      <c r="N131" s="48"/>
    </row>
    <row r="132" spans="1:14" x14ac:dyDescent="0.25">
      <c r="A132" t="s">
        <v>133</v>
      </c>
      <c r="B132" t="s">
        <v>399</v>
      </c>
      <c r="C132" s="118">
        <v>271.60272108843526</v>
      </c>
      <c r="D132" s="119">
        <v>5456</v>
      </c>
      <c r="E132" s="98">
        <v>4.9780557384244002</v>
      </c>
      <c r="F132" s="99">
        <v>216612</v>
      </c>
      <c r="G132" s="99">
        <v>53434.678201454728</v>
      </c>
      <c r="H132" s="99">
        <v>0</v>
      </c>
      <c r="I132" s="99">
        <v>116818</v>
      </c>
      <c r="J132" s="99">
        <v>129959</v>
      </c>
      <c r="K132" s="99">
        <v>463389</v>
      </c>
      <c r="L132" s="78"/>
      <c r="M132" s="79">
        <f t="shared" si="1"/>
        <v>463389</v>
      </c>
      <c r="N132" s="48"/>
    </row>
    <row r="133" spans="1:14" x14ac:dyDescent="0.25">
      <c r="A133" t="s">
        <v>134</v>
      </c>
      <c r="B133" t="s">
        <v>400</v>
      </c>
      <c r="C133" s="118">
        <v>117.44136460554368</v>
      </c>
      <c r="D133" s="119">
        <v>5933</v>
      </c>
      <c r="E133" s="98">
        <v>1.9794600472871005</v>
      </c>
      <c r="F133" s="99">
        <v>113199</v>
      </c>
      <c r="G133" s="99">
        <v>31807.932516339875</v>
      </c>
      <c r="H133" s="99">
        <v>0</v>
      </c>
      <c r="I133" s="99">
        <v>0</v>
      </c>
      <c r="J133" s="99">
        <v>0</v>
      </c>
      <c r="K133" s="99">
        <v>113199</v>
      </c>
      <c r="L133" s="78"/>
      <c r="M133" s="79">
        <f t="shared" ref="M133:M196" si="2">+K133+L133</f>
        <v>113199</v>
      </c>
      <c r="N133" s="48"/>
    </row>
    <row r="134" spans="1:14" x14ac:dyDescent="0.25">
      <c r="A134" t="s">
        <v>135</v>
      </c>
      <c r="B134" t="s">
        <v>592</v>
      </c>
      <c r="C134" s="118">
        <v>2854.4995437577786</v>
      </c>
      <c r="D134" s="119">
        <v>11589</v>
      </c>
      <c r="E134" s="98">
        <v>24.631111776320463</v>
      </c>
      <c r="F134" s="99">
        <v>2124734</v>
      </c>
      <c r="G134" s="99"/>
      <c r="H134" s="99">
        <v>709046</v>
      </c>
      <c r="I134" s="99">
        <v>1955563</v>
      </c>
      <c r="J134" s="99">
        <v>2293646</v>
      </c>
      <c r="K134" s="99">
        <v>7082989</v>
      </c>
      <c r="L134" s="78"/>
      <c r="M134" s="79">
        <f t="shared" si="2"/>
        <v>7082989</v>
      </c>
      <c r="N134" s="48"/>
    </row>
    <row r="135" spans="1:14" x14ac:dyDescent="0.25">
      <c r="A135" t="s">
        <v>136</v>
      </c>
      <c r="B135" t="s">
        <v>401</v>
      </c>
      <c r="C135" s="118">
        <v>126.77966101694909</v>
      </c>
      <c r="D135" s="119">
        <v>2385</v>
      </c>
      <c r="E135" s="98">
        <v>5.315709057314427</v>
      </c>
      <c r="F135" s="99">
        <v>130018</v>
      </c>
      <c r="G135" s="99"/>
      <c r="H135" s="99">
        <v>0</v>
      </c>
      <c r="I135" s="99">
        <v>57184</v>
      </c>
      <c r="J135" s="99">
        <v>63573</v>
      </c>
      <c r="K135" s="99">
        <v>250775</v>
      </c>
      <c r="L135" s="78"/>
      <c r="M135" s="79">
        <f t="shared" si="2"/>
        <v>250775</v>
      </c>
      <c r="N135" s="48"/>
    </row>
    <row r="136" spans="1:14" x14ac:dyDescent="0.25">
      <c r="A136" t="s">
        <v>137</v>
      </c>
      <c r="B136" t="s">
        <v>402</v>
      </c>
      <c r="C136" s="118">
        <v>496.43609505459222</v>
      </c>
      <c r="D136" s="119">
        <v>13641</v>
      </c>
      <c r="E136" s="98">
        <v>3.6392940037723935</v>
      </c>
      <c r="F136" s="99">
        <v>462222</v>
      </c>
      <c r="G136" s="99">
        <v>4655.4028263111113</v>
      </c>
      <c r="H136" s="99">
        <v>0</v>
      </c>
      <c r="I136" s="99">
        <v>0</v>
      </c>
      <c r="J136" s="99">
        <v>0</v>
      </c>
      <c r="K136" s="99">
        <v>462222</v>
      </c>
      <c r="L136" s="78"/>
      <c r="M136" s="79">
        <f t="shared" si="2"/>
        <v>462222</v>
      </c>
      <c r="N136" s="48"/>
    </row>
    <row r="137" spans="1:14" x14ac:dyDescent="0.25">
      <c r="A137" t="s">
        <v>138</v>
      </c>
      <c r="B137" t="s">
        <v>593</v>
      </c>
      <c r="C137" s="118">
        <v>12</v>
      </c>
      <c r="D137" s="119">
        <v>985</v>
      </c>
      <c r="E137" s="98">
        <v>1.2182741116751268</v>
      </c>
      <c r="F137" s="99">
        <v>0</v>
      </c>
      <c r="G137" s="99"/>
      <c r="H137" s="99">
        <v>0</v>
      </c>
      <c r="I137" s="99">
        <v>0</v>
      </c>
      <c r="J137" s="99">
        <v>0</v>
      </c>
      <c r="K137" s="99">
        <v>0</v>
      </c>
      <c r="L137" s="78"/>
      <c r="M137" s="79">
        <f t="shared" si="2"/>
        <v>0</v>
      </c>
      <c r="N137" s="48"/>
    </row>
    <row r="138" spans="1:14" x14ac:dyDescent="0.25">
      <c r="A138" t="s">
        <v>139</v>
      </c>
      <c r="B138" t="s">
        <v>594</v>
      </c>
      <c r="C138" s="118">
        <v>313.71428571428555</v>
      </c>
      <c r="D138" s="119">
        <v>1350</v>
      </c>
      <c r="E138" s="98">
        <v>23.238095238095227</v>
      </c>
      <c r="F138" s="99">
        <v>269611</v>
      </c>
      <c r="G138" s="99"/>
      <c r="H138" s="99">
        <v>77745</v>
      </c>
      <c r="I138" s="99">
        <v>172196</v>
      </c>
      <c r="J138" s="99">
        <v>182858</v>
      </c>
      <c r="K138" s="99">
        <v>702410</v>
      </c>
      <c r="L138" s="78"/>
      <c r="M138" s="79">
        <f t="shared" si="2"/>
        <v>702410</v>
      </c>
      <c r="N138" s="48"/>
    </row>
    <row r="139" spans="1:14" x14ac:dyDescent="0.25">
      <c r="A139" t="s">
        <v>140</v>
      </c>
      <c r="B139" t="s">
        <v>595</v>
      </c>
      <c r="C139" s="118">
        <v>229.1924829157177</v>
      </c>
      <c r="D139" s="119">
        <v>2757</v>
      </c>
      <c r="E139" s="98">
        <v>8.3131114586767385</v>
      </c>
      <c r="F139" s="99">
        <v>213427</v>
      </c>
      <c r="G139" s="99"/>
      <c r="H139" s="99">
        <v>0</v>
      </c>
      <c r="I139" s="99">
        <v>99634</v>
      </c>
      <c r="J139" s="99">
        <v>110750</v>
      </c>
      <c r="K139" s="99">
        <v>423811</v>
      </c>
      <c r="L139" s="78"/>
      <c r="M139" s="79">
        <f t="shared" si="2"/>
        <v>423811</v>
      </c>
      <c r="N139" s="48"/>
    </row>
    <row r="140" spans="1:14" x14ac:dyDescent="0.25">
      <c r="A140" t="s">
        <v>141</v>
      </c>
      <c r="B140" t="s">
        <v>596</v>
      </c>
      <c r="C140" s="118">
        <v>282.59769008662175</v>
      </c>
      <c r="D140" s="119">
        <v>5408</v>
      </c>
      <c r="E140" s="98">
        <v>5.2255490030810234</v>
      </c>
      <c r="F140" s="99">
        <v>225996</v>
      </c>
      <c r="G140" s="99"/>
      <c r="H140" s="99">
        <v>0</v>
      </c>
      <c r="I140" s="99">
        <v>121547</v>
      </c>
      <c r="J140" s="99">
        <v>135220</v>
      </c>
      <c r="K140" s="99">
        <v>482763</v>
      </c>
      <c r="L140" s="78"/>
      <c r="M140" s="79">
        <f t="shared" si="2"/>
        <v>482763</v>
      </c>
      <c r="N140" s="48"/>
    </row>
    <row r="141" spans="1:14" x14ac:dyDescent="0.25">
      <c r="A141" t="s">
        <v>142</v>
      </c>
      <c r="B141" t="s">
        <v>597</v>
      </c>
      <c r="C141" s="118">
        <v>311.94867094408801</v>
      </c>
      <c r="D141" s="119">
        <v>4797</v>
      </c>
      <c r="E141" s="98">
        <v>6.5029950165538457</v>
      </c>
      <c r="F141" s="99">
        <v>325127</v>
      </c>
      <c r="G141" s="99"/>
      <c r="H141" s="99">
        <v>0</v>
      </c>
      <c r="I141" s="99">
        <v>136020</v>
      </c>
      <c r="J141" s="99">
        <v>151158</v>
      </c>
      <c r="K141" s="99">
        <v>612305</v>
      </c>
      <c r="L141" s="78"/>
      <c r="M141" s="79">
        <f t="shared" si="2"/>
        <v>612305</v>
      </c>
      <c r="N141" s="48"/>
    </row>
    <row r="142" spans="1:14" x14ac:dyDescent="0.25">
      <c r="A142" t="s">
        <v>143</v>
      </c>
      <c r="B142" t="s">
        <v>598</v>
      </c>
      <c r="C142" s="118">
        <v>68.553398058252426</v>
      </c>
      <c r="D142" s="119">
        <v>1902</v>
      </c>
      <c r="E142" s="98">
        <v>3.6042796034833033</v>
      </c>
      <c r="F142" s="99">
        <v>64550</v>
      </c>
      <c r="G142" s="99"/>
      <c r="H142" s="99">
        <v>0</v>
      </c>
      <c r="I142" s="99">
        <v>0</v>
      </c>
      <c r="J142" s="99">
        <v>0</v>
      </c>
      <c r="K142" s="99">
        <v>64550</v>
      </c>
      <c r="L142" s="78"/>
      <c r="M142" s="79">
        <f t="shared" si="2"/>
        <v>64550</v>
      </c>
      <c r="N142" s="48"/>
    </row>
    <row r="143" spans="1:14" x14ac:dyDescent="0.25">
      <c r="A143" t="s">
        <v>144</v>
      </c>
      <c r="B143" t="s">
        <v>599</v>
      </c>
      <c r="C143" s="118">
        <v>205.67826086956518</v>
      </c>
      <c r="D143" s="119">
        <v>2532</v>
      </c>
      <c r="E143" s="98">
        <v>8.1231540627790348</v>
      </c>
      <c r="F143" s="99">
        <v>164484</v>
      </c>
      <c r="G143" s="99"/>
      <c r="H143" s="99">
        <v>0</v>
      </c>
      <c r="I143" s="99">
        <v>91972</v>
      </c>
      <c r="J143" s="99">
        <v>102233</v>
      </c>
      <c r="K143" s="99">
        <v>358689</v>
      </c>
      <c r="L143" s="78"/>
      <c r="M143" s="79">
        <f t="shared" si="2"/>
        <v>358689</v>
      </c>
      <c r="N143" s="48"/>
    </row>
    <row r="144" spans="1:14" x14ac:dyDescent="0.25">
      <c r="A144" t="s">
        <v>145</v>
      </c>
      <c r="B144" t="s">
        <v>600</v>
      </c>
      <c r="C144" s="118">
        <v>59.93359375</v>
      </c>
      <c r="D144" s="119">
        <v>652</v>
      </c>
      <c r="E144" s="98">
        <v>9.1922689800613497</v>
      </c>
      <c r="F144" s="99">
        <v>54570</v>
      </c>
      <c r="G144" s="99"/>
      <c r="H144" s="99">
        <v>0</v>
      </c>
      <c r="I144" s="99">
        <v>26090</v>
      </c>
      <c r="J144" s="99">
        <v>28997</v>
      </c>
      <c r="K144" s="99">
        <v>109657</v>
      </c>
      <c r="L144" s="78"/>
      <c r="M144" s="79">
        <f t="shared" si="2"/>
        <v>109657</v>
      </c>
      <c r="N144" s="48"/>
    </row>
    <row r="145" spans="1:14" x14ac:dyDescent="0.25">
      <c r="A145" t="s">
        <v>146</v>
      </c>
      <c r="B145" t="s">
        <v>601</v>
      </c>
      <c r="C145" s="118">
        <v>88.4861111111111</v>
      </c>
      <c r="D145" s="119">
        <v>2931</v>
      </c>
      <c r="E145" s="98">
        <v>3.0189734258311529</v>
      </c>
      <c r="F145" s="99">
        <v>76354</v>
      </c>
      <c r="G145" s="99"/>
      <c r="H145" s="99">
        <v>0</v>
      </c>
      <c r="I145" s="99">
        <v>0</v>
      </c>
      <c r="J145" s="99">
        <v>0</v>
      </c>
      <c r="K145" s="99">
        <v>76354</v>
      </c>
      <c r="L145" s="78"/>
      <c r="M145" s="79">
        <f t="shared" si="2"/>
        <v>76354</v>
      </c>
      <c r="N145" s="48"/>
    </row>
    <row r="146" spans="1:14" x14ac:dyDescent="0.25">
      <c r="A146" t="s">
        <v>147</v>
      </c>
      <c r="B146" t="s">
        <v>602</v>
      </c>
      <c r="C146" s="118">
        <v>165.45727136431782</v>
      </c>
      <c r="D146" s="119">
        <v>3049</v>
      </c>
      <c r="E146" s="98">
        <v>5.4266077849891046</v>
      </c>
      <c r="F146" s="99">
        <v>131786</v>
      </c>
      <c r="G146" s="99"/>
      <c r="H146" s="99">
        <v>0</v>
      </c>
      <c r="I146" s="99">
        <v>71834</v>
      </c>
      <c r="J146" s="99">
        <v>79856</v>
      </c>
      <c r="K146" s="99">
        <v>283476</v>
      </c>
      <c r="L146" s="78"/>
      <c r="M146" s="79">
        <f t="shared" si="2"/>
        <v>283476</v>
      </c>
      <c r="N146" s="48"/>
    </row>
    <row r="147" spans="1:14" x14ac:dyDescent="0.25">
      <c r="A147" t="s">
        <v>148</v>
      </c>
      <c r="B147" t="s">
        <v>603</v>
      </c>
      <c r="C147" s="118">
        <v>36.901408450704238</v>
      </c>
      <c r="D147" s="119">
        <v>2139</v>
      </c>
      <c r="E147" s="98">
        <v>1.7251710355635455</v>
      </c>
      <c r="F147" s="99">
        <v>0</v>
      </c>
      <c r="G147" s="99"/>
      <c r="H147" s="99">
        <v>0</v>
      </c>
      <c r="I147" s="99">
        <v>0</v>
      </c>
      <c r="J147" s="99">
        <v>0</v>
      </c>
      <c r="K147" s="99">
        <v>0</v>
      </c>
      <c r="L147" s="78"/>
      <c r="M147" s="79">
        <f t="shared" si="2"/>
        <v>0</v>
      </c>
      <c r="N147" s="48"/>
    </row>
    <row r="148" spans="1:14" x14ac:dyDescent="0.25">
      <c r="A148" t="s">
        <v>149</v>
      </c>
      <c r="B148" t="s">
        <v>604</v>
      </c>
      <c r="C148" s="118">
        <v>251.74912891986062</v>
      </c>
      <c r="D148" s="119">
        <v>3680</v>
      </c>
      <c r="E148" s="98">
        <v>6.8410089380396899</v>
      </c>
      <c r="F148" s="99">
        <v>214748</v>
      </c>
      <c r="G148" s="99"/>
      <c r="H148" s="99">
        <v>0</v>
      </c>
      <c r="I148" s="99">
        <v>109544</v>
      </c>
      <c r="J148" s="99">
        <v>121756</v>
      </c>
      <c r="K148" s="99">
        <v>446048</v>
      </c>
      <c r="L148" s="78"/>
      <c r="M148" s="79">
        <f t="shared" si="2"/>
        <v>446048</v>
      </c>
      <c r="N148" s="48"/>
    </row>
    <row r="149" spans="1:14" x14ac:dyDescent="0.25">
      <c r="A149" t="s">
        <v>150</v>
      </c>
      <c r="B149" t="s">
        <v>605</v>
      </c>
      <c r="C149" s="118">
        <v>39.961352657004831</v>
      </c>
      <c r="D149" s="119">
        <v>355</v>
      </c>
      <c r="E149" s="98">
        <v>11.256719058311219</v>
      </c>
      <c r="F149" s="99">
        <v>80292</v>
      </c>
      <c r="G149" s="99"/>
      <c r="H149" s="99">
        <v>21246</v>
      </c>
      <c r="I149" s="99">
        <v>53799</v>
      </c>
      <c r="J149" s="99">
        <v>60727</v>
      </c>
      <c r="K149" s="99">
        <v>216064</v>
      </c>
      <c r="L149" s="78"/>
      <c r="M149" s="79">
        <f t="shared" si="2"/>
        <v>216064</v>
      </c>
      <c r="N149" s="48"/>
    </row>
    <row r="150" spans="1:14" x14ac:dyDescent="0.25">
      <c r="A150" t="s">
        <v>151</v>
      </c>
      <c r="B150" t="s">
        <v>606</v>
      </c>
      <c r="C150" s="118">
        <v>129.30107526881719</v>
      </c>
      <c r="D150" s="119">
        <v>585</v>
      </c>
      <c r="E150" s="98">
        <v>22.102747909199518</v>
      </c>
      <c r="F150" s="99">
        <v>98492</v>
      </c>
      <c r="G150" s="99"/>
      <c r="H150" s="99">
        <v>31083</v>
      </c>
      <c r="I150" s="99">
        <v>68288</v>
      </c>
      <c r="J150" s="99">
        <v>71405</v>
      </c>
      <c r="K150" s="99">
        <v>269268</v>
      </c>
      <c r="L150" s="78"/>
      <c r="M150" s="79">
        <f t="shared" si="2"/>
        <v>269268</v>
      </c>
      <c r="N150" s="48"/>
    </row>
    <row r="151" spans="1:14" x14ac:dyDescent="0.25">
      <c r="A151" t="s">
        <v>152</v>
      </c>
      <c r="B151" t="s">
        <v>607</v>
      </c>
      <c r="C151" s="118">
        <v>12</v>
      </c>
      <c r="D151" s="119">
        <v>139</v>
      </c>
      <c r="E151" s="98">
        <v>8.6330935251798557</v>
      </c>
      <c r="F151" s="99">
        <v>11126</v>
      </c>
      <c r="G151" s="99"/>
      <c r="H151" s="99">
        <v>0</v>
      </c>
      <c r="I151" s="99">
        <v>5224</v>
      </c>
      <c r="J151" s="99">
        <v>5806</v>
      </c>
      <c r="K151" s="99">
        <v>22156</v>
      </c>
      <c r="L151" s="78"/>
      <c r="M151" s="79">
        <f t="shared" si="2"/>
        <v>22156</v>
      </c>
      <c r="N151" s="48"/>
    </row>
    <row r="152" spans="1:14" x14ac:dyDescent="0.25">
      <c r="A152" t="s">
        <v>153</v>
      </c>
      <c r="B152" t="s">
        <v>403</v>
      </c>
      <c r="C152" s="118">
        <v>229.96448863636374</v>
      </c>
      <c r="D152" s="119">
        <v>2078</v>
      </c>
      <c r="E152" s="98">
        <v>11.06662601714936</v>
      </c>
      <c r="F152" s="99">
        <v>216322</v>
      </c>
      <c r="G152" s="99">
        <v>7525.4053800302636</v>
      </c>
      <c r="H152" s="99">
        <v>0</v>
      </c>
      <c r="I152" s="99">
        <v>100128</v>
      </c>
      <c r="J152" s="99">
        <v>111284</v>
      </c>
      <c r="K152" s="99">
        <v>427734</v>
      </c>
      <c r="L152" s="78"/>
      <c r="M152" s="79">
        <f t="shared" si="2"/>
        <v>427734</v>
      </c>
      <c r="N152" s="48"/>
    </row>
    <row r="153" spans="1:14" x14ac:dyDescent="0.25">
      <c r="A153" t="s">
        <v>154</v>
      </c>
      <c r="B153" t="s">
        <v>608</v>
      </c>
      <c r="C153" s="118">
        <v>226.87548138639283</v>
      </c>
      <c r="D153" s="119">
        <v>1530</v>
      </c>
      <c r="E153" s="98">
        <v>14.828462835711949</v>
      </c>
      <c r="F153" s="99">
        <v>177587</v>
      </c>
      <c r="G153" s="99"/>
      <c r="H153" s="99">
        <v>34071</v>
      </c>
      <c r="I153" s="99">
        <v>98299</v>
      </c>
      <c r="J153" s="99">
        <v>109298</v>
      </c>
      <c r="K153" s="99">
        <v>419255</v>
      </c>
      <c r="L153" s="78"/>
      <c r="M153" s="79">
        <f t="shared" si="2"/>
        <v>419255</v>
      </c>
      <c r="N153" s="48"/>
    </row>
    <row r="154" spans="1:14" x14ac:dyDescent="0.25">
      <c r="A154" t="s">
        <v>155</v>
      </c>
      <c r="B154" t="s">
        <v>609</v>
      </c>
      <c r="C154" s="118">
        <v>616.65753424657589</v>
      </c>
      <c r="D154" s="119">
        <v>6497</v>
      </c>
      <c r="E154" s="98">
        <v>9.4914196436289977</v>
      </c>
      <c r="F154" s="99">
        <v>495174</v>
      </c>
      <c r="G154" s="99"/>
      <c r="H154" s="99">
        <v>0</v>
      </c>
      <c r="I154" s="99">
        <v>267740</v>
      </c>
      <c r="J154" s="99">
        <v>297716</v>
      </c>
      <c r="K154" s="99">
        <v>1060630</v>
      </c>
      <c r="L154" s="76"/>
      <c r="M154" s="79">
        <f t="shared" si="2"/>
        <v>1060630</v>
      </c>
      <c r="N154" s="24"/>
    </row>
    <row r="155" spans="1:14" x14ac:dyDescent="0.25">
      <c r="A155" t="s">
        <v>156</v>
      </c>
      <c r="B155" t="s">
        <v>610</v>
      </c>
      <c r="C155" s="118">
        <v>8</v>
      </c>
      <c r="D155" s="119">
        <v>69</v>
      </c>
      <c r="E155" s="98">
        <v>11.594202898550725</v>
      </c>
      <c r="F155" s="99">
        <v>0</v>
      </c>
      <c r="G155" s="99"/>
      <c r="H155" s="99">
        <v>0</v>
      </c>
      <c r="I155" s="99">
        <v>0</v>
      </c>
      <c r="J155" s="99">
        <v>0</v>
      </c>
      <c r="K155" s="99">
        <v>0</v>
      </c>
      <c r="L155" s="78"/>
      <c r="M155" s="79">
        <f t="shared" si="2"/>
        <v>0</v>
      </c>
      <c r="N155" s="48"/>
    </row>
    <row r="156" spans="1:14" x14ac:dyDescent="0.25">
      <c r="A156" t="s">
        <v>157</v>
      </c>
      <c r="B156" t="s">
        <v>611</v>
      </c>
      <c r="C156" s="118">
        <v>100.36363636363639</v>
      </c>
      <c r="D156" s="119">
        <v>3191</v>
      </c>
      <c r="E156" s="98">
        <v>3.1452095381897958</v>
      </c>
      <c r="F156" s="99">
        <v>94399</v>
      </c>
      <c r="G156" s="99"/>
      <c r="H156" s="99">
        <v>0</v>
      </c>
      <c r="I156" s="99">
        <v>0</v>
      </c>
      <c r="J156" s="99">
        <v>0</v>
      </c>
      <c r="K156" s="99">
        <v>94399</v>
      </c>
      <c r="L156" s="78"/>
      <c r="M156" s="79">
        <f t="shared" si="2"/>
        <v>94399</v>
      </c>
      <c r="N156" s="48"/>
    </row>
    <row r="157" spans="1:14" x14ac:dyDescent="0.25">
      <c r="A157" t="s">
        <v>158</v>
      </c>
      <c r="B157" t="s">
        <v>612</v>
      </c>
      <c r="C157" s="118">
        <v>12</v>
      </c>
      <c r="D157" s="119">
        <v>77</v>
      </c>
      <c r="E157" s="98">
        <v>15.584415584415584</v>
      </c>
      <c r="F157" s="99">
        <v>9340</v>
      </c>
      <c r="G157" s="99"/>
      <c r="H157" s="99">
        <v>2623</v>
      </c>
      <c r="I157" s="99">
        <v>5211</v>
      </c>
      <c r="J157" s="99">
        <v>5793</v>
      </c>
      <c r="K157" s="99">
        <v>22967</v>
      </c>
      <c r="L157" s="78"/>
      <c r="M157" s="79">
        <f t="shared" si="2"/>
        <v>22967</v>
      </c>
      <c r="N157" s="48"/>
    </row>
    <row r="158" spans="1:14" x14ac:dyDescent="0.25">
      <c r="A158" t="s">
        <v>159</v>
      </c>
      <c r="B158" t="s">
        <v>613</v>
      </c>
      <c r="C158" s="118">
        <v>977.52602175830577</v>
      </c>
      <c r="D158" s="119">
        <v>5340</v>
      </c>
      <c r="E158" s="98">
        <v>18.305730744537559</v>
      </c>
      <c r="F158" s="99">
        <v>756693</v>
      </c>
      <c r="G158" s="99"/>
      <c r="H158" s="99">
        <v>240796</v>
      </c>
      <c r="I158" s="99">
        <v>494169</v>
      </c>
      <c r="J158" s="99">
        <v>549266</v>
      </c>
      <c r="K158" s="99">
        <v>2040924</v>
      </c>
      <c r="L158" s="78"/>
      <c r="M158" s="79">
        <f t="shared" si="2"/>
        <v>2040924</v>
      </c>
      <c r="N158" s="48"/>
    </row>
    <row r="159" spans="1:14" x14ac:dyDescent="0.25">
      <c r="A159" t="s">
        <v>160</v>
      </c>
      <c r="B159" t="s">
        <v>614</v>
      </c>
      <c r="C159" s="118">
        <v>40.284210526315796</v>
      </c>
      <c r="D159" s="119">
        <v>663</v>
      </c>
      <c r="E159" s="98">
        <v>6.0760498531396374</v>
      </c>
      <c r="F159" s="99">
        <v>32163</v>
      </c>
      <c r="G159" s="99"/>
      <c r="H159" s="99">
        <v>0</v>
      </c>
      <c r="I159" s="99">
        <v>17695</v>
      </c>
      <c r="J159" s="99">
        <v>19670</v>
      </c>
      <c r="K159" s="99">
        <v>69528</v>
      </c>
      <c r="L159" s="78"/>
      <c r="M159" s="79">
        <f t="shared" si="2"/>
        <v>69528</v>
      </c>
      <c r="N159" s="48"/>
    </row>
    <row r="160" spans="1:14" x14ac:dyDescent="0.25">
      <c r="A160" t="s">
        <v>161</v>
      </c>
      <c r="B160" t="s">
        <v>404</v>
      </c>
      <c r="C160" s="118">
        <v>587.02951593860746</v>
      </c>
      <c r="D160" s="119">
        <v>7892</v>
      </c>
      <c r="E160" s="98">
        <v>7.4382858076356753</v>
      </c>
      <c r="F160" s="99">
        <v>546261</v>
      </c>
      <c r="G160" s="99">
        <v>12097.165146194584</v>
      </c>
      <c r="H160" s="99">
        <v>0</v>
      </c>
      <c r="I160" s="99">
        <v>255719</v>
      </c>
      <c r="J160" s="99">
        <v>284199</v>
      </c>
      <c r="K160" s="99">
        <v>1086179</v>
      </c>
      <c r="L160" s="78"/>
      <c r="M160" s="79">
        <f t="shared" si="2"/>
        <v>1086179</v>
      </c>
      <c r="N160" s="48"/>
    </row>
    <row r="161" spans="1:14" x14ac:dyDescent="0.25">
      <c r="A161" t="s">
        <v>162</v>
      </c>
      <c r="B161" t="s">
        <v>615</v>
      </c>
      <c r="C161" s="118">
        <v>10</v>
      </c>
      <c r="D161" s="119">
        <v>233</v>
      </c>
      <c r="E161" s="98">
        <v>4.2918454935622314</v>
      </c>
      <c r="F161" s="99">
        <v>9846</v>
      </c>
      <c r="G161" s="99"/>
      <c r="H161" s="99">
        <v>0</v>
      </c>
      <c r="I161" s="99">
        <v>0</v>
      </c>
      <c r="J161" s="99">
        <v>0</v>
      </c>
      <c r="K161" s="99">
        <v>9846</v>
      </c>
      <c r="L161" s="78"/>
      <c r="M161" s="79">
        <f t="shared" si="2"/>
        <v>9846</v>
      </c>
      <c r="N161" s="48"/>
    </row>
    <row r="162" spans="1:14" x14ac:dyDescent="0.25">
      <c r="A162" t="s">
        <v>163</v>
      </c>
      <c r="B162" t="s">
        <v>616</v>
      </c>
      <c r="C162" s="118">
        <v>18.729636363636363</v>
      </c>
      <c r="D162" s="119">
        <v>122.58600000000001</v>
      </c>
      <c r="E162" s="98">
        <v>15.278772750262151</v>
      </c>
      <c r="F162" s="99">
        <v>27892</v>
      </c>
      <c r="G162" s="99"/>
      <c r="H162" s="99">
        <v>7232</v>
      </c>
      <c r="I162" s="99">
        <v>20096</v>
      </c>
      <c r="J162" s="99">
        <v>24972</v>
      </c>
      <c r="K162" s="99">
        <v>80192</v>
      </c>
      <c r="L162" s="78"/>
      <c r="M162" s="79">
        <f t="shared" si="2"/>
        <v>80192</v>
      </c>
      <c r="N162" s="48"/>
    </row>
    <row r="163" spans="1:14" x14ac:dyDescent="0.25">
      <c r="A163" t="s">
        <v>164</v>
      </c>
      <c r="B163" t="s">
        <v>617</v>
      </c>
      <c r="C163" s="118">
        <v>965.67050141089589</v>
      </c>
      <c r="D163" s="119">
        <v>9705</v>
      </c>
      <c r="E163" s="98">
        <v>9.9502370057794529</v>
      </c>
      <c r="F163" s="99">
        <v>897640</v>
      </c>
      <c r="G163" s="99"/>
      <c r="H163" s="99">
        <v>187169</v>
      </c>
      <c r="I163" s="99">
        <v>481418</v>
      </c>
      <c r="J163" s="99">
        <v>535044</v>
      </c>
      <c r="K163" s="99">
        <v>2101271</v>
      </c>
      <c r="L163" s="78"/>
      <c r="M163" s="79">
        <f t="shared" si="2"/>
        <v>2101271</v>
      </c>
      <c r="N163" s="48"/>
    </row>
    <row r="164" spans="1:14" x14ac:dyDescent="0.25">
      <c r="A164" t="s">
        <v>165</v>
      </c>
      <c r="B164" t="s">
        <v>618</v>
      </c>
      <c r="C164" s="118">
        <v>440.2663975782047</v>
      </c>
      <c r="D164" s="119">
        <v>4090</v>
      </c>
      <c r="E164" s="98">
        <v>10.764459598489113</v>
      </c>
      <c r="F164" s="99">
        <v>410491</v>
      </c>
      <c r="G164" s="99"/>
      <c r="H164" s="99">
        <v>94845</v>
      </c>
      <c r="I164" s="99">
        <v>191637</v>
      </c>
      <c r="J164" s="99">
        <v>212996</v>
      </c>
      <c r="K164" s="99">
        <v>909969</v>
      </c>
      <c r="L164" s="78"/>
      <c r="M164" s="79">
        <f t="shared" si="2"/>
        <v>909969</v>
      </c>
      <c r="N164" s="48"/>
    </row>
    <row r="165" spans="1:14" x14ac:dyDescent="0.25">
      <c r="A165" t="s">
        <v>166</v>
      </c>
      <c r="B165" t="s">
        <v>619</v>
      </c>
      <c r="C165" s="118">
        <v>96.606334841628964</v>
      </c>
      <c r="D165" s="119">
        <v>4516</v>
      </c>
      <c r="E165" s="98">
        <v>2.1392013915329708</v>
      </c>
      <c r="F165" s="99">
        <v>91584</v>
      </c>
      <c r="G165" s="99"/>
      <c r="H165" s="99">
        <v>0</v>
      </c>
      <c r="I165" s="99">
        <v>0</v>
      </c>
      <c r="J165" s="99">
        <v>0</v>
      </c>
      <c r="K165" s="99">
        <v>91584</v>
      </c>
      <c r="L165" s="78"/>
      <c r="M165" s="79">
        <f t="shared" si="2"/>
        <v>91584</v>
      </c>
      <c r="N165" s="48"/>
    </row>
    <row r="166" spans="1:14" x14ac:dyDescent="0.25">
      <c r="A166" t="s">
        <v>167</v>
      </c>
      <c r="B166" t="s">
        <v>620</v>
      </c>
      <c r="C166" s="118">
        <v>1202.8210584752055</v>
      </c>
      <c r="D166" s="119">
        <v>6704</v>
      </c>
      <c r="E166" s="98">
        <v>17.941841564367625</v>
      </c>
      <c r="F166" s="99">
        <v>1269424</v>
      </c>
      <c r="G166" s="99"/>
      <c r="H166" s="99">
        <v>336162</v>
      </c>
      <c r="I166" s="99">
        <v>684322</v>
      </c>
      <c r="J166" s="99">
        <v>721817</v>
      </c>
      <c r="K166" s="99">
        <v>3011725</v>
      </c>
      <c r="L166" s="78"/>
      <c r="M166" s="79">
        <f t="shared" si="2"/>
        <v>3011725</v>
      </c>
      <c r="N166" s="48"/>
    </row>
    <row r="167" spans="1:14" x14ac:dyDescent="0.25">
      <c r="A167" t="s">
        <v>168</v>
      </c>
      <c r="B167" t="s">
        <v>621</v>
      </c>
      <c r="C167" s="118">
        <v>22.56</v>
      </c>
      <c r="D167" s="119">
        <v>98</v>
      </c>
      <c r="E167" s="98">
        <v>23.020408163265305</v>
      </c>
      <c r="F167" s="99">
        <v>17630</v>
      </c>
      <c r="G167" s="99"/>
      <c r="H167" s="99">
        <v>5563</v>
      </c>
      <c r="I167" s="99">
        <v>12877</v>
      </c>
      <c r="J167" s="99">
        <v>13947</v>
      </c>
      <c r="K167" s="99">
        <v>50017</v>
      </c>
      <c r="L167" s="78"/>
      <c r="M167" s="79">
        <f t="shared" si="2"/>
        <v>50017</v>
      </c>
      <c r="N167" s="48"/>
    </row>
    <row r="168" spans="1:14" x14ac:dyDescent="0.25">
      <c r="A168" t="s">
        <v>169</v>
      </c>
      <c r="B168" t="s">
        <v>622</v>
      </c>
      <c r="C168" s="118">
        <v>25.77391304347826</v>
      </c>
      <c r="D168" s="119">
        <v>520</v>
      </c>
      <c r="E168" s="98">
        <v>4.9565217391304346</v>
      </c>
      <c r="F168" s="99">
        <v>24628</v>
      </c>
      <c r="G168" s="99"/>
      <c r="H168" s="99">
        <v>0</v>
      </c>
      <c r="I168" s="99">
        <v>9925</v>
      </c>
      <c r="J168" s="99">
        <v>10386</v>
      </c>
      <c r="K168" s="99">
        <v>44939</v>
      </c>
      <c r="L168" s="78"/>
      <c r="M168" s="79">
        <f t="shared" si="2"/>
        <v>44939</v>
      </c>
      <c r="N168" s="48"/>
    </row>
    <row r="169" spans="1:14" x14ac:dyDescent="0.25">
      <c r="A169" t="s">
        <v>170</v>
      </c>
      <c r="B169" t="s">
        <v>623</v>
      </c>
      <c r="C169" s="118">
        <v>213.10801080108013</v>
      </c>
      <c r="D169" s="119">
        <v>2299</v>
      </c>
      <c r="E169" s="98">
        <v>9.2695959461104884</v>
      </c>
      <c r="F169" s="99">
        <v>200003</v>
      </c>
      <c r="G169" s="99"/>
      <c r="H169" s="99">
        <v>0</v>
      </c>
      <c r="I169" s="99">
        <v>92808</v>
      </c>
      <c r="J169" s="99">
        <v>103147</v>
      </c>
      <c r="K169" s="99">
        <v>395958</v>
      </c>
      <c r="L169" s="78"/>
      <c r="M169" s="79">
        <f t="shared" si="2"/>
        <v>395958</v>
      </c>
      <c r="N169" s="48"/>
    </row>
    <row r="170" spans="1:14" x14ac:dyDescent="0.25">
      <c r="A170" t="s">
        <v>171</v>
      </c>
      <c r="B170" t="s">
        <v>624</v>
      </c>
      <c r="C170" s="118">
        <v>71.31018518518519</v>
      </c>
      <c r="D170" s="119">
        <v>872</v>
      </c>
      <c r="E170" s="98">
        <v>8.1777735304111463</v>
      </c>
      <c r="F170" s="99">
        <v>57634</v>
      </c>
      <c r="G170" s="99"/>
      <c r="H170" s="99">
        <v>0</v>
      </c>
      <c r="I170" s="99">
        <v>30987</v>
      </c>
      <c r="J170" s="99">
        <v>34445</v>
      </c>
      <c r="K170" s="99">
        <v>123066</v>
      </c>
      <c r="L170" s="78"/>
      <c r="M170" s="79">
        <f t="shared" si="2"/>
        <v>123066</v>
      </c>
      <c r="N170" s="48"/>
    </row>
    <row r="171" spans="1:14" x14ac:dyDescent="0.25">
      <c r="A171" t="s">
        <v>172</v>
      </c>
      <c r="B171" t="s">
        <v>625</v>
      </c>
      <c r="C171" s="118">
        <v>3.657142857142857</v>
      </c>
      <c r="D171" s="119">
        <v>25</v>
      </c>
      <c r="E171" s="98">
        <v>14.628571428571426</v>
      </c>
      <c r="F171" s="99">
        <v>0</v>
      </c>
      <c r="G171" s="99"/>
      <c r="H171" s="99">
        <v>0</v>
      </c>
      <c r="I171" s="99">
        <v>0</v>
      </c>
      <c r="J171" s="99">
        <v>0</v>
      </c>
      <c r="K171" s="99">
        <v>0</v>
      </c>
      <c r="L171" s="78"/>
      <c r="M171" s="79">
        <f t="shared" si="2"/>
        <v>0</v>
      </c>
      <c r="N171" s="48"/>
    </row>
    <row r="172" spans="1:14" x14ac:dyDescent="0.25">
      <c r="A172" t="s">
        <v>173</v>
      </c>
      <c r="B172" t="s">
        <v>626</v>
      </c>
      <c r="C172" s="118">
        <v>671.9672769770159</v>
      </c>
      <c r="D172" s="119">
        <v>4453</v>
      </c>
      <c r="E172" s="98">
        <v>15.090215067977002</v>
      </c>
      <c r="F172" s="99">
        <v>525248</v>
      </c>
      <c r="G172" s="99"/>
      <c r="H172" s="99">
        <v>171256</v>
      </c>
      <c r="I172" s="99">
        <v>308429</v>
      </c>
      <c r="J172" s="99">
        <v>342828</v>
      </c>
      <c r="K172" s="99">
        <v>1347761</v>
      </c>
      <c r="L172" s="78"/>
      <c r="M172" s="79">
        <f t="shared" si="2"/>
        <v>1347761</v>
      </c>
      <c r="N172" s="48"/>
    </row>
    <row r="173" spans="1:14" x14ac:dyDescent="0.25">
      <c r="A173" t="s">
        <v>174</v>
      </c>
      <c r="B173" t="s">
        <v>423</v>
      </c>
      <c r="C173" s="118">
        <v>130.23281249999994</v>
      </c>
      <c r="D173" s="119">
        <v>2979</v>
      </c>
      <c r="E173" s="98">
        <v>4.3716956193353456</v>
      </c>
      <c r="F173" s="99">
        <v>138249</v>
      </c>
      <c r="G173" s="99"/>
      <c r="H173" s="99">
        <v>0</v>
      </c>
      <c r="I173" s="99">
        <v>0</v>
      </c>
      <c r="J173" s="99">
        <v>0</v>
      </c>
      <c r="K173" s="99">
        <v>138249</v>
      </c>
      <c r="L173" s="78"/>
      <c r="M173" s="79">
        <f t="shared" si="2"/>
        <v>138249</v>
      </c>
      <c r="N173" s="48"/>
    </row>
    <row r="174" spans="1:14" x14ac:dyDescent="0.25">
      <c r="A174" t="s">
        <v>175</v>
      </c>
      <c r="B174" t="s">
        <v>627</v>
      </c>
      <c r="C174" s="118">
        <v>276.36009353078742</v>
      </c>
      <c r="D174" s="119">
        <v>3284</v>
      </c>
      <c r="E174" s="98">
        <v>8.4153499857121634</v>
      </c>
      <c r="F174" s="99">
        <v>221647</v>
      </c>
      <c r="G174" s="99"/>
      <c r="H174" s="99">
        <v>0</v>
      </c>
      <c r="I174" s="99">
        <v>119956</v>
      </c>
      <c r="J174" s="99">
        <v>133355</v>
      </c>
      <c r="K174" s="99">
        <v>474958</v>
      </c>
      <c r="L174" s="78"/>
      <c r="M174" s="79">
        <f t="shared" si="2"/>
        <v>474958</v>
      </c>
      <c r="N174" s="48"/>
    </row>
    <row r="175" spans="1:14" x14ac:dyDescent="0.25">
      <c r="A175" t="s">
        <v>176</v>
      </c>
      <c r="B175" t="s">
        <v>628</v>
      </c>
      <c r="C175" s="118">
        <v>10.592592592592593</v>
      </c>
      <c r="D175" s="119">
        <v>32</v>
      </c>
      <c r="E175" s="98">
        <v>33.101851851851855</v>
      </c>
      <c r="F175" s="99">
        <v>8257</v>
      </c>
      <c r="G175" s="99"/>
      <c r="H175" s="99">
        <v>2638</v>
      </c>
      <c r="I175" s="99">
        <v>6556</v>
      </c>
      <c r="J175" s="99">
        <v>7368</v>
      </c>
      <c r="K175" s="99">
        <v>24819</v>
      </c>
      <c r="L175" s="78"/>
      <c r="M175" s="79">
        <f t="shared" si="2"/>
        <v>24819</v>
      </c>
      <c r="N175" s="48"/>
    </row>
    <row r="176" spans="1:14" x14ac:dyDescent="0.25">
      <c r="A176" t="s">
        <v>177</v>
      </c>
      <c r="B176" t="s">
        <v>629</v>
      </c>
      <c r="C176" s="118">
        <v>86.041551246537423</v>
      </c>
      <c r="D176" s="119">
        <v>3217</v>
      </c>
      <c r="E176" s="98">
        <v>2.6745897185743681</v>
      </c>
      <c r="F176" s="99">
        <v>116200</v>
      </c>
      <c r="G176" s="99"/>
      <c r="H176" s="99">
        <v>0</v>
      </c>
      <c r="I176" s="99">
        <v>0</v>
      </c>
      <c r="J176" s="99">
        <v>0</v>
      </c>
      <c r="K176" s="99">
        <v>116200</v>
      </c>
      <c r="L176" s="78"/>
      <c r="M176" s="79">
        <f t="shared" si="2"/>
        <v>116200</v>
      </c>
      <c r="N176" s="48"/>
    </row>
    <row r="177" spans="1:14" x14ac:dyDescent="0.25">
      <c r="A177" t="s">
        <v>178</v>
      </c>
      <c r="B177" t="s">
        <v>630</v>
      </c>
      <c r="C177" s="118">
        <v>138.10613207547163</v>
      </c>
      <c r="D177" s="119">
        <v>2176</v>
      </c>
      <c r="E177" s="98">
        <v>6.3467891578801297</v>
      </c>
      <c r="F177" s="99">
        <v>128584</v>
      </c>
      <c r="G177" s="99"/>
      <c r="H177" s="99">
        <v>0</v>
      </c>
      <c r="I177" s="99">
        <v>60127</v>
      </c>
      <c r="J177" s="99">
        <v>66826</v>
      </c>
      <c r="K177" s="99">
        <v>255537</v>
      </c>
      <c r="L177" s="78"/>
      <c r="M177" s="79">
        <f t="shared" si="2"/>
        <v>255537</v>
      </c>
      <c r="N177" s="48"/>
    </row>
    <row r="178" spans="1:14" x14ac:dyDescent="0.25">
      <c r="A178" t="s">
        <v>179</v>
      </c>
      <c r="B178" t="s">
        <v>631</v>
      </c>
      <c r="C178" s="118">
        <v>82.169934640522854</v>
      </c>
      <c r="D178" s="119">
        <v>3711</v>
      </c>
      <c r="E178" s="98">
        <v>2.2142262096610845</v>
      </c>
      <c r="F178" s="99">
        <v>72890</v>
      </c>
      <c r="G178" s="99"/>
      <c r="H178" s="99">
        <v>0</v>
      </c>
      <c r="I178" s="99">
        <v>0</v>
      </c>
      <c r="J178" s="99">
        <v>0</v>
      </c>
      <c r="K178" s="99">
        <v>72890</v>
      </c>
      <c r="L178" s="78"/>
      <c r="M178" s="79">
        <f t="shared" si="2"/>
        <v>72890</v>
      </c>
      <c r="N178" s="48"/>
    </row>
    <row r="179" spans="1:14" x14ac:dyDescent="0.25">
      <c r="A179" t="s">
        <v>180</v>
      </c>
      <c r="B179" t="s">
        <v>632</v>
      </c>
      <c r="C179" s="118">
        <v>22</v>
      </c>
      <c r="D179" s="119">
        <v>415</v>
      </c>
      <c r="E179" s="98">
        <v>5.3012048192771086</v>
      </c>
      <c r="F179" s="99">
        <v>20870</v>
      </c>
      <c r="G179" s="99"/>
      <c r="H179" s="99">
        <v>0</v>
      </c>
      <c r="I179" s="99">
        <v>9579</v>
      </c>
      <c r="J179" s="99">
        <v>10646</v>
      </c>
      <c r="K179" s="99">
        <v>41095</v>
      </c>
      <c r="L179" s="78"/>
      <c r="M179" s="79">
        <f t="shared" si="2"/>
        <v>41095</v>
      </c>
      <c r="N179" s="48"/>
    </row>
    <row r="180" spans="1:14" x14ac:dyDescent="0.25">
      <c r="A180" t="s">
        <v>181</v>
      </c>
      <c r="B180" t="s">
        <v>633</v>
      </c>
      <c r="C180" s="118">
        <v>213.63053722902924</v>
      </c>
      <c r="D180" s="119">
        <v>6322</v>
      </c>
      <c r="E180" s="98">
        <v>3.3791606648059038</v>
      </c>
      <c r="F180" s="99">
        <v>186316</v>
      </c>
      <c r="G180" s="99"/>
      <c r="H180" s="99">
        <v>0</v>
      </c>
      <c r="I180" s="99">
        <v>0</v>
      </c>
      <c r="J180" s="99">
        <v>0</v>
      </c>
      <c r="K180" s="99">
        <v>186316</v>
      </c>
      <c r="L180" s="78"/>
      <c r="M180" s="79">
        <f t="shared" si="2"/>
        <v>186316</v>
      </c>
      <c r="N180" s="48"/>
    </row>
    <row r="181" spans="1:14" x14ac:dyDescent="0.25">
      <c r="A181" t="s">
        <v>182</v>
      </c>
      <c r="B181" t="s">
        <v>634</v>
      </c>
      <c r="C181" s="118">
        <v>12</v>
      </c>
      <c r="D181" s="119">
        <v>132</v>
      </c>
      <c r="E181" s="98">
        <v>9.0909090909090917</v>
      </c>
      <c r="F181" s="99">
        <v>9703</v>
      </c>
      <c r="G181" s="99"/>
      <c r="H181" s="99">
        <v>0</v>
      </c>
      <c r="I181" s="99">
        <v>5220</v>
      </c>
      <c r="J181" s="99">
        <v>5802</v>
      </c>
      <c r="K181" s="99">
        <v>20725</v>
      </c>
      <c r="L181" s="78"/>
      <c r="M181" s="79">
        <f t="shared" si="2"/>
        <v>20725</v>
      </c>
      <c r="N181" s="48"/>
    </row>
    <row r="182" spans="1:14" x14ac:dyDescent="0.25">
      <c r="A182" t="s">
        <v>183</v>
      </c>
      <c r="B182" t="s">
        <v>635</v>
      </c>
      <c r="C182" s="118">
        <v>122.73550724637677</v>
      </c>
      <c r="D182" s="119">
        <v>1671</v>
      </c>
      <c r="E182" s="98">
        <v>7.3450333480776049</v>
      </c>
      <c r="F182" s="99">
        <v>98524</v>
      </c>
      <c r="G182" s="99"/>
      <c r="H182" s="99">
        <v>0</v>
      </c>
      <c r="I182" s="99">
        <v>53335</v>
      </c>
      <c r="J182" s="99">
        <v>59287</v>
      </c>
      <c r="K182" s="99">
        <v>211146</v>
      </c>
      <c r="L182" s="78"/>
      <c r="M182" s="79">
        <f t="shared" si="2"/>
        <v>211146</v>
      </c>
      <c r="N182" s="48"/>
    </row>
    <row r="183" spans="1:14" x14ac:dyDescent="0.25">
      <c r="A183" t="s">
        <v>184</v>
      </c>
      <c r="B183" t="s">
        <v>636</v>
      </c>
      <c r="C183" s="118">
        <v>598.86783976038907</v>
      </c>
      <c r="D183" s="119">
        <v>5159</v>
      </c>
      <c r="E183" s="98">
        <v>11.60821554100386</v>
      </c>
      <c r="F183" s="99">
        <v>475676</v>
      </c>
      <c r="G183" s="99"/>
      <c r="H183" s="99">
        <v>96645</v>
      </c>
      <c r="I183" s="99">
        <v>260141</v>
      </c>
      <c r="J183" s="99">
        <v>289181</v>
      </c>
      <c r="K183" s="99">
        <v>1121643</v>
      </c>
      <c r="L183" s="78"/>
      <c r="M183" s="79">
        <f t="shared" si="2"/>
        <v>1121643</v>
      </c>
      <c r="N183" s="48"/>
    </row>
    <row r="184" spans="1:14" x14ac:dyDescent="0.25">
      <c r="A184" t="s">
        <v>185</v>
      </c>
      <c r="B184" t="s">
        <v>637</v>
      </c>
      <c r="C184" s="118">
        <v>15.304347826086955</v>
      </c>
      <c r="D184" s="119">
        <v>405</v>
      </c>
      <c r="E184" s="98">
        <v>3.778851315083199</v>
      </c>
      <c r="F184" s="99">
        <v>16576</v>
      </c>
      <c r="G184" s="99"/>
      <c r="H184" s="99">
        <v>0</v>
      </c>
      <c r="I184" s="99">
        <v>0</v>
      </c>
      <c r="J184" s="99">
        <v>0</v>
      </c>
      <c r="K184" s="99">
        <v>16576</v>
      </c>
      <c r="L184" s="78"/>
      <c r="M184" s="79">
        <f t="shared" si="2"/>
        <v>16576</v>
      </c>
      <c r="N184" s="48"/>
    </row>
    <row r="185" spans="1:14" x14ac:dyDescent="0.25">
      <c r="A185" t="s">
        <v>186</v>
      </c>
      <c r="B185" t="s">
        <v>638</v>
      </c>
      <c r="C185" s="118">
        <v>38.56666666666667</v>
      </c>
      <c r="D185" s="119">
        <v>1502</v>
      </c>
      <c r="E185" s="98">
        <v>2.5676875277407905</v>
      </c>
      <c r="F185" s="99">
        <v>36371</v>
      </c>
      <c r="G185" s="99"/>
      <c r="H185" s="99">
        <v>0</v>
      </c>
      <c r="I185" s="99">
        <v>0</v>
      </c>
      <c r="J185" s="99">
        <v>0</v>
      </c>
      <c r="K185" s="99">
        <v>36371</v>
      </c>
      <c r="L185" s="78"/>
      <c r="M185" s="79">
        <f t="shared" si="2"/>
        <v>36371</v>
      </c>
      <c r="N185" s="48"/>
    </row>
    <row r="186" spans="1:14" x14ac:dyDescent="0.25">
      <c r="A186" t="s">
        <v>187</v>
      </c>
      <c r="B186" t="s">
        <v>639</v>
      </c>
      <c r="C186" s="118">
        <v>479.11778563015292</v>
      </c>
      <c r="D186" s="119">
        <v>2253</v>
      </c>
      <c r="E186" s="98">
        <v>21.265769446522544</v>
      </c>
      <c r="F186" s="99">
        <v>420395</v>
      </c>
      <c r="G186" s="99"/>
      <c r="H186" s="99">
        <v>132167</v>
      </c>
      <c r="I186" s="99">
        <v>248727</v>
      </c>
      <c r="J186" s="99">
        <v>261717</v>
      </c>
      <c r="K186" s="99">
        <v>1063006</v>
      </c>
      <c r="L186" s="78"/>
      <c r="M186" s="79">
        <f t="shared" si="2"/>
        <v>1063006</v>
      </c>
      <c r="N186" s="48"/>
    </row>
    <row r="187" spans="1:14" x14ac:dyDescent="0.25">
      <c r="A187" t="s">
        <v>188</v>
      </c>
      <c r="B187" t="s">
        <v>640</v>
      </c>
      <c r="C187" s="118">
        <v>140.67325227963534</v>
      </c>
      <c r="D187" s="119">
        <v>1820</v>
      </c>
      <c r="E187" s="98">
        <v>7.7292995758041396</v>
      </c>
      <c r="F187" s="99">
        <v>113026</v>
      </c>
      <c r="G187" s="99"/>
      <c r="H187" s="99">
        <v>0</v>
      </c>
      <c r="I187" s="99">
        <v>61160</v>
      </c>
      <c r="J187" s="99">
        <v>67982</v>
      </c>
      <c r="K187" s="99">
        <v>242168</v>
      </c>
      <c r="L187" s="78"/>
      <c r="M187" s="79">
        <f t="shared" si="2"/>
        <v>242168</v>
      </c>
      <c r="N187" s="48"/>
    </row>
    <row r="188" spans="1:14" x14ac:dyDescent="0.25">
      <c r="A188" t="s">
        <v>189</v>
      </c>
      <c r="B188" t="s">
        <v>405</v>
      </c>
      <c r="C188" s="118">
        <v>7010.8260379647918</v>
      </c>
      <c r="D188" s="119">
        <v>22072</v>
      </c>
      <c r="E188" s="98">
        <v>31.763438011801341</v>
      </c>
      <c r="F188" s="99">
        <v>6636863</v>
      </c>
      <c r="G188" s="99"/>
      <c r="H188" s="99">
        <v>1751871</v>
      </c>
      <c r="I188" s="99">
        <v>5639714</v>
      </c>
      <c r="J188" s="99">
        <v>6998414</v>
      </c>
      <c r="K188" s="99">
        <v>21026862</v>
      </c>
      <c r="L188" s="78"/>
      <c r="M188" s="79">
        <f t="shared" si="2"/>
        <v>21026862</v>
      </c>
      <c r="N188" s="48"/>
    </row>
    <row r="189" spans="1:14" x14ac:dyDescent="0.25">
      <c r="A189" t="s">
        <v>190</v>
      </c>
      <c r="B189" t="s">
        <v>641</v>
      </c>
      <c r="C189" s="118">
        <v>167.68352365415993</v>
      </c>
      <c r="D189" s="119">
        <v>2869</v>
      </c>
      <c r="E189" s="98">
        <v>5.8446679558787009</v>
      </c>
      <c r="F189" s="99">
        <v>133478</v>
      </c>
      <c r="G189" s="99"/>
      <c r="H189" s="99">
        <v>0</v>
      </c>
      <c r="I189" s="99">
        <v>72122</v>
      </c>
      <c r="J189" s="99">
        <v>80235</v>
      </c>
      <c r="K189" s="99">
        <v>285835</v>
      </c>
      <c r="L189" s="78"/>
      <c r="M189" s="79">
        <f t="shared" si="2"/>
        <v>285835</v>
      </c>
      <c r="N189" s="48"/>
    </row>
    <row r="190" spans="1:14" x14ac:dyDescent="0.25">
      <c r="A190" t="s">
        <v>191</v>
      </c>
      <c r="B190" t="s">
        <v>642</v>
      </c>
      <c r="C190" s="118">
        <v>289.39597315436214</v>
      </c>
      <c r="D190" s="119">
        <v>3792</v>
      </c>
      <c r="E190" s="98">
        <v>7.6317503468977348</v>
      </c>
      <c r="F190" s="99">
        <v>268612</v>
      </c>
      <c r="G190" s="99"/>
      <c r="H190" s="99">
        <v>0</v>
      </c>
      <c r="I190" s="99">
        <v>125990</v>
      </c>
      <c r="J190" s="99">
        <v>140030</v>
      </c>
      <c r="K190" s="99">
        <v>534632</v>
      </c>
      <c r="L190" s="78"/>
      <c r="M190" s="79">
        <f t="shared" si="2"/>
        <v>534632</v>
      </c>
      <c r="N190" s="48"/>
    </row>
    <row r="191" spans="1:14" x14ac:dyDescent="0.25">
      <c r="A191" t="s">
        <v>192</v>
      </c>
      <c r="B191" t="s">
        <v>643</v>
      </c>
      <c r="C191" s="118">
        <v>41.318435754189935</v>
      </c>
      <c r="D191" s="119">
        <v>803</v>
      </c>
      <c r="E191" s="98">
        <v>5.1455088112316236</v>
      </c>
      <c r="F191" s="99">
        <v>38558</v>
      </c>
      <c r="G191" s="99"/>
      <c r="H191" s="99">
        <v>0</v>
      </c>
      <c r="I191" s="99">
        <v>17989</v>
      </c>
      <c r="J191" s="99">
        <v>19993</v>
      </c>
      <c r="K191" s="99">
        <v>76540</v>
      </c>
      <c r="L191" s="78"/>
      <c r="M191" s="79">
        <f t="shared" si="2"/>
        <v>76540</v>
      </c>
      <c r="N191" s="48"/>
    </row>
    <row r="192" spans="1:14" x14ac:dyDescent="0.25">
      <c r="A192" t="s">
        <v>193</v>
      </c>
      <c r="B192" t="s">
        <v>644</v>
      </c>
      <c r="C192" s="118">
        <v>86.774999999999991</v>
      </c>
      <c r="D192" s="119">
        <v>3139</v>
      </c>
      <c r="E192" s="98">
        <v>2.7644154189232237</v>
      </c>
      <c r="F192" s="99">
        <v>75030</v>
      </c>
      <c r="G192" s="99"/>
      <c r="H192" s="99">
        <v>0</v>
      </c>
      <c r="I192" s="99">
        <v>0</v>
      </c>
      <c r="J192" s="99">
        <v>0</v>
      </c>
      <c r="K192" s="99">
        <v>75030</v>
      </c>
      <c r="L192" s="78"/>
      <c r="M192" s="79">
        <f t="shared" si="2"/>
        <v>75030</v>
      </c>
      <c r="N192" s="64"/>
    </row>
    <row r="193" spans="1:14" x14ac:dyDescent="0.25">
      <c r="A193" t="s">
        <v>194</v>
      </c>
      <c r="B193" t="s">
        <v>645</v>
      </c>
      <c r="C193" s="118">
        <v>15</v>
      </c>
      <c r="D193" s="119">
        <v>151</v>
      </c>
      <c r="E193" s="98">
        <v>9.9337748344370862</v>
      </c>
      <c r="F193" s="99">
        <v>11939</v>
      </c>
      <c r="G193" s="99"/>
      <c r="H193" s="99">
        <v>0</v>
      </c>
      <c r="I193" s="99">
        <v>6506</v>
      </c>
      <c r="J193" s="99">
        <v>7233</v>
      </c>
      <c r="K193" s="99">
        <v>25678</v>
      </c>
      <c r="L193" s="78"/>
      <c r="M193" s="79">
        <f t="shared" si="2"/>
        <v>25678</v>
      </c>
      <c r="N193" s="48"/>
    </row>
    <row r="194" spans="1:14" x14ac:dyDescent="0.25">
      <c r="A194" t="s">
        <v>195</v>
      </c>
      <c r="B194" t="s">
        <v>646</v>
      </c>
      <c r="C194" s="118">
        <v>52.2240663900415</v>
      </c>
      <c r="D194" s="119">
        <v>1578</v>
      </c>
      <c r="E194" s="98">
        <v>3.3095099106490182</v>
      </c>
      <c r="F194" s="99">
        <v>45999</v>
      </c>
      <c r="G194" s="99"/>
      <c r="H194" s="99">
        <v>0</v>
      </c>
      <c r="I194" s="99">
        <v>0</v>
      </c>
      <c r="J194" s="99">
        <v>0</v>
      </c>
      <c r="K194" s="99">
        <v>45999</v>
      </c>
      <c r="L194" s="78"/>
      <c r="M194" s="79">
        <f t="shared" si="2"/>
        <v>45999</v>
      </c>
      <c r="N194" s="48"/>
    </row>
    <row r="195" spans="1:14" x14ac:dyDescent="0.25">
      <c r="A195" t="s">
        <v>196</v>
      </c>
      <c r="B195" t="s">
        <v>647</v>
      </c>
      <c r="C195" s="118">
        <v>124.97183098591543</v>
      </c>
      <c r="D195" s="119">
        <v>2352</v>
      </c>
      <c r="E195" s="98">
        <v>5.3134281881766761</v>
      </c>
      <c r="F195" s="99">
        <v>100103</v>
      </c>
      <c r="G195" s="99"/>
      <c r="H195" s="99">
        <v>0</v>
      </c>
      <c r="I195" s="99">
        <v>53751</v>
      </c>
      <c r="J195" s="99">
        <v>59798</v>
      </c>
      <c r="K195" s="99">
        <v>213652</v>
      </c>
      <c r="L195" s="78"/>
      <c r="M195" s="79">
        <f t="shared" si="2"/>
        <v>213652</v>
      </c>
      <c r="N195" s="48"/>
    </row>
    <row r="196" spans="1:14" x14ac:dyDescent="0.25">
      <c r="A196" t="s">
        <v>197</v>
      </c>
      <c r="B196" t="s">
        <v>648</v>
      </c>
      <c r="C196" s="118">
        <v>224.02143950995404</v>
      </c>
      <c r="D196" s="119">
        <v>2150</v>
      </c>
      <c r="E196" s="98">
        <v>10.41960183767228</v>
      </c>
      <c r="F196" s="99">
        <v>179062</v>
      </c>
      <c r="G196" s="99">
        <v>35169.526707955651</v>
      </c>
      <c r="H196" s="99">
        <v>0</v>
      </c>
      <c r="I196" s="99">
        <v>97314</v>
      </c>
      <c r="J196" s="99">
        <v>108176</v>
      </c>
      <c r="K196" s="99">
        <v>384552</v>
      </c>
      <c r="L196" s="78"/>
      <c r="M196" s="79">
        <f t="shared" si="2"/>
        <v>384552</v>
      </c>
      <c r="N196" s="48"/>
    </row>
    <row r="197" spans="1:14" x14ac:dyDescent="0.25">
      <c r="A197" t="s">
        <v>198</v>
      </c>
      <c r="B197" t="s">
        <v>406</v>
      </c>
      <c r="C197" s="118">
        <v>1262.5331429736887</v>
      </c>
      <c r="D197" s="119">
        <v>7912</v>
      </c>
      <c r="E197" s="98">
        <v>15.957193414733172</v>
      </c>
      <c r="F197" s="99">
        <v>965063</v>
      </c>
      <c r="G197" s="99"/>
      <c r="H197" s="99">
        <v>332139</v>
      </c>
      <c r="I197" s="99">
        <v>684758</v>
      </c>
      <c r="J197" s="99">
        <v>761142</v>
      </c>
      <c r="K197" s="99">
        <v>2743102</v>
      </c>
      <c r="L197" s="78"/>
      <c r="M197" s="79">
        <f t="shared" ref="M197:M258" si="3">+K197+L197</f>
        <v>2743102</v>
      </c>
      <c r="N197" s="48"/>
    </row>
    <row r="198" spans="1:14" x14ac:dyDescent="0.25">
      <c r="A198" t="s">
        <v>199</v>
      </c>
      <c r="B198" t="s">
        <v>649</v>
      </c>
      <c r="C198" s="118">
        <v>223.92452830188697</v>
      </c>
      <c r="D198" s="119">
        <v>4522</v>
      </c>
      <c r="E198" s="98">
        <v>4.9518913821735291</v>
      </c>
      <c r="F198" s="99">
        <v>179819</v>
      </c>
      <c r="G198" s="99"/>
      <c r="H198" s="99">
        <v>0</v>
      </c>
      <c r="I198" s="99">
        <v>96311</v>
      </c>
      <c r="J198" s="99">
        <v>107145</v>
      </c>
      <c r="K198" s="99">
        <v>383275</v>
      </c>
      <c r="L198" s="78"/>
      <c r="M198" s="79">
        <f t="shared" si="3"/>
        <v>383275</v>
      </c>
      <c r="N198" s="49"/>
    </row>
    <row r="199" spans="1:14" x14ac:dyDescent="0.25">
      <c r="A199" t="s">
        <v>200</v>
      </c>
      <c r="B199" t="s">
        <v>650</v>
      </c>
      <c r="C199" s="118">
        <v>41.204819277108435</v>
      </c>
      <c r="D199" s="119">
        <v>309</v>
      </c>
      <c r="E199" s="98">
        <v>13.334892969938005</v>
      </c>
      <c r="F199" s="99">
        <v>36590</v>
      </c>
      <c r="G199" s="99"/>
      <c r="H199" s="99">
        <v>9643</v>
      </c>
      <c r="I199" s="99">
        <v>17934</v>
      </c>
      <c r="J199" s="99">
        <v>19932</v>
      </c>
      <c r="K199" s="99">
        <v>84099</v>
      </c>
      <c r="L199" s="78"/>
      <c r="M199" s="79">
        <f t="shared" si="3"/>
        <v>84099</v>
      </c>
      <c r="N199" s="48"/>
    </row>
    <row r="200" spans="1:14" x14ac:dyDescent="0.25">
      <c r="A200" t="s">
        <v>201</v>
      </c>
      <c r="B200" t="s">
        <v>651</v>
      </c>
      <c r="C200" s="118">
        <v>31</v>
      </c>
      <c r="D200" s="119">
        <v>604</v>
      </c>
      <c r="E200" s="98">
        <v>5.1324503311258276</v>
      </c>
      <c r="F200" s="99">
        <v>39639</v>
      </c>
      <c r="G200" s="99"/>
      <c r="H200" s="99">
        <v>0</v>
      </c>
      <c r="I200" s="99">
        <v>13476</v>
      </c>
      <c r="J200" s="99">
        <v>14980</v>
      </c>
      <c r="K200" s="99">
        <v>68095</v>
      </c>
      <c r="L200" s="78"/>
      <c r="M200" s="79">
        <f t="shared" si="3"/>
        <v>68095</v>
      </c>
      <c r="N200" s="48"/>
    </row>
    <row r="201" spans="1:14" x14ac:dyDescent="0.25">
      <c r="A201" t="s">
        <v>202</v>
      </c>
      <c r="B201" t="s">
        <v>652</v>
      </c>
      <c r="C201" s="118">
        <v>7.615384615384615</v>
      </c>
      <c r="D201" s="119">
        <v>79</v>
      </c>
      <c r="E201" s="98">
        <v>9.6397273612463472</v>
      </c>
      <c r="F201" s="99">
        <v>0</v>
      </c>
      <c r="G201" s="99"/>
      <c r="H201" s="99">
        <v>1992</v>
      </c>
      <c r="I201" s="99">
        <v>0</v>
      </c>
      <c r="J201" s="99">
        <v>0</v>
      </c>
      <c r="K201" s="99">
        <v>1992</v>
      </c>
      <c r="L201" s="78"/>
      <c r="M201" s="79">
        <f t="shared" si="3"/>
        <v>1992</v>
      </c>
      <c r="N201" s="48"/>
    </row>
    <row r="202" spans="1:14" x14ac:dyDescent="0.25">
      <c r="A202" t="s">
        <v>203</v>
      </c>
      <c r="B202" t="s">
        <v>653</v>
      </c>
      <c r="C202" s="118">
        <v>95.646017699115006</v>
      </c>
      <c r="D202" s="119">
        <v>2047</v>
      </c>
      <c r="E202" s="98">
        <v>4.6724972007383982</v>
      </c>
      <c r="F202" s="99">
        <v>74540</v>
      </c>
      <c r="G202" s="99"/>
      <c r="H202" s="99">
        <v>0</v>
      </c>
      <c r="I202" s="99">
        <v>0</v>
      </c>
      <c r="J202" s="99">
        <v>0</v>
      </c>
      <c r="K202" s="99">
        <v>74540</v>
      </c>
      <c r="L202" s="78"/>
      <c r="M202" s="79">
        <f t="shared" si="3"/>
        <v>74540</v>
      </c>
      <c r="N202" s="48"/>
    </row>
    <row r="203" spans="1:14" x14ac:dyDescent="0.25">
      <c r="A203" t="s">
        <v>204</v>
      </c>
      <c r="B203" t="s">
        <v>654</v>
      </c>
      <c r="C203" s="118">
        <v>181.99389002036654</v>
      </c>
      <c r="D203" s="119">
        <v>2103</v>
      </c>
      <c r="E203" s="98">
        <v>8.6540128397701626</v>
      </c>
      <c r="F203" s="99">
        <v>171674</v>
      </c>
      <c r="G203" s="99"/>
      <c r="H203" s="99">
        <v>0</v>
      </c>
      <c r="I203" s="99">
        <v>81986</v>
      </c>
      <c r="J203" s="99">
        <v>91120</v>
      </c>
      <c r="K203" s="99">
        <v>344780</v>
      </c>
      <c r="L203" s="78"/>
      <c r="M203" s="79">
        <f t="shared" si="3"/>
        <v>344780</v>
      </c>
      <c r="N203" s="48"/>
    </row>
    <row r="204" spans="1:14" x14ac:dyDescent="0.25">
      <c r="A204" t="s">
        <v>205</v>
      </c>
      <c r="B204" t="s">
        <v>655</v>
      </c>
      <c r="C204" s="118">
        <v>141.88151658767768</v>
      </c>
      <c r="D204" s="119">
        <v>3698</v>
      </c>
      <c r="E204" s="98">
        <v>3.8367094804672166</v>
      </c>
      <c r="F204" s="99">
        <v>123115</v>
      </c>
      <c r="G204" s="99"/>
      <c r="H204" s="99">
        <v>0</v>
      </c>
      <c r="I204" s="99">
        <v>0</v>
      </c>
      <c r="J204" s="99">
        <v>0</v>
      </c>
      <c r="K204" s="99">
        <v>123115</v>
      </c>
      <c r="L204" s="78"/>
      <c r="M204" s="79">
        <f t="shared" si="3"/>
        <v>123115</v>
      </c>
      <c r="N204" s="48"/>
    </row>
    <row r="205" spans="1:14" x14ac:dyDescent="0.25">
      <c r="A205" t="s">
        <v>206</v>
      </c>
      <c r="B205" t="s">
        <v>656</v>
      </c>
      <c r="C205" s="118">
        <v>11.839285714285715</v>
      </c>
      <c r="D205" s="119">
        <v>124</v>
      </c>
      <c r="E205" s="98">
        <v>9.5478110599078345</v>
      </c>
      <c r="F205" s="99">
        <v>13250</v>
      </c>
      <c r="G205" s="99"/>
      <c r="H205" s="99">
        <v>3237</v>
      </c>
      <c r="I205" s="99">
        <v>5349</v>
      </c>
      <c r="J205" s="99">
        <v>5741</v>
      </c>
      <c r="K205" s="99">
        <v>27577</v>
      </c>
      <c r="L205" s="78"/>
      <c r="M205" s="79">
        <f t="shared" si="3"/>
        <v>27577</v>
      </c>
      <c r="N205" s="48"/>
    </row>
    <row r="206" spans="1:14" x14ac:dyDescent="0.25">
      <c r="A206" t="s">
        <v>207</v>
      </c>
      <c r="B206" t="s">
        <v>407</v>
      </c>
      <c r="C206" s="118">
        <v>134.6749226006192</v>
      </c>
      <c r="D206" s="119">
        <v>4329</v>
      </c>
      <c r="E206" s="98">
        <v>3.1109938230681267</v>
      </c>
      <c r="F206" s="99">
        <v>127307</v>
      </c>
      <c r="G206" s="99"/>
      <c r="H206" s="99">
        <v>0</v>
      </c>
      <c r="I206" s="99">
        <v>0</v>
      </c>
      <c r="J206" s="99">
        <v>0</v>
      </c>
      <c r="K206" s="99">
        <v>127307</v>
      </c>
      <c r="L206" s="78"/>
      <c r="M206" s="79">
        <f t="shared" si="3"/>
        <v>127307</v>
      </c>
      <c r="N206" s="48"/>
    </row>
    <row r="207" spans="1:14" x14ac:dyDescent="0.25">
      <c r="A207" t="s">
        <v>208</v>
      </c>
      <c r="B207" t="s">
        <v>657</v>
      </c>
      <c r="C207" s="118">
        <v>586.46927775781512</v>
      </c>
      <c r="D207" s="119">
        <v>5510</v>
      </c>
      <c r="E207" s="98">
        <v>10.64372554914365</v>
      </c>
      <c r="F207" s="99">
        <v>466251</v>
      </c>
      <c r="G207" s="99">
        <v>3975.0675583772036</v>
      </c>
      <c r="H207" s="99">
        <v>0</v>
      </c>
      <c r="I207" s="99">
        <v>254539</v>
      </c>
      <c r="J207" s="99">
        <v>282971</v>
      </c>
      <c r="K207" s="99">
        <v>1003761</v>
      </c>
      <c r="L207" s="78"/>
      <c r="M207" s="79">
        <f t="shared" si="3"/>
        <v>1003761</v>
      </c>
      <c r="N207" s="48"/>
    </row>
    <row r="208" spans="1:14" x14ac:dyDescent="0.25">
      <c r="A208" t="s">
        <v>209</v>
      </c>
      <c r="B208" t="s">
        <v>658</v>
      </c>
      <c r="C208" s="118">
        <v>184.28181818181824</v>
      </c>
      <c r="D208" s="119">
        <v>1210</v>
      </c>
      <c r="E208" s="98">
        <v>15.229902329075887</v>
      </c>
      <c r="F208" s="99">
        <v>152215</v>
      </c>
      <c r="G208" s="99"/>
      <c r="H208" s="99">
        <v>45745</v>
      </c>
      <c r="I208" s="99">
        <v>80279</v>
      </c>
      <c r="J208" s="99">
        <v>89194</v>
      </c>
      <c r="K208" s="99">
        <v>367433</v>
      </c>
      <c r="L208" s="77"/>
      <c r="M208" s="79">
        <f t="shared" si="3"/>
        <v>367433</v>
      </c>
      <c r="N208" s="24"/>
    </row>
    <row r="209" spans="1:14" x14ac:dyDescent="0.25">
      <c r="A209" t="s">
        <v>210</v>
      </c>
      <c r="B209" t="s">
        <v>659</v>
      </c>
      <c r="C209" s="118">
        <v>380.58510638297901</v>
      </c>
      <c r="D209" s="119">
        <v>2717</v>
      </c>
      <c r="E209" s="98">
        <v>14.00754900194991</v>
      </c>
      <c r="F209" s="99">
        <v>302157</v>
      </c>
      <c r="G209" s="99"/>
      <c r="H209" s="99">
        <v>92816</v>
      </c>
      <c r="I209" s="99">
        <v>165541</v>
      </c>
      <c r="J209" s="99">
        <v>183992</v>
      </c>
      <c r="K209" s="99">
        <v>744506</v>
      </c>
      <c r="L209" s="78"/>
      <c r="M209" s="79">
        <f t="shared" si="3"/>
        <v>744506</v>
      </c>
      <c r="N209" s="48"/>
    </row>
    <row r="210" spans="1:14" x14ac:dyDescent="0.25">
      <c r="A210" t="s">
        <v>211</v>
      </c>
      <c r="B210" t="s">
        <v>660</v>
      </c>
      <c r="C210" s="118">
        <v>248.02320887991934</v>
      </c>
      <c r="D210" s="119">
        <v>3004</v>
      </c>
      <c r="E210" s="98">
        <v>8.256431720370152</v>
      </c>
      <c r="F210" s="99">
        <v>198843</v>
      </c>
      <c r="G210" s="99"/>
      <c r="H210" s="99">
        <v>0</v>
      </c>
      <c r="I210" s="99">
        <v>107703</v>
      </c>
      <c r="J210" s="99">
        <v>119729</v>
      </c>
      <c r="K210" s="99">
        <v>426275</v>
      </c>
      <c r="L210" s="78"/>
      <c r="M210" s="79">
        <f t="shared" si="3"/>
        <v>426275</v>
      </c>
      <c r="N210" s="48"/>
    </row>
    <row r="211" spans="1:14" x14ac:dyDescent="0.25">
      <c r="A211" t="s">
        <v>212</v>
      </c>
      <c r="B211" t="s">
        <v>661</v>
      </c>
      <c r="C211" s="118">
        <v>69.541095890410958</v>
      </c>
      <c r="D211" s="119">
        <v>2798</v>
      </c>
      <c r="E211" s="98">
        <v>2.4853858431169034</v>
      </c>
      <c r="F211" s="99">
        <v>60089</v>
      </c>
      <c r="G211" s="99"/>
      <c r="H211" s="99">
        <v>0</v>
      </c>
      <c r="I211" s="99">
        <v>0</v>
      </c>
      <c r="J211" s="99">
        <v>0</v>
      </c>
      <c r="K211" s="99">
        <v>60089</v>
      </c>
      <c r="L211" s="78"/>
      <c r="M211" s="79">
        <f t="shared" si="3"/>
        <v>60089</v>
      </c>
      <c r="N211" s="48"/>
    </row>
    <row r="212" spans="1:14" x14ac:dyDescent="0.25">
      <c r="A212" t="s">
        <v>213</v>
      </c>
      <c r="B212" t="s">
        <v>662</v>
      </c>
      <c r="C212" s="118">
        <v>373.48283752860391</v>
      </c>
      <c r="D212" s="119">
        <v>2129</v>
      </c>
      <c r="E212" s="98">
        <v>17.542641499699574</v>
      </c>
      <c r="F212" s="99">
        <v>291434</v>
      </c>
      <c r="G212" s="99"/>
      <c r="H212" s="99">
        <v>97658</v>
      </c>
      <c r="I212" s="99">
        <v>176253</v>
      </c>
      <c r="J212" s="99">
        <v>190795</v>
      </c>
      <c r="K212" s="99">
        <v>756140</v>
      </c>
      <c r="L212" s="78"/>
      <c r="M212" s="79">
        <f t="shared" si="3"/>
        <v>756140</v>
      </c>
      <c r="N212" s="48"/>
    </row>
    <row r="213" spans="1:14" x14ac:dyDescent="0.25">
      <c r="A213" t="s">
        <v>214</v>
      </c>
      <c r="B213" t="s">
        <v>663</v>
      </c>
      <c r="C213" s="118">
        <v>135.09933774834437</v>
      </c>
      <c r="D213" s="119">
        <v>5609</v>
      </c>
      <c r="E213" s="98">
        <v>2.4086171821776499</v>
      </c>
      <c r="F213" s="99">
        <v>127381</v>
      </c>
      <c r="G213" s="99"/>
      <c r="H213" s="99">
        <v>0</v>
      </c>
      <c r="I213" s="99">
        <v>0</v>
      </c>
      <c r="J213" s="99">
        <v>0</v>
      </c>
      <c r="K213" s="99">
        <v>127381</v>
      </c>
      <c r="L213" s="78"/>
      <c r="M213" s="79">
        <f t="shared" si="3"/>
        <v>127381</v>
      </c>
      <c r="N213" s="48"/>
    </row>
    <row r="214" spans="1:14" x14ac:dyDescent="0.25">
      <c r="A214" t="s">
        <v>215</v>
      </c>
      <c r="B214" t="s">
        <v>664</v>
      </c>
      <c r="C214" s="118">
        <v>13</v>
      </c>
      <c r="D214" s="119">
        <v>104</v>
      </c>
      <c r="E214" s="98">
        <v>12.5</v>
      </c>
      <c r="F214" s="99">
        <v>9755</v>
      </c>
      <c r="G214" s="99"/>
      <c r="H214" s="99">
        <v>0</v>
      </c>
      <c r="I214" s="99">
        <v>5591</v>
      </c>
      <c r="J214" s="99">
        <v>6220</v>
      </c>
      <c r="K214" s="99">
        <v>21566</v>
      </c>
      <c r="L214" s="78"/>
      <c r="M214" s="79">
        <f t="shared" si="3"/>
        <v>21566</v>
      </c>
      <c r="N214" s="48"/>
    </row>
    <row r="215" spans="1:14" x14ac:dyDescent="0.25">
      <c r="A215" t="s">
        <v>216</v>
      </c>
      <c r="B215" t="s">
        <v>408</v>
      </c>
      <c r="C215" s="118">
        <v>116.20949263502457</v>
      </c>
      <c r="D215" s="119">
        <v>3195</v>
      </c>
      <c r="E215" s="98">
        <v>3.6372298164326939</v>
      </c>
      <c r="F215" s="99">
        <v>100900</v>
      </c>
      <c r="G215" s="99"/>
      <c r="H215" s="99">
        <v>0</v>
      </c>
      <c r="I215" s="99">
        <v>0</v>
      </c>
      <c r="J215" s="99">
        <v>0</v>
      </c>
      <c r="K215" s="99">
        <v>100900</v>
      </c>
      <c r="L215" s="78"/>
      <c r="M215" s="79">
        <f t="shared" si="3"/>
        <v>100900</v>
      </c>
      <c r="N215" s="48"/>
    </row>
    <row r="216" spans="1:14" x14ac:dyDescent="0.25">
      <c r="A216" t="s">
        <v>217</v>
      </c>
      <c r="B216" t="s">
        <v>665</v>
      </c>
      <c r="C216" s="118">
        <v>67.32824427480918</v>
      </c>
      <c r="D216" s="119">
        <v>951</v>
      </c>
      <c r="E216" s="98">
        <v>7.0797312591807753</v>
      </c>
      <c r="F216" s="99">
        <v>68190</v>
      </c>
      <c r="G216" s="99"/>
      <c r="H216" s="99">
        <v>0</v>
      </c>
      <c r="I216" s="99">
        <v>29464</v>
      </c>
      <c r="J216" s="99">
        <v>32744</v>
      </c>
      <c r="K216" s="99">
        <v>130398</v>
      </c>
      <c r="L216" s="78"/>
      <c r="M216" s="79">
        <f t="shared" si="3"/>
        <v>130398</v>
      </c>
      <c r="N216" s="48"/>
    </row>
    <row r="217" spans="1:14" x14ac:dyDescent="0.25">
      <c r="A217" t="s">
        <v>218</v>
      </c>
      <c r="B217" t="s">
        <v>666</v>
      </c>
      <c r="C217" s="118">
        <v>55.577348066298335</v>
      </c>
      <c r="D217" s="119">
        <v>995</v>
      </c>
      <c r="E217" s="98">
        <v>5.5856631222410389</v>
      </c>
      <c r="F217" s="99">
        <v>47068</v>
      </c>
      <c r="G217" s="99"/>
      <c r="H217" s="99">
        <v>0</v>
      </c>
      <c r="I217" s="99">
        <v>24183</v>
      </c>
      <c r="J217" s="99">
        <v>26878</v>
      </c>
      <c r="K217" s="99">
        <v>98129</v>
      </c>
      <c r="L217" s="78"/>
      <c r="M217" s="79">
        <f t="shared" si="3"/>
        <v>98129</v>
      </c>
      <c r="N217" s="48"/>
    </row>
    <row r="218" spans="1:14" x14ac:dyDescent="0.25">
      <c r="A218" t="s">
        <v>219</v>
      </c>
      <c r="B218" t="s">
        <v>667</v>
      </c>
      <c r="C218" s="118">
        <v>751.93052109181076</v>
      </c>
      <c r="D218" s="119">
        <v>5751</v>
      </c>
      <c r="E218" s="98">
        <v>13.074778666176504</v>
      </c>
      <c r="F218" s="99">
        <v>590838</v>
      </c>
      <c r="G218" s="99"/>
      <c r="H218" s="99">
        <v>137641</v>
      </c>
      <c r="I218" s="99">
        <v>344431</v>
      </c>
      <c r="J218" s="99">
        <v>382990</v>
      </c>
      <c r="K218" s="99">
        <v>1455900</v>
      </c>
      <c r="L218" s="78"/>
      <c r="M218" s="79">
        <f t="shared" si="3"/>
        <v>1455900</v>
      </c>
      <c r="N218" s="48"/>
    </row>
    <row r="219" spans="1:14" x14ac:dyDescent="0.25">
      <c r="A219" t="s">
        <v>220</v>
      </c>
      <c r="B219" t="s">
        <v>668</v>
      </c>
      <c r="C219" s="118">
        <v>113.7117903930131</v>
      </c>
      <c r="D219" s="119">
        <v>5207</v>
      </c>
      <c r="E219" s="98">
        <v>2.1838254348571748</v>
      </c>
      <c r="F219" s="99">
        <v>98254</v>
      </c>
      <c r="G219" s="99"/>
      <c r="H219" s="99">
        <v>0</v>
      </c>
      <c r="I219" s="99">
        <v>0</v>
      </c>
      <c r="J219" s="99">
        <v>0</v>
      </c>
      <c r="K219" s="99">
        <v>98254</v>
      </c>
      <c r="L219" s="78"/>
      <c r="M219" s="79">
        <f t="shared" si="3"/>
        <v>98254</v>
      </c>
      <c r="N219" s="72"/>
    </row>
    <row r="220" spans="1:14" x14ac:dyDescent="0.25">
      <c r="A220" t="s">
        <v>221</v>
      </c>
      <c r="B220" t="s">
        <v>669</v>
      </c>
      <c r="C220" s="118">
        <v>4</v>
      </c>
      <c r="D220" s="119">
        <v>111</v>
      </c>
      <c r="E220" s="98">
        <v>3.6036036036036037</v>
      </c>
      <c r="F220" s="99">
        <v>0</v>
      </c>
      <c r="G220" s="99"/>
      <c r="H220" s="99">
        <v>0</v>
      </c>
      <c r="I220" s="99">
        <v>0</v>
      </c>
      <c r="J220" s="99">
        <v>0</v>
      </c>
      <c r="K220" s="99">
        <v>0</v>
      </c>
      <c r="L220" s="78"/>
      <c r="M220" s="79">
        <f t="shared" si="3"/>
        <v>0</v>
      </c>
      <c r="N220" s="48"/>
    </row>
    <row r="221" spans="1:14" x14ac:dyDescent="0.25">
      <c r="A221" t="s">
        <v>222</v>
      </c>
      <c r="B221" t="s">
        <v>670</v>
      </c>
      <c r="C221" s="118">
        <v>154</v>
      </c>
      <c r="D221" s="119">
        <v>2599</v>
      </c>
      <c r="E221" s="98">
        <v>5.925355906117737</v>
      </c>
      <c r="F221" s="99">
        <v>124059</v>
      </c>
      <c r="G221" s="99"/>
      <c r="H221" s="99">
        <v>0</v>
      </c>
      <c r="I221" s="99">
        <v>66982</v>
      </c>
      <c r="J221" s="99">
        <v>74452</v>
      </c>
      <c r="K221" s="99">
        <v>265493</v>
      </c>
      <c r="L221" s="78"/>
      <c r="M221" s="79">
        <f t="shared" si="3"/>
        <v>265493</v>
      </c>
      <c r="N221" s="48"/>
    </row>
    <row r="222" spans="1:14" x14ac:dyDescent="0.25">
      <c r="A222" t="s">
        <v>223</v>
      </c>
      <c r="B222" t="s">
        <v>671</v>
      </c>
      <c r="C222" s="118">
        <v>164.29927007299275</v>
      </c>
      <c r="D222" s="119">
        <v>2044</v>
      </c>
      <c r="E222" s="98">
        <v>8.0381247589526783</v>
      </c>
      <c r="F222" s="99">
        <v>130926</v>
      </c>
      <c r="G222" s="99"/>
      <c r="H222" s="99">
        <v>0</v>
      </c>
      <c r="I222" s="99">
        <v>71336</v>
      </c>
      <c r="J222" s="99">
        <v>79302</v>
      </c>
      <c r="K222" s="99">
        <v>281564</v>
      </c>
      <c r="L222" s="78"/>
      <c r="M222" s="79">
        <f t="shared" si="3"/>
        <v>281564</v>
      </c>
      <c r="N222" s="48"/>
    </row>
    <row r="223" spans="1:14" x14ac:dyDescent="0.25">
      <c r="A223" t="s">
        <v>224</v>
      </c>
      <c r="B223" t="s">
        <v>672</v>
      </c>
      <c r="C223" s="118">
        <v>651.11191011235883</v>
      </c>
      <c r="D223" s="119">
        <v>3755</v>
      </c>
      <c r="E223" s="98">
        <v>17.339864450395709</v>
      </c>
      <c r="F223" s="99">
        <v>515527</v>
      </c>
      <c r="G223" s="99"/>
      <c r="H223" s="99">
        <v>158637</v>
      </c>
      <c r="I223" s="99">
        <v>304800</v>
      </c>
      <c r="J223" s="99">
        <v>330762</v>
      </c>
      <c r="K223" s="99">
        <v>1309726</v>
      </c>
      <c r="L223" s="78"/>
      <c r="M223" s="79">
        <f t="shared" si="3"/>
        <v>1309726</v>
      </c>
      <c r="N223" s="48"/>
    </row>
    <row r="224" spans="1:14" x14ac:dyDescent="0.25">
      <c r="A224" t="s">
        <v>225</v>
      </c>
      <c r="B224" t="s">
        <v>673</v>
      </c>
      <c r="C224" s="118">
        <v>45.01408450704227</v>
      </c>
      <c r="D224" s="119">
        <v>3286</v>
      </c>
      <c r="E224" s="98">
        <v>1.3698747567572207</v>
      </c>
      <c r="F224" s="99">
        <v>0</v>
      </c>
      <c r="G224" s="99"/>
      <c r="H224" s="99">
        <v>0</v>
      </c>
      <c r="I224" s="99">
        <v>0</v>
      </c>
      <c r="J224" s="99">
        <v>0</v>
      </c>
      <c r="K224" s="99">
        <v>0</v>
      </c>
      <c r="L224" s="78"/>
      <c r="M224" s="79">
        <f t="shared" si="3"/>
        <v>0</v>
      </c>
      <c r="N224" s="48"/>
    </row>
    <row r="225" spans="1:14" x14ac:dyDescent="0.25">
      <c r="A225" t="s">
        <v>226</v>
      </c>
      <c r="B225" t="s">
        <v>409</v>
      </c>
      <c r="C225" s="118">
        <v>567.6542173730594</v>
      </c>
      <c r="D225" s="119">
        <v>7212</v>
      </c>
      <c r="E225" s="98">
        <v>7.870968072283131</v>
      </c>
      <c r="F225" s="99">
        <v>456023</v>
      </c>
      <c r="G225" s="99">
        <v>5623.4251456325019</v>
      </c>
      <c r="H225" s="99">
        <v>0</v>
      </c>
      <c r="I225" s="99">
        <v>246787</v>
      </c>
      <c r="J225" s="99">
        <v>274317</v>
      </c>
      <c r="K225" s="99">
        <v>977127</v>
      </c>
      <c r="L225" s="78"/>
      <c r="M225" s="79">
        <f t="shared" si="3"/>
        <v>977127</v>
      </c>
      <c r="N225" s="48"/>
    </row>
    <row r="226" spans="1:14" x14ac:dyDescent="0.25">
      <c r="A226" t="s">
        <v>227</v>
      </c>
      <c r="B226" t="s">
        <v>674</v>
      </c>
      <c r="C226" s="118">
        <v>2.806451612903226</v>
      </c>
      <c r="D226" s="119">
        <v>75</v>
      </c>
      <c r="E226" s="98">
        <v>3.741935483870968</v>
      </c>
      <c r="F226" s="99">
        <v>0</v>
      </c>
      <c r="G226" s="99"/>
      <c r="H226" s="99">
        <v>0</v>
      </c>
      <c r="I226" s="99">
        <v>0</v>
      </c>
      <c r="J226" s="99">
        <v>0</v>
      </c>
      <c r="K226" s="99">
        <v>0</v>
      </c>
      <c r="L226" s="78"/>
      <c r="M226" s="79">
        <f t="shared" si="3"/>
        <v>0</v>
      </c>
      <c r="N226" s="48"/>
    </row>
    <row r="227" spans="1:14" x14ac:dyDescent="0.25">
      <c r="A227" t="s">
        <v>228</v>
      </c>
      <c r="B227" t="s">
        <v>675</v>
      </c>
      <c r="C227" s="118">
        <v>21.521739130434781</v>
      </c>
      <c r="D227" s="119">
        <v>143</v>
      </c>
      <c r="E227" s="98">
        <v>15.050167224080266</v>
      </c>
      <c r="F227" s="99">
        <v>17212</v>
      </c>
      <c r="G227" s="99"/>
      <c r="H227" s="99">
        <v>3549</v>
      </c>
      <c r="I227" s="99">
        <v>9350</v>
      </c>
      <c r="J227" s="99">
        <v>10393</v>
      </c>
      <c r="K227" s="99">
        <v>40504</v>
      </c>
      <c r="L227" s="78"/>
      <c r="M227" s="79">
        <f t="shared" si="3"/>
        <v>40504</v>
      </c>
      <c r="N227" s="48"/>
    </row>
    <row r="228" spans="1:14" x14ac:dyDescent="0.25">
      <c r="A228" t="s">
        <v>229</v>
      </c>
      <c r="B228" t="s">
        <v>676</v>
      </c>
      <c r="C228" s="118">
        <v>137.20481927710847</v>
      </c>
      <c r="D228" s="119">
        <v>3926</v>
      </c>
      <c r="E228" s="98">
        <v>3.494773797175458</v>
      </c>
      <c r="F228" s="99">
        <v>119292</v>
      </c>
      <c r="G228" s="99"/>
      <c r="H228" s="99">
        <v>0</v>
      </c>
      <c r="I228" s="99">
        <v>0</v>
      </c>
      <c r="J228" s="99">
        <v>0</v>
      </c>
      <c r="K228" s="99">
        <v>119292</v>
      </c>
      <c r="L228" s="78"/>
      <c r="M228" s="79">
        <f t="shared" si="3"/>
        <v>119292</v>
      </c>
      <c r="N228" s="48"/>
    </row>
    <row r="229" spans="1:14" x14ac:dyDescent="0.25">
      <c r="A229" t="s">
        <v>230</v>
      </c>
      <c r="B229" t="s">
        <v>410</v>
      </c>
      <c r="C229" s="118">
        <v>236.40983606557373</v>
      </c>
      <c r="D229" s="119">
        <v>1705</v>
      </c>
      <c r="E229" s="98">
        <v>13.865679534637756</v>
      </c>
      <c r="F229" s="99">
        <v>187995</v>
      </c>
      <c r="G229" s="99"/>
      <c r="H229" s="99">
        <v>0</v>
      </c>
      <c r="I229" s="99">
        <v>102624</v>
      </c>
      <c r="J229" s="99">
        <v>114085</v>
      </c>
      <c r="K229" s="99">
        <v>404704</v>
      </c>
      <c r="L229" s="78"/>
      <c r="M229" s="79">
        <f t="shared" si="3"/>
        <v>404704</v>
      </c>
      <c r="N229" s="48"/>
    </row>
    <row r="230" spans="1:14" x14ac:dyDescent="0.25">
      <c r="A230" t="s">
        <v>231</v>
      </c>
      <c r="B230" t="s">
        <v>677</v>
      </c>
      <c r="C230" s="118">
        <v>106.62576687116562</v>
      </c>
      <c r="D230" s="119">
        <v>4632</v>
      </c>
      <c r="E230" s="98">
        <v>2.3019379721754234</v>
      </c>
      <c r="F230" s="99">
        <v>92927</v>
      </c>
      <c r="G230" s="99"/>
      <c r="H230" s="99">
        <v>0</v>
      </c>
      <c r="I230" s="99">
        <v>0</v>
      </c>
      <c r="J230" s="99">
        <v>0</v>
      </c>
      <c r="K230" s="99">
        <v>92927</v>
      </c>
      <c r="L230" s="78"/>
      <c r="M230" s="79">
        <f t="shared" si="3"/>
        <v>92927</v>
      </c>
      <c r="N230" s="48"/>
    </row>
    <row r="231" spans="1:14" x14ac:dyDescent="0.25">
      <c r="A231" t="s">
        <v>232</v>
      </c>
      <c r="B231" t="s">
        <v>678</v>
      </c>
      <c r="C231" s="118">
        <v>221.36040609137041</v>
      </c>
      <c r="D231" s="119">
        <v>2233</v>
      </c>
      <c r="E231" s="98">
        <v>9.9131395473072281</v>
      </c>
      <c r="F231" s="99">
        <v>202742</v>
      </c>
      <c r="G231" s="99"/>
      <c r="H231" s="99">
        <v>0</v>
      </c>
      <c r="I231" s="99">
        <v>96337</v>
      </c>
      <c r="J231" s="99">
        <v>107075</v>
      </c>
      <c r="K231" s="99">
        <v>406154</v>
      </c>
      <c r="L231" s="78"/>
      <c r="M231" s="79">
        <f t="shared" si="3"/>
        <v>406154</v>
      </c>
      <c r="N231" s="48"/>
    </row>
    <row r="232" spans="1:14" x14ac:dyDescent="0.25">
      <c r="A232" t="s">
        <v>233</v>
      </c>
      <c r="B232" t="s">
        <v>679</v>
      </c>
      <c r="C232" s="118">
        <v>429.68319088319078</v>
      </c>
      <c r="D232" s="119">
        <v>5029</v>
      </c>
      <c r="E232" s="98">
        <v>8.544107991314192</v>
      </c>
      <c r="F232" s="99">
        <v>341964</v>
      </c>
      <c r="G232" s="99"/>
      <c r="H232" s="99">
        <v>0</v>
      </c>
      <c r="I232" s="99">
        <v>186499</v>
      </c>
      <c r="J232" s="99">
        <v>207331</v>
      </c>
      <c r="K232" s="99">
        <v>735794</v>
      </c>
      <c r="L232" s="78"/>
      <c r="M232" s="79">
        <f t="shared" si="3"/>
        <v>735794</v>
      </c>
      <c r="N232" s="48"/>
    </row>
    <row r="233" spans="1:14" x14ac:dyDescent="0.25">
      <c r="A233" t="s">
        <v>234</v>
      </c>
      <c r="B233" t="s">
        <v>411</v>
      </c>
      <c r="C233" s="118">
        <v>4766.0196935362119</v>
      </c>
      <c r="D233" s="119">
        <v>23441</v>
      </c>
      <c r="E233" s="98">
        <v>20.331981116574429</v>
      </c>
      <c r="F233" s="99">
        <v>3834184</v>
      </c>
      <c r="G233" s="99">
        <v>44246.590144392518</v>
      </c>
      <c r="H233" s="99">
        <v>1187507</v>
      </c>
      <c r="I233" s="99">
        <v>3563665</v>
      </c>
      <c r="J233" s="99">
        <v>4286835</v>
      </c>
      <c r="K233" s="99">
        <v>12872191</v>
      </c>
      <c r="L233" s="78"/>
      <c r="M233" s="79">
        <f t="shared" si="3"/>
        <v>12872191</v>
      </c>
      <c r="N233" s="48"/>
    </row>
    <row r="234" spans="1:14" x14ac:dyDescent="0.25">
      <c r="A234" t="s">
        <v>858</v>
      </c>
      <c r="B234" t="s">
        <v>848</v>
      </c>
      <c r="C234" s="118">
        <v>19.32</v>
      </c>
      <c r="D234" s="119">
        <v>113</v>
      </c>
      <c r="E234" s="98">
        <v>17.097345132743364</v>
      </c>
      <c r="F234" s="99">
        <v>14828</v>
      </c>
      <c r="G234" s="99"/>
      <c r="H234" s="99">
        <v>4652</v>
      </c>
      <c r="I234" s="99">
        <v>9555</v>
      </c>
      <c r="J234" s="99">
        <v>10189</v>
      </c>
      <c r="K234" s="99">
        <v>39224</v>
      </c>
      <c r="L234" s="78"/>
      <c r="M234" s="79">
        <f t="shared" si="3"/>
        <v>39224</v>
      </c>
      <c r="N234" s="48"/>
    </row>
    <row r="235" spans="1:14" x14ac:dyDescent="0.25">
      <c r="A235" t="s">
        <v>235</v>
      </c>
      <c r="B235" t="s">
        <v>680</v>
      </c>
      <c r="C235" s="118">
        <v>28.492647058823533</v>
      </c>
      <c r="D235" s="119">
        <v>1087</v>
      </c>
      <c r="E235" s="98">
        <v>2.6212186806645383</v>
      </c>
      <c r="F235" s="99">
        <v>26846</v>
      </c>
      <c r="G235" s="99"/>
      <c r="H235" s="99">
        <v>0</v>
      </c>
      <c r="I235" s="99">
        <v>0</v>
      </c>
      <c r="J235" s="99">
        <v>0</v>
      </c>
      <c r="K235" s="99">
        <v>26846</v>
      </c>
      <c r="L235" s="78"/>
      <c r="M235" s="79">
        <f t="shared" si="3"/>
        <v>26846</v>
      </c>
      <c r="N235" s="48"/>
    </row>
    <row r="236" spans="1:14" x14ac:dyDescent="0.25">
      <c r="A236" t="s">
        <v>236</v>
      </c>
      <c r="B236" t="s">
        <v>681</v>
      </c>
      <c r="C236" s="118">
        <v>65.14500364994214</v>
      </c>
      <c r="D236" s="119">
        <v>547</v>
      </c>
      <c r="E236" s="98">
        <v>11.90950706580294</v>
      </c>
      <c r="F236" s="99">
        <v>52602</v>
      </c>
      <c r="G236" s="99"/>
      <c r="H236" s="99">
        <v>5014</v>
      </c>
      <c r="I236" s="99">
        <v>26301</v>
      </c>
      <c r="J236" s="99">
        <v>29422</v>
      </c>
      <c r="K236" s="99">
        <v>113339</v>
      </c>
      <c r="L236" s="78"/>
      <c r="M236" s="79">
        <f t="shared" si="3"/>
        <v>113339</v>
      </c>
      <c r="N236" s="48"/>
    </row>
    <row r="237" spans="1:14" x14ac:dyDescent="0.25">
      <c r="A237" t="s">
        <v>763</v>
      </c>
      <c r="B237" t="s">
        <v>764</v>
      </c>
      <c r="C237" s="118">
        <v>79.646631586748683</v>
      </c>
      <c r="D237" s="119">
        <v>243</v>
      </c>
      <c r="E237" s="98">
        <v>32.776391599485059</v>
      </c>
      <c r="F237" s="99">
        <v>63261</v>
      </c>
      <c r="G237" s="99"/>
      <c r="H237" s="99">
        <v>21059</v>
      </c>
      <c r="I237" s="99">
        <v>74947</v>
      </c>
      <c r="J237" s="99">
        <v>103720</v>
      </c>
      <c r="K237" s="99">
        <v>262987</v>
      </c>
      <c r="L237" s="78"/>
      <c r="M237" s="79">
        <f t="shared" si="3"/>
        <v>262987</v>
      </c>
      <c r="N237" s="48"/>
    </row>
    <row r="238" spans="1:14" x14ac:dyDescent="0.25">
      <c r="A238" t="s">
        <v>474</v>
      </c>
      <c r="B238" t="s">
        <v>765</v>
      </c>
      <c r="C238" s="118">
        <v>207.70942681661833</v>
      </c>
      <c r="D238" s="119">
        <v>944</v>
      </c>
      <c r="E238" s="98">
        <v>22.003117247523111</v>
      </c>
      <c r="F238" s="99">
        <v>198236</v>
      </c>
      <c r="G238" s="99"/>
      <c r="H238" s="99">
        <v>53681</v>
      </c>
      <c r="I238" s="99">
        <v>142371</v>
      </c>
      <c r="J238" s="99">
        <v>166963</v>
      </c>
      <c r="K238" s="99">
        <v>561251</v>
      </c>
      <c r="L238" s="78"/>
      <c r="M238" s="79">
        <f t="shared" si="3"/>
        <v>561251</v>
      </c>
      <c r="N238" s="48"/>
    </row>
    <row r="239" spans="1:14" x14ac:dyDescent="0.25">
      <c r="A239" t="s">
        <v>237</v>
      </c>
      <c r="B239" t="s">
        <v>766</v>
      </c>
      <c r="C239" s="118">
        <v>295.03206115321507</v>
      </c>
      <c r="D239" s="119">
        <v>1365</v>
      </c>
      <c r="E239" s="98">
        <v>21.614070414154938</v>
      </c>
      <c r="F239" s="99">
        <v>232839</v>
      </c>
      <c r="G239" s="99"/>
      <c r="H239" s="99">
        <v>76880</v>
      </c>
      <c r="I239" s="99">
        <v>242338</v>
      </c>
      <c r="J239" s="99">
        <v>314926</v>
      </c>
      <c r="K239" s="99">
        <v>866983</v>
      </c>
      <c r="L239" s="78"/>
      <c r="M239" s="79">
        <f t="shared" si="3"/>
        <v>866983</v>
      </c>
      <c r="N239" s="48"/>
    </row>
    <row r="240" spans="1:14" x14ac:dyDescent="0.25">
      <c r="A240" t="s">
        <v>475</v>
      </c>
      <c r="B240" t="s">
        <v>767</v>
      </c>
      <c r="C240" s="118">
        <v>146.79967390498777</v>
      </c>
      <c r="D240" s="119">
        <v>479</v>
      </c>
      <c r="E240" s="98">
        <v>30.647113550101832</v>
      </c>
      <c r="F240" s="99">
        <v>145856</v>
      </c>
      <c r="G240" s="99"/>
      <c r="H240" s="99">
        <v>43010</v>
      </c>
      <c r="I240" s="99">
        <v>150387</v>
      </c>
      <c r="J240" s="99">
        <v>200745</v>
      </c>
      <c r="K240" s="99">
        <v>539998</v>
      </c>
      <c r="L240" s="78"/>
      <c r="M240" s="79">
        <f t="shared" si="3"/>
        <v>539998</v>
      </c>
      <c r="N240" s="48"/>
    </row>
    <row r="241" spans="1:14" x14ac:dyDescent="0.25">
      <c r="A241" t="s">
        <v>238</v>
      </c>
      <c r="B241" t="s">
        <v>768</v>
      </c>
      <c r="C241" s="118">
        <v>125.45736606257155</v>
      </c>
      <c r="D241" s="119">
        <v>510</v>
      </c>
      <c r="E241" s="98">
        <v>24.599483541680694</v>
      </c>
      <c r="F241" s="99">
        <v>94455</v>
      </c>
      <c r="G241" s="99"/>
      <c r="H241" s="99">
        <v>32278</v>
      </c>
      <c r="I241" s="99">
        <v>116488</v>
      </c>
      <c r="J241" s="99">
        <v>160851</v>
      </c>
      <c r="K241" s="99">
        <v>404072</v>
      </c>
      <c r="L241" s="78"/>
      <c r="M241" s="79">
        <f t="shared" si="3"/>
        <v>404072</v>
      </c>
      <c r="N241" s="48"/>
    </row>
    <row r="242" spans="1:14" x14ac:dyDescent="0.25">
      <c r="A242" t="s">
        <v>239</v>
      </c>
      <c r="B242" t="s">
        <v>769</v>
      </c>
      <c r="C242" s="118">
        <v>24.62859956308677</v>
      </c>
      <c r="D242" s="119">
        <v>218</v>
      </c>
      <c r="E242" s="98">
        <v>11.297522735360905</v>
      </c>
      <c r="F242" s="99">
        <v>19457</v>
      </c>
      <c r="G242" s="99"/>
      <c r="H242" s="99">
        <v>0</v>
      </c>
      <c r="I242" s="99">
        <v>11147</v>
      </c>
      <c r="J242" s="99">
        <v>12196</v>
      </c>
      <c r="K242" s="99">
        <v>42800</v>
      </c>
      <c r="L242" s="78"/>
      <c r="M242" s="79">
        <f t="shared" si="3"/>
        <v>42800</v>
      </c>
      <c r="N242" s="48"/>
    </row>
    <row r="243" spans="1:14" x14ac:dyDescent="0.25">
      <c r="A243" t="s">
        <v>240</v>
      </c>
      <c r="B243" t="s">
        <v>770</v>
      </c>
      <c r="C243" s="118">
        <v>66.874593033035922</v>
      </c>
      <c r="D243" s="119">
        <v>366</v>
      </c>
      <c r="E243" s="98">
        <v>18.271746730337671</v>
      </c>
      <c r="F243" s="99">
        <v>51992</v>
      </c>
      <c r="G243" s="99"/>
      <c r="H243" s="99">
        <v>15608</v>
      </c>
      <c r="I243" s="99">
        <v>33551</v>
      </c>
      <c r="J243" s="99">
        <v>36848</v>
      </c>
      <c r="K243" s="99">
        <v>137999</v>
      </c>
      <c r="L243" s="78"/>
      <c r="M243" s="79">
        <f t="shared" si="3"/>
        <v>137999</v>
      </c>
      <c r="N243" s="48"/>
    </row>
    <row r="244" spans="1:14" x14ac:dyDescent="0.25">
      <c r="A244" t="s">
        <v>241</v>
      </c>
      <c r="B244" t="s">
        <v>771</v>
      </c>
      <c r="C244" s="118">
        <v>190.58446880206395</v>
      </c>
      <c r="D244" s="119">
        <v>696</v>
      </c>
      <c r="E244" s="98">
        <v>27.38282597730802</v>
      </c>
      <c r="F244" s="99">
        <v>143837</v>
      </c>
      <c r="G244" s="99"/>
      <c r="H244" s="99">
        <v>49346</v>
      </c>
      <c r="I244" s="99">
        <v>177041</v>
      </c>
      <c r="J244" s="99">
        <v>244678</v>
      </c>
      <c r="K244" s="99">
        <v>614902</v>
      </c>
      <c r="L244" s="78"/>
      <c r="M244" s="79">
        <f t="shared" si="3"/>
        <v>614902</v>
      </c>
      <c r="N244" s="48"/>
    </row>
    <row r="245" spans="1:14" x14ac:dyDescent="0.25">
      <c r="A245" t="s">
        <v>476</v>
      </c>
      <c r="B245" t="s">
        <v>772</v>
      </c>
      <c r="C245" s="118">
        <v>88.351146829202662</v>
      </c>
      <c r="D245" s="119">
        <v>302</v>
      </c>
      <c r="E245" s="98">
        <v>29.255346632186303</v>
      </c>
      <c r="F245" s="99">
        <v>87319</v>
      </c>
      <c r="G245" s="99"/>
      <c r="H245" s="99">
        <v>23380</v>
      </c>
      <c r="I245" s="99">
        <v>81400</v>
      </c>
      <c r="J245" s="99">
        <v>112297</v>
      </c>
      <c r="K245" s="99">
        <v>304396</v>
      </c>
      <c r="L245" s="78"/>
      <c r="M245" s="79">
        <f t="shared" si="3"/>
        <v>304396</v>
      </c>
      <c r="N245" s="48"/>
    </row>
    <row r="246" spans="1:14" x14ac:dyDescent="0.25">
      <c r="A246" t="s">
        <v>242</v>
      </c>
      <c r="B246" t="s">
        <v>849</v>
      </c>
      <c r="C246" s="118">
        <v>69.842522341317803</v>
      </c>
      <c r="D246" s="119">
        <v>388</v>
      </c>
      <c r="E246" s="98">
        <v>18.000650087968495</v>
      </c>
      <c r="F246" s="99">
        <v>53186</v>
      </c>
      <c r="G246" s="99"/>
      <c r="H246" s="99">
        <v>8222</v>
      </c>
      <c r="I246" s="99">
        <v>33874</v>
      </c>
      <c r="J246" s="99">
        <v>37667</v>
      </c>
      <c r="K246" s="99">
        <v>132949</v>
      </c>
      <c r="L246" s="78"/>
      <c r="M246" s="79">
        <f t="shared" si="3"/>
        <v>132949</v>
      </c>
      <c r="N246" s="48"/>
    </row>
    <row r="247" spans="1:14" x14ac:dyDescent="0.25">
      <c r="A247" t="s">
        <v>243</v>
      </c>
      <c r="B247" t="s">
        <v>850</v>
      </c>
      <c r="C247" s="118">
        <v>44.50779588934283</v>
      </c>
      <c r="D247" s="119">
        <v>138</v>
      </c>
      <c r="E247" s="98">
        <v>32.252026006770166</v>
      </c>
      <c r="F247" s="99">
        <v>54994</v>
      </c>
      <c r="G247" s="99"/>
      <c r="H247" s="99">
        <v>17046</v>
      </c>
      <c r="I247" s="99">
        <v>57895</v>
      </c>
      <c r="J247" s="99">
        <v>78613</v>
      </c>
      <c r="K247" s="99">
        <v>208548</v>
      </c>
      <c r="L247" s="78"/>
      <c r="M247" s="79">
        <f t="shared" si="3"/>
        <v>208548</v>
      </c>
      <c r="N247" s="48"/>
    </row>
    <row r="248" spans="1:14" x14ac:dyDescent="0.25">
      <c r="A248" t="s">
        <v>244</v>
      </c>
      <c r="B248" t="s">
        <v>773</v>
      </c>
      <c r="C248" s="118">
        <v>66.971750100782941</v>
      </c>
      <c r="D248" s="119">
        <v>310</v>
      </c>
      <c r="E248" s="98">
        <v>21.603790355091249</v>
      </c>
      <c r="F248" s="99">
        <v>61279</v>
      </c>
      <c r="G248" s="99"/>
      <c r="H248" s="99">
        <v>9941</v>
      </c>
      <c r="I248" s="99">
        <v>34503</v>
      </c>
      <c r="J248" s="99">
        <v>40318</v>
      </c>
      <c r="K248" s="99">
        <v>146041</v>
      </c>
      <c r="L248" s="78"/>
      <c r="M248" s="79">
        <f t="shared" si="3"/>
        <v>146041</v>
      </c>
      <c r="N248" s="48"/>
    </row>
    <row r="249" spans="1:14" x14ac:dyDescent="0.25">
      <c r="A249" t="s">
        <v>245</v>
      </c>
      <c r="B249" t="s">
        <v>774</v>
      </c>
      <c r="C249" s="118">
        <v>105.0777600882366</v>
      </c>
      <c r="D249" s="119">
        <v>348</v>
      </c>
      <c r="E249" s="98">
        <v>30.194758646045013</v>
      </c>
      <c r="F249" s="99">
        <v>104987</v>
      </c>
      <c r="G249" s="99"/>
      <c r="H249" s="99">
        <v>30088</v>
      </c>
      <c r="I249" s="99">
        <v>104836</v>
      </c>
      <c r="J249" s="99">
        <v>140040</v>
      </c>
      <c r="K249" s="99">
        <v>379951</v>
      </c>
      <c r="L249" s="78"/>
      <c r="M249" s="79">
        <f t="shared" si="3"/>
        <v>379951</v>
      </c>
      <c r="N249" s="48"/>
    </row>
    <row r="250" spans="1:14" x14ac:dyDescent="0.25">
      <c r="A250" t="s">
        <v>246</v>
      </c>
      <c r="B250" t="s">
        <v>881</v>
      </c>
      <c r="C250" s="118">
        <v>531.81328572137056</v>
      </c>
      <c r="D250" s="119">
        <v>2143</v>
      </c>
      <c r="E250" s="98">
        <v>24.816298913736343</v>
      </c>
      <c r="F250" s="99">
        <v>403592</v>
      </c>
      <c r="G250" s="99"/>
      <c r="H250" s="99">
        <v>135570</v>
      </c>
      <c r="I250" s="99">
        <v>480434</v>
      </c>
      <c r="J250" s="99">
        <v>656504</v>
      </c>
      <c r="K250" s="99">
        <v>1676100</v>
      </c>
      <c r="L250" s="78"/>
      <c r="M250" s="79">
        <f t="shared" si="3"/>
        <v>1676100</v>
      </c>
      <c r="N250" s="48"/>
    </row>
    <row r="251" spans="1:14" x14ac:dyDescent="0.25">
      <c r="A251" t="s">
        <v>247</v>
      </c>
      <c r="B251" t="s">
        <v>775</v>
      </c>
      <c r="C251" s="118">
        <v>255.01390567653155</v>
      </c>
      <c r="D251" s="119">
        <v>1614</v>
      </c>
      <c r="E251" s="98">
        <v>15.800118071656247</v>
      </c>
      <c r="F251" s="99">
        <v>192440</v>
      </c>
      <c r="G251" s="99"/>
      <c r="H251" s="99">
        <v>60374</v>
      </c>
      <c r="I251" s="99">
        <v>161793</v>
      </c>
      <c r="J251" s="99">
        <v>185945</v>
      </c>
      <c r="K251" s="99">
        <v>600552</v>
      </c>
      <c r="L251" s="78"/>
      <c r="M251" s="79">
        <f t="shared" si="3"/>
        <v>600552</v>
      </c>
      <c r="N251" s="49"/>
    </row>
    <row r="252" spans="1:14" x14ac:dyDescent="0.25">
      <c r="A252" t="s">
        <v>248</v>
      </c>
      <c r="B252" t="s">
        <v>776</v>
      </c>
      <c r="C252" s="118">
        <v>32.221642958372321</v>
      </c>
      <c r="D252" s="119">
        <v>965</v>
      </c>
      <c r="E252" s="98">
        <v>3.3390303583805649</v>
      </c>
      <c r="F252" s="99">
        <v>28110</v>
      </c>
      <c r="G252" s="99"/>
      <c r="H252" s="99">
        <v>0</v>
      </c>
      <c r="I252" s="99">
        <v>0</v>
      </c>
      <c r="J252" s="99">
        <v>0</v>
      </c>
      <c r="K252" s="99">
        <v>28110</v>
      </c>
      <c r="L252" s="78"/>
      <c r="M252" s="79">
        <f t="shared" si="3"/>
        <v>28110</v>
      </c>
      <c r="N252" s="48"/>
    </row>
    <row r="253" spans="1:14" x14ac:dyDescent="0.25">
      <c r="A253" t="s">
        <v>249</v>
      </c>
      <c r="B253" t="s">
        <v>777</v>
      </c>
      <c r="C253" s="118">
        <v>14.77917882961434</v>
      </c>
      <c r="D253" s="119">
        <v>250</v>
      </c>
      <c r="E253" s="98">
        <v>5.9116715318457382</v>
      </c>
      <c r="F253" s="99">
        <v>12010</v>
      </c>
      <c r="G253" s="99"/>
      <c r="H253" s="99">
        <v>0</v>
      </c>
      <c r="I253" s="99">
        <v>6101</v>
      </c>
      <c r="J253" s="99">
        <v>6782</v>
      </c>
      <c r="K253" s="99">
        <v>24893</v>
      </c>
      <c r="L253" s="78"/>
      <c r="M253" s="79">
        <f t="shared" si="3"/>
        <v>24893</v>
      </c>
      <c r="N253" s="48"/>
    </row>
    <row r="254" spans="1:14" x14ac:dyDescent="0.25">
      <c r="A254" t="s">
        <v>250</v>
      </c>
      <c r="B254" t="s">
        <v>778</v>
      </c>
      <c r="C254" s="118">
        <v>55.861958566801114</v>
      </c>
      <c r="D254" s="119">
        <v>776</v>
      </c>
      <c r="E254" s="98">
        <v>7.1987060008764256</v>
      </c>
      <c r="F254" s="99">
        <v>43749</v>
      </c>
      <c r="G254" s="99"/>
      <c r="H254" s="99">
        <v>0</v>
      </c>
      <c r="I254" s="99">
        <v>24775</v>
      </c>
      <c r="J254" s="99">
        <v>28634</v>
      </c>
      <c r="K254" s="99">
        <v>97158</v>
      </c>
      <c r="L254" s="78"/>
      <c r="M254" s="79">
        <f t="shared" si="3"/>
        <v>97158</v>
      </c>
      <c r="N254" s="48"/>
    </row>
    <row r="255" spans="1:14" x14ac:dyDescent="0.25">
      <c r="A255" s="120" t="s">
        <v>251</v>
      </c>
      <c r="B255" t="s">
        <v>779</v>
      </c>
      <c r="C255" s="118">
        <v>51.6</v>
      </c>
      <c r="D255" s="119">
        <v>288</v>
      </c>
      <c r="E255" s="98">
        <v>17.93</v>
      </c>
      <c r="F255" s="99">
        <v>41207</v>
      </c>
      <c r="G255" s="99"/>
      <c r="H255" s="99">
        <v>7035</v>
      </c>
      <c r="I255" s="99">
        <v>26014</v>
      </c>
      <c r="J255" s="99">
        <v>29789</v>
      </c>
      <c r="K255" s="99">
        <v>104045</v>
      </c>
      <c r="L255" s="78"/>
      <c r="M255" s="79">
        <f t="shared" si="3"/>
        <v>104045</v>
      </c>
      <c r="N255" s="48"/>
    </row>
    <row r="256" spans="1:14" x14ac:dyDescent="0.25">
      <c r="A256" t="s">
        <v>252</v>
      </c>
      <c r="B256" t="s">
        <v>967</v>
      </c>
      <c r="C256" s="118">
        <v>69.398554112261976</v>
      </c>
      <c r="D256" s="119">
        <v>229</v>
      </c>
      <c r="E256" s="98">
        <v>30.305045463869856</v>
      </c>
      <c r="F256" s="99">
        <v>109154</v>
      </c>
      <c r="G256" s="99"/>
      <c r="H256" s="99">
        <v>30334</v>
      </c>
      <c r="I256" s="99">
        <v>97559</v>
      </c>
      <c r="J256" s="99">
        <v>132431</v>
      </c>
      <c r="K256" s="99">
        <v>369478</v>
      </c>
      <c r="L256" s="78"/>
      <c r="M256" s="79">
        <f t="shared" si="3"/>
        <v>369478</v>
      </c>
      <c r="N256" s="48"/>
    </row>
    <row r="257" spans="1:14" x14ac:dyDescent="0.25">
      <c r="A257" t="s">
        <v>253</v>
      </c>
      <c r="B257" t="s">
        <v>780</v>
      </c>
      <c r="C257" s="118">
        <v>105.43058823196148</v>
      </c>
      <c r="D257" s="119">
        <v>323</v>
      </c>
      <c r="E257" s="98">
        <v>32.641048988223368</v>
      </c>
      <c r="F257" s="99">
        <v>79801</v>
      </c>
      <c r="G257" s="99"/>
      <c r="H257" s="99">
        <v>27387</v>
      </c>
      <c r="I257" s="99">
        <v>97850</v>
      </c>
      <c r="J257" s="99">
        <v>135052</v>
      </c>
      <c r="K257" s="99">
        <v>340090</v>
      </c>
      <c r="L257" s="78"/>
      <c r="M257" s="79">
        <f t="shared" si="3"/>
        <v>340090</v>
      </c>
      <c r="N257" s="48"/>
    </row>
    <row r="258" spans="1:14" x14ac:dyDescent="0.25">
      <c r="A258" t="s">
        <v>254</v>
      </c>
      <c r="B258" t="s">
        <v>781</v>
      </c>
      <c r="C258" s="118">
        <v>107.47449579309993</v>
      </c>
      <c r="D258" s="119">
        <v>399</v>
      </c>
      <c r="E258" s="98">
        <v>26.935963857919781</v>
      </c>
      <c r="F258" s="99">
        <v>92662</v>
      </c>
      <c r="G258" s="99"/>
      <c r="H258" s="99">
        <v>27818</v>
      </c>
      <c r="I258" s="99">
        <v>99920</v>
      </c>
      <c r="J258" s="99">
        <v>137972</v>
      </c>
      <c r="K258" s="99">
        <v>358372</v>
      </c>
      <c r="L258" s="78"/>
      <c r="M258" s="79">
        <f t="shared" si="3"/>
        <v>358372</v>
      </c>
      <c r="N258" s="48"/>
    </row>
    <row r="259" spans="1:14" x14ac:dyDescent="0.25">
      <c r="A259" t="s">
        <v>255</v>
      </c>
      <c r="B259" t="s">
        <v>782</v>
      </c>
      <c r="C259" s="118">
        <v>210.7</v>
      </c>
      <c r="D259" s="119">
        <v>1077</v>
      </c>
      <c r="E259" s="98">
        <v>19.559999999999999</v>
      </c>
      <c r="F259" s="99">
        <v>165263</v>
      </c>
      <c r="G259" s="99"/>
      <c r="H259" s="99">
        <v>49546</v>
      </c>
      <c r="I259" s="99">
        <v>140959</v>
      </c>
      <c r="J259" s="99">
        <v>164767</v>
      </c>
      <c r="K259" s="99">
        <v>520535</v>
      </c>
      <c r="L259" s="78"/>
      <c r="M259" s="79">
        <f t="shared" ref="M259:M322" si="4">+K259+L259</f>
        <v>520535</v>
      </c>
      <c r="N259" s="48"/>
    </row>
    <row r="260" spans="1:14" x14ac:dyDescent="0.25">
      <c r="A260" t="s">
        <v>256</v>
      </c>
      <c r="B260" t="s">
        <v>968</v>
      </c>
      <c r="C260" s="118">
        <v>326.70920996498955</v>
      </c>
      <c r="D260" s="119">
        <v>1518</v>
      </c>
      <c r="E260" s="98">
        <v>21.522345847496016</v>
      </c>
      <c r="F260" s="99">
        <v>235752</v>
      </c>
      <c r="G260" s="99"/>
      <c r="H260" s="99">
        <v>78513</v>
      </c>
      <c r="I260" s="99">
        <v>260343</v>
      </c>
      <c r="J260" s="99">
        <v>322835</v>
      </c>
      <c r="K260" s="99">
        <v>897443</v>
      </c>
      <c r="L260" s="78"/>
      <c r="M260" s="79">
        <f t="shared" si="4"/>
        <v>897443</v>
      </c>
      <c r="N260" s="48"/>
    </row>
    <row r="261" spans="1:14" x14ac:dyDescent="0.25">
      <c r="A261" t="s">
        <v>257</v>
      </c>
      <c r="B261" t="s">
        <v>784</v>
      </c>
      <c r="C261" s="118">
        <v>176.47501924812036</v>
      </c>
      <c r="D261" s="119">
        <v>729</v>
      </c>
      <c r="E261" s="98">
        <v>24.207821570386852</v>
      </c>
      <c r="F261" s="99">
        <v>152244</v>
      </c>
      <c r="G261" s="99"/>
      <c r="H261" s="99">
        <v>45506</v>
      </c>
      <c r="I261" s="99">
        <v>163063</v>
      </c>
      <c r="J261" s="99">
        <v>224856</v>
      </c>
      <c r="K261" s="99">
        <v>585669</v>
      </c>
      <c r="L261" s="78"/>
      <c r="M261" s="79">
        <f t="shared" si="4"/>
        <v>585669</v>
      </c>
      <c r="N261" s="48"/>
    </row>
    <row r="262" spans="1:14" x14ac:dyDescent="0.25">
      <c r="A262" t="s">
        <v>258</v>
      </c>
      <c r="B262" t="s">
        <v>785</v>
      </c>
      <c r="C262" s="118">
        <v>275.90541366493682</v>
      </c>
      <c r="D262" s="119">
        <v>1426</v>
      </c>
      <c r="E262" s="98">
        <v>19.348205726853912</v>
      </c>
      <c r="F262" s="99">
        <v>202682</v>
      </c>
      <c r="G262" s="99"/>
      <c r="H262" s="99">
        <v>62846</v>
      </c>
      <c r="I262" s="99">
        <v>198416</v>
      </c>
      <c r="J262" s="99">
        <v>237928</v>
      </c>
      <c r="K262" s="99">
        <v>701872</v>
      </c>
      <c r="L262" s="78"/>
      <c r="M262" s="79">
        <f t="shared" si="4"/>
        <v>701872</v>
      </c>
      <c r="N262" s="48"/>
    </row>
    <row r="263" spans="1:14" x14ac:dyDescent="0.25">
      <c r="A263" t="s">
        <v>259</v>
      </c>
      <c r="B263" t="s">
        <v>786</v>
      </c>
      <c r="C263" s="118">
        <v>153.7077737286354</v>
      </c>
      <c r="D263" s="119">
        <v>1689</v>
      </c>
      <c r="E263" s="98">
        <v>9.1005194629151003</v>
      </c>
      <c r="F263" s="99">
        <v>131158</v>
      </c>
      <c r="G263" s="99"/>
      <c r="H263" s="99">
        <v>0</v>
      </c>
      <c r="I263" s="99">
        <v>68680</v>
      </c>
      <c r="J263" s="99">
        <v>75997</v>
      </c>
      <c r="K263" s="99">
        <v>275835</v>
      </c>
      <c r="L263" s="78"/>
      <c r="M263" s="79">
        <f t="shared" si="4"/>
        <v>275835</v>
      </c>
      <c r="N263" s="48"/>
    </row>
    <row r="264" spans="1:14" x14ac:dyDescent="0.25">
      <c r="A264" t="s">
        <v>260</v>
      </c>
      <c r="B264" t="s">
        <v>787</v>
      </c>
      <c r="C264" s="118">
        <v>36.035856496897281</v>
      </c>
      <c r="D264" s="119">
        <v>818</v>
      </c>
      <c r="E264" s="98">
        <v>4.405361429938524</v>
      </c>
      <c r="F264" s="99">
        <v>30658</v>
      </c>
      <c r="G264" s="99"/>
      <c r="H264" s="99">
        <v>0</v>
      </c>
      <c r="I264" s="99">
        <v>0</v>
      </c>
      <c r="J264" s="99">
        <v>0</v>
      </c>
      <c r="K264" s="99">
        <v>30658</v>
      </c>
      <c r="L264" s="78"/>
      <c r="M264" s="79">
        <f t="shared" si="4"/>
        <v>30658</v>
      </c>
      <c r="N264" s="48"/>
    </row>
    <row r="265" spans="1:14" x14ac:dyDescent="0.25">
      <c r="A265" t="s">
        <v>261</v>
      </c>
      <c r="B265" t="s">
        <v>788</v>
      </c>
      <c r="C265" s="118">
        <v>120.95482528262117</v>
      </c>
      <c r="D265" s="119">
        <v>702</v>
      </c>
      <c r="E265" s="98">
        <v>17.230032091541485</v>
      </c>
      <c r="F265" s="99">
        <v>106021</v>
      </c>
      <c r="G265" s="99"/>
      <c r="H265" s="99">
        <v>31434</v>
      </c>
      <c r="I265" s="99">
        <v>112644</v>
      </c>
      <c r="J265" s="99">
        <v>155719</v>
      </c>
      <c r="K265" s="99">
        <v>405818</v>
      </c>
      <c r="L265" s="78"/>
      <c r="M265" s="79">
        <f t="shared" si="4"/>
        <v>405818</v>
      </c>
      <c r="N265" s="48"/>
    </row>
    <row r="266" spans="1:14" x14ac:dyDescent="0.25">
      <c r="A266" t="s">
        <v>262</v>
      </c>
      <c r="B266" t="s">
        <v>852</v>
      </c>
      <c r="C266" s="118">
        <v>11.303903652411817</v>
      </c>
      <c r="D266" s="119">
        <v>217</v>
      </c>
      <c r="E266" s="98">
        <v>5.2091721900515315</v>
      </c>
      <c r="F266" s="99">
        <v>8982</v>
      </c>
      <c r="G266" s="99"/>
      <c r="H266" s="99">
        <v>0</v>
      </c>
      <c r="I266" s="99">
        <v>4829</v>
      </c>
      <c r="J266" s="99">
        <v>5370</v>
      </c>
      <c r="K266" s="99">
        <v>19181</v>
      </c>
      <c r="L266" s="78"/>
      <c r="M266" s="79">
        <f t="shared" si="4"/>
        <v>19181</v>
      </c>
      <c r="N266" s="48"/>
    </row>
    <row r="267" spans="1:14" x14ac:dyDescent="0.25">
      <c r="A267" t="s">
        <v>263</v>
      </c>
      <c r="B267" t="s">
        <v>923</v>
      </c>
      <c r="C267" s="118">
        <v>126.10716667901873</v>
      </c>
      <c r="D267" s="119">
        <v>395</v>
      </c>
      <c r="E267" s="98">
        <v>31.92586498203006</v>
      </c>
      <c r="F267" s="99">
        <v>95506</v>
      </c>
      <c r="G267" s="99"/>
      <c r="H267" s="99">
        <v>33221</v>
      </c>
      <c r="I267" s="99">
        <v>118618</v>
      </c>
      <c r="J267" s="99">
        <v>164162</v>
      </c>
      <c r="K267" s="99">
        <v>411507</v>
      </c>
      <c r="L267" s="78"/>
      <c r="M267" s="79">
        <f t="shared" si="4"/>
        <v>411507</v>
      </c>
      <c r="N267" s="48"/>
    </row>
    <row r="268" spans="1:14" x14ac:dyDescent="0.25">
      <c r="A268" t="s">
        <v>264</v>
      </c>
      <c r="B268" t="s">
        <v>789</v>
      </c>
      <c r="C268" s="118">
        <v>214.68231691139243</v>
      </c>
      <c r="D268" s="119">
        <v>653</v>
      </c>
      <c r="E268" s="98">
        <v>32.876311931300521</v>
      </c>
      <c r="F268" s="99">
        <v>199629</v>
      </c>
      <c r="G268" s="99"/>
      <c r="H268" s="99">
        <v>52588</v>
      </c>
      <c r="I268" s="99">
        <v>148269</v>
      </c>
      <c r="J268" s="99">
        <v>185184</v>
      </c>
      <c r="K268" s="99">
        <v>585670</v>
      </c>
      <c r="L268" s="78"/>
      <c r="M268" s="79">
        <f t="shared" si="4"/>
        <v>585670</v>
      </c>
      <c r="N268" s="48"/>
    </row>
    <row r="269" spans="1:14" x14ac:dyDescent="0.25">
      <c r="A269" t="s">
        <v>265</v>
      </c>
      <c r="B269" t="s">
        <v>790</v>
      </c>
      <c r="C269" s="118">
        <v>153.02095652834001</v>
      </c>
      <c r="D269" s="119">
        <v>714</v>
      </c>
      <c r="E269" s="98">
        <v>21.431506516574235</v>
      </c>
      <c r="F269" s="99">
        <v>114941</v>
      </c>
      <c r="G269" s="99"/>
      <c r="H269" s="99">
        <v>33790</v>
      </c>
      <c r="I269" s="99">
        <v>100252</v>
      </c>
      <c r="J269" s="99">
        <v>116982</v>
      </c>
      <c r="K269" s="99">
        <v>365965</v>
      </c>
      <c r="L269" s="78"/>
      <c r="M269" s="79">
        <f t="shared" si="4"/>
        <v>365965</v>
      </c>
      <c r="N269" s="48"/>
    </row>
    <row r="270" spans="1:14" x14ac:dyDescent="0.25">
      <c r="A270" t="s">
        <v>266</v>
      </c>
      <c r="B270" t="s">
        <v>791</v>
      </c>
      <c r="C270" s="118">
        <v>30.141062773113518</v>
      </c>
      <c r="D270" s="119">
        <v>306</v>
      </c>
      <c r="E270" s="98">
        <v>9.8500205140893833</v>
      </c>
      <c r="F270" s="99">
        <v>23426</v>
      </c>
      <c r="G270" s="99"/>
      <c r="H270" s="99">
        <v>0</v>
      </c>
      <c r="I270" s="99">
        <v>16398</v>
      </c>
      <c r="J270" s="99">
        <v>18251</v>
      </c>
      <c r="K270" s="99">
        <v>58075</v>
      </c>
      <c r="L270" s="78"/>
      <c r="M270" s="79">
        <f t="shared" si="4"/>
        <v>58075</v>
      </c>
      <c r="N270" s="48"/>
    </row>
    <row r="271" spans="1:14" x14ac:dyDescent="0.25">
      <c r="A271" t="s">
        <v>267</v>
      </c>
      <c r="B271" t="s">
        <v>792</v>
      </c>
      <c r="C271" s="118">
        <v>149.81557000696444</v>
      </c>
      <c r="D271" s="119">
        <v>782</v>
      </c>
      <c r="E271" s="98">
        <v>19.158001279662933</v>
      </c>
      <c r="F271" s="99">
        <v>112136</v>
      </c>
      <c r="G271" s="99"/>
      <c r="H271" s="99">
        <v>33495</v>
      </c>
      <c r="I271" s="99">
        <v>97058</v>
      </c>
      <c r="J271" s="99">
        <v>113168</v>
      </c>
      <c r="K271" s="99">
        <v>355857</v>
      </c>
      <c r="L271" s="78"/>
      <c r="M271" s="79">
        <f t="shared" si="4"/>
        <v>355857</v>
      </c>
      <c r="N271" s="48"/>
    </row>
    <row r="272" spans="1:14" x14ac:dyDescent="0.25">
      <c r="A272" t="s">
        <v>268</v>
      </c>
      <c r="B272" t="s">
        <v>793</v>
      </c>
      <c r="C272" s="118">
        <v>15.701519438736916</v>
      </c>
      <c r="D272" s="119">
        <v>74</v>
      </c>
      <c r="E272" s="98">
        <v>21.218269511806643</v>
      </c>
      <c r="F272" s="99">
        <v>14602</v>
      </c>
      <c r="G272" s="99"/>
      <c r="H272" s="99">
        <v>3663</v>
      </c>
      <c r="I272" s="99">
        <v>9607</v>
      </c>
      <c r="J272" s="99">
        <v>11198</v>
      </c>
      <c r="K272" s="99">
        <v>39070</v>
      </c>
      <c r="L272" s="78"/>
      <c r="M272" s="79">
        <f t="shared" si="4"/>
        <v>39070</v>
      </c>
      <c r="N272" s="48"/>
    </row>
    <row r="273" spans="1:14" x14ac:dyDescent="0.25">
      <c r="A273" t="s">
        <v>794</v>
      </c>
      <c r="B273" t="s">
        <v>795</v>
      </c>
      <c r="C273" s="118">
        <v>185.09525509490689</v>
      </c>
      <c r="D273" s="119">
        <v>600</v>
      </c>
      <c r="E273" s="98">
        <v>30.849209182484501</v>
      </c>
      <c r="F273" s="99">
        <v>180280</v>
      </c>
      <c r="G273" s="99"/>
      <c r="H273" s="99">
        <v>51023</v>
      </c>
      <c r="I273" s="99">
        <v>177630</v>
      </c>
      <c r="J273" s="99">
        <v>237768</v>
      </c>
      <c r="K273" s="99">
        <v>646701</v>
      </c>
      <c r="L273" s="78"/>
      <c r="M273" s="79">
        <f t="shared" si="4"/>
        <v>646701</v>
      </c>
      <c r="N273" s="48"/>
    </row>
    <row r="274" spans="1:14" x14ac:dyDescent="0.25">
      <c r="A274" t="s">
        <v>269</v>
      </c>
      <c r="B274" t="s">
        <v>796</v>
      </c>
      <c r="C274" s="118">
        <v>13.7415288342991</v>
      </c>
      <c r="D274" s="119">
        <v>225</v>
      </c>
      <c r="E274" s="98">
        <v>6.1073461485773732</v>
      </c>
      <c r="F274" s="99">
        <v>11331</v>
      </c>
      <c r="G274" s="99"/>
      <c r="H274" s="99">
        <v>0</v>
      </c>
      <c r="I274" s="99">
        <v>4068</v>
      </c>
      <c r="J274" s="99">
        <v>4604</v>
      </c>
      <c r="K274" s="99">
        <v>20003</v>
      </c>
      <c r="L274" s="78"/>
      <c r="M274" s="79">
        <f t="shared" si="4"/>
        <v>20003</v>
      </c>
      <c r="N274" s="48"/>
    </row>
    <row r="275" spans="1:14" x14ac:dyDescent="0.25">
      <c r="A275" t="s">
        <v>270</v>
      </c>
      <c r="B275" t="s">
        <v>797</v>
      </c>
      <c r="C275" s="118">
        <v>19.360359987397949</v>
      </c>
      <c r="D275" s="119">
        <v>165</v>
      </c>
      <c r="E275" s="98">
        <v>11.733551507513912</v>
      </c>
      <c r="F275" s="99">
        <v>18974</v>
      </c>
      <c r="G275" s="99"/>
      <c r="H275" s="99">
        <v>3034</v>
      </c>
      <c r="I275" s="99">
        <v>12075</v>
      </c>
      <c r="J275" s="99">
        <v>13521</v>
      </c>
      <c r="K275" s="99">
        <v>47604</v>
      </c>
      <c r="L275" s="78"/>
      <c r="M275" s="79">
        <f t="shared" si="4"/>
        <v>47604</v>
      </c>
      <c r="N275" s="72"/>
    </row>
    <row r="276" spans="1:14" x14ac:dyDescent="0.25">
      <c r="A276" t="s">
        <v>271</v>
      </c>
      <c r="B276" t="s">
        <v>882</v>
      </c>
      <c r="C276" s="118">
        <v>0.80147640587912561</v>
      </c>
      <c r="D276" s="119">
        <v>91</v>
      </c>
      <c r="E276" s="98">
        <v>0.88074330316387439</v>
      </c>
      <c r="F276" s="99">
        <v>0</v>
      </c>
      <c r="G276" s="99"/>
      <c r="H276" s="99">
        <v>0</v>
      </c>
      <c r="I276" s="99">
        <v>0</v>
      </c>
      <c r="J276" s="99">
        <v>0</v>
      </c>
      <c r="K276" s="99">
        <v>0</v>
      </c>
      <c r="L276" s="78"/>
      <c r="M276" s="79">
        <f t="shared" si="4"/>
        <v>0</v>
      </c>
      <c r="N276" s="48"/>
    </row>
    <row r="277" spans="1:14" x14ac:dyDescent="0.25">
      <c r="A277" t="s">
        <v>272</v>
      </c>
      <c r="B277" t="s">
        <v>798</v>
      </c>
      <c r="C277" s="118">
        <v>353.05403853815375</v>
      </c>
      <c r="D277" s="119">
        <v>1171</v>
      </c>
      <c r="E277" s="98">
        <v>30.149789798305168</v>
      </c>
      <c r="F277" s="99">
        <v>294555</v>
      </c>
      <c r="G277" s="99"/>
      <c r="H277" s="99">
        <v>93296</v>
      </c>
      <c r="I277" s="99">
        <v>329311</v>
      </c>
      <c r="J277" s="99">
        <v>454915</v>
      </c>
      <c r="K277" s="99">
        <v>1172077</v>
      </c>
      <c r="L277" s="78"/>
      <c r="M277" s="79">
        <f t="shared" si="4"/>
        <v>1172077</v>
      </c>
      <c r="N277" s="48"/>
    </row>
    <row r="278" spans="1:14" x14ac:dyDescent="0.25">
      <c r="A278" t="s">
        <v>273</v>
      </c>
      <c r="B278" t="s">
        <v>799</v>
      </c>
      <c r="C278" s="118">
        <v>131.55350289168197</v>
      </c>
      <c r="D278" s="119">
        <v>1586</v>
      </c>
      <c r="E278" s="98">
        <v>8.2946723134730238</v>
      </c>
      <c r="F278" s="99">
        <v>104403</v>
      </c>
      <c r="G278" s="99"/>
      <c r="H278" s="99">
        <v>0</v>
      </c>
      <c r="I278" s="99">
        <v>58370</v>
      </c>
      <c r="J278" s="99">
        <v>65081</v>
      </c>
      <c r="K278" s="99">
        <v>227854</v>
      </c>
      <c r="L278" s="78"/>
      <c r="M278" s="79">
        <f t="shared" si="4"/>
        <v>227854</v>
      </c>
      <c r="N278" s="48"/>
    </row>
    <row r="279" spans="1:14" x14ac:dyDescent="0.25">
      <c r="A279" t="s">
        <v>274</v>
      </c>
      <c r="B279" t="s">
        <v>871</v>
      </c>
      <c r="C279" s="118">
        <v>55.475954493556088</v>
      </c>
      <c r="D279" s="119">
        <v>350</v>
      </c>
      <c r="E279" s="98">
        <v>15.850272712444621</v>
      </c>
      <c r="F279" s="99">
        <v>43472</v>
      </c>
      <c r="G279" s="99"/>
      <c r="H279" s="99">
        <v>12313</v>
      </c>
      <c r="I279" s="99">
        <v>28180</v>
      </c>
      <c r="J279" s="99">
        <v>31215</v>
      </c>
      <c r="K279" s="99">
        <v>115180</v>
      </c>
      <c r="L279" s="78"/>
      <c r="M279" s="79">
        <f t="shared" si="4"/>
        <v>115180</v>
      </c>
      <c r="N279" s="48"/>
    </row>
    <row r="280" spans="1:14" x14ac:dyDescent="0.25">
      <c r="A280" t="s">
        <v>275</v>
      </c>
      <c r="B280" t="s">
        <v>800</v>
      </c>
      <c r="C280" s="118">
        <v>14.612600069856908</v>
      </c>
      <c r="D280" s="119">
        <v>386</v>
      </c>
      <c r="E280" s="98">
        <v>3.7856476864914286</v>
      </c>
      <c r="F280" s="99">
        <v>13878</v>
      </c>
      <c r="G280" s="99"/>
      <c r="H280" s="99">
        <v>0</v>
      </c>
      <c r="I280" s="99">
        <v>0</v>
      </c>
      <c r="J280" s="99">
        <v>0</v>
      </c>
      <c r="K280" s="99">
        <v>13878</v>
      </c>
      <c r="L280" s="78"/>
      <c r="M280" s="79">
        <f t="shared" si="4"/>
        <v>13878</v>
      </c>
      <c r="N280" s="48"/>
    </row>
    <row r="281" spans="1:14" x14ac:dyDescent="0.25">
      <c r="A281" t="s">
        <v>276</v>
      </c>
      <c r="B281" t="s">
        <v>801</v>
      </c>
      <c r="C281" s="118">
        <v>50.690730422747748</v>
      </c>
      <c r="D281" s="119">
        <v>400</v>
      </c>
      <c r="E281" s="98">
        <v>12.672682605686937</v>
      </c>
      <c r="F281" s="99">
        <v>39670</v>
      </c>
      <c r="G281" s="99"/>
      <c r="H281" s="99">
        <v>0</v>
      </c>
      <c r="I281" s="99">
        <v>28927</v>
      </c>
      <c r="J281" s="99">
        <v>34082</v>
      </c>
      <c r="K281" s="99">
        <v>102679</v>
      </c>
      <c r="L281" s="78"/>
      <c r="M281" s="79">
        <f t="shared" si="4"/>
        <v>102679</v>
      </c>
      <c r="N281" s="48"/>
    </row>
    <row r="282" spans="1:14" x14ac:dyDescent="0.25">
      <c r="A282" t="s">
        <v>477</v>
      </c>
      <c r="B282" t="s">
        <v>802</v>
      </c>
      <c r="C282" s="118">
        <v>104.63381012376789</v>
      </c>
      <c r="D282" s="119">
        <v>317</v>
      </c>
      <c r="E282" s="98">
        <v>33.007511080052957</v>
      </c>
      <c r="F282" s="99">
        <v>133721</v>
      </c>
      <c r="G282" s="99"/>
      <c r="H282" s="99">
        <v>44109</v>
      </c>
      <c r="I282" s="99">
        <v>151455</v>
      </c>
      <c r="J282" s="99">
        <v>207313</v>
      </c>
      <c r="K282" s="99">
        <v>536598</v>
      </c>
      <c r="L282" s="78"/>
      <c r="M282" s="79">
        <f t="shared" si="4"/>
        <v>536598</v>
      </c>
      <c r="N282" s="48"/>
    </row>
    <row r="283" spans="1:14" x14ac:dyDescent="0.25">
      <c r="A283" t="s">
        <v>277</v>
      </c>
      <c r="B283" t="s">
        <v>803</v>
      </c>
      <c r="C283" s="118">
        <v>227.59420223512714</v>
      </c>
      <c r="D283" s="119">
        <v>826</v>
      </c>
      <c r="E283" s="98">
        <v>27.553777510305959</v>
      </c>
      <c r="F283" s="99">
        <v>205037</v>
      </c>
      <c r="G283" s="99"/>
      <c r="H283" s="99">
        <v>58697</v>
      </c>
      <c r="I283" s="99">
        <v>209534</v>
      </c>
      <c r="J283" s="99">
        <v>289110</v>
      </c>
      <c r="K283" s="99">
        <v>762378</v>
      </c>
      <c r="L283" s="78"/>
      <c r="M283" s="79">
        <f t="shared" si="4"/>
        <v>762378</v>
      </c>
      <c r="N283" s="48"/>
    </row>
    <row r="284" spans="1:14" x14ac:dyDescent="0.25">
      <c r="A284" t="s">
        <v>278</v>
      </c>
      <c r="B284" t="s">
        <v>804</v>
      </c>
      <c r="C284" s="118">
        <v>10.455951203188011</v>
      </c>
      <c r="D284" s="119">
        <v>288</v>
      </c>
      <c r="E284" s="98">
        <v>3.6305386122180603</v>
      </c>
      <c r="F284" s="99">
        <v>10984</v>
      </c>
      <c r="G284" s="99"/>
      <c r="H284" s="99">
        <v>0</v>
      </c>
      <c r="I284" s="99">
        <v>0</v>
      </c>
      <c r="J284" s="99">
        <v>0</v>
      </c>
      <c r="K284" s="99">
        <v>10984</v>
      </c>
      <c r="L284" s="78"/>
      <c r="M284" s="79">
        <f t="shared" si="4"/>
        <v>10984</v>
      </c>
      <c r="N284" s="48"/>
    </row>
    <row r="285" spans="1:14" x14ac:dyDescent="0.25">
      <c r="A285" t="s">
        <v>279</v>
      </c>
      <c r="B285" t="s">
        <v>805</v>
      </c>
      <c r="C285" s="118">
        <v>38.168523233211175</v>
      </c>
      <c r="D285" s="119">
        <v>655</v>
      </c>
      <c r="E285" s="98">
        <v>5.8272554554520966</v>
      </c>
      <c r="F285" s="99">
        <v>31578</v>
      </c>
      <c r="G285" s="99"/>
      <c r="H285" s="99">
        <v>0</v>
      </c>
      <c r="I285" s="99">
        <v>14623</v>
      </c>
      <c r="J285" s="99">
        <v>16252</v>
      </c>
      <c r="K285" s="99">
        <v>62453</v>
      </c>
      <c r="L285" s="78"/>
      <c r="M285" s="79">
        <f t="shared" si="4"/>
        <v>62453</v>
      </c>
      <c r="N285" s="48"/>
    </row>
    <row r="286" spans="1:14" x14ac:dyDescent="0.25">
      <c r="A286" t="s">
        <v>280</v>
      </c>
      <c r="B286" t="s">
        <v>806</v>
      </c>
      <c r="C286" s="118">
        <v>472.01350517610126</v>
      </c>
      <c r="D286" s="119">
        <v>1521</v>
      </c>
      <c r="E286" s="98">
        <v>31.03310356187384</v>
      </c>
      <c r="F286" s="99">
        <v>454137</v>
      </c>
      <c r="G286" s="99"/>
      <c r="H286" s="99">
        <v>130039</v>
      </c>
      <c r="I286" s="99">
        <v>453222</v>
      </c>
      <c r="J286" s="99">
        <v>609831</v>
      </c>
      <c r="K286" s="99">
        <v>1647229</v>
      </c>
      <c r="L286" s="78"/>
      <c r="M286" s="79">
        <f t="shared" si="4"/>
        <v>1647229</v>
      </c>
      <c r="N286" s="48"/>
    </row>
    <row r="287" spans="1:14" x14ac:dyDescent="0.25">
      <c r="A287" t="s">
        <v>281</v>
      </c>
      <c r="B287" t="s">
        <v>807</v>
      </c>
      <c r="C287" s="118">
        <v>79.258518851673799</v>
      </c>
      <c r="D287" s="119">
        <v>495</v>
      </c>
      <c r="E287" s="98">
        <v>16.011821990237131</v>
      </c>
      <c r="F287" s="99">
        <v>61580</v>
      </c>
      <c r="G287" s="99"/>
      <c r="H287" s="99">
        <v>17924</v>
      </c>
      <c r="I287" s="99">
        <v>36584</v>
      </c>
      <c r="J287" s="99">
        <v>40715</v>
      </c>
      <c r="K287" s="99">
        <v>156803</v>
      </c>
      <c r="L287" s="77"/>
      <c r="M287" s="79">
        <f t="shared" si="4"/>
        <v>156803</v>
      </c>
      <c r="N287" s="24"/>
    </row>
    <row r="288" spans="1:14" x14ac:dyDescent="0.25">
      <c r="A288" t="s">
        <v>282</v>
      </c>
      <c r="B288" t="s">
        <v>924</v>
      </c>
      <c r="C288" s="118">
        <v>156.46222073515781</v>
      </c>
      <c r="D288" s="119">
        <v>671</v>
      </c>
      <c r="E288" s="98">
        <v>23.317767620738874</v>
      </c>
      <c r="F288" s="99">
        <v>116125</v>
      </c>
      <c r="G288" s="99"/>
      <c r="H288" s="99">
        <v>36822</v>
      </c>
      <c r="I288" s="99">
        <v>113085</v>
      </c>
      <c r="J288" s="99">
        <v>135463</v>
      </c>
      <c r="K288" s="99">
        <v>401495</v>
      </c>
      <c r="L288" s="78"/>
      <c r="M288" s="79">
        <f t="shared" si="4"/>
        <v>401495</v>
      </c>
      <c r="N288" s="48"/>
    </row>
    <row r="289" spans="1:14" x14ac:dyDescent="0.25">
      <c r="A289" t="s">
        <v>283</v>
      </c>
      <c r="B289" t="s">
        <v>809</v>
      </c>
      <c r="C289" s="118">
        <v>187.82432432072818</v>
      </c>
      <c r="D289" s="119">
        <v>1058</v>
      </c>
      <c r="E289" s="98">
        <v>17.752771674926983</v>
      </c>
      <c r="F289" s="99">
        <v>148702</v>
      </c>
      <c r="G289" s="99"/>
      <c r="H289" s="99">
        <v>24993</v>
      </c>
      <c r="I289" s="99">
        <v>95171</v>
      </c>
      <c r="J289" s="99">
        <v>110349</v>
      </c>
      <c r="K289" s="99">
        <v>379215</v>
      </c>
      <c r="L289" s="78"/>
      <c r="M289" s="79">
        <f t="shared" si="4"/>
        <v>379215</v>
      </c>
      <c r="N289" s="48"/>
    </row>
    <row r="290" spans="1:14" x14ac:dyDescent="0.25">
      <c r="A290" t="s">
        <v>284</v>
      </c>
      <c r="B290" t="s">
        <v>810</v>
      </c>
      <c r="C290" s="118">
        <v>88.163886757969905</v>
      </c>
      <c r="D290" s="119">
        <v>1050</v>
      </c>
      <c r="E290" s="98">
        <v>8.3965606436161249</v>
      </c>
      <c r="F290" s="99">
        <v>73343</v>
      </c>
      <c r="G290" s="99"/>
      <c r="H290" s="99">
        <v>0</v>
      </c>
      <c r="I290" s="99">
        <v>38536</v>
      </c>
      <c r="J290" s="99">
        <v>42833</v>
      </c>
      <c r="K290" s="99">
        <v>154712</v>
      </c>
      <c r="L290" s="78"/>
      <c r="M290" s="79">
        <f t="shared" si="4"/>
        <v>154712</v>
      </c>
      <c r="N290" s="48"/>
    </row>
    <row r="291" spans="1:14" x14ac:dyDescent="0.25">
      <c r="A291" t="s">
        <v>285</v>
      </c>
      <c r="B291" t="s">
        <v>811</v>
      </c>
      <c r="C291" s="118">
        <v>46.67843555853355</v>
      </c>
      <c r="D291" s="119">
        <v>846</v>
      </c>
      <c r="E291" s="98">
        <v>5.5175455742947479</v>
      </c>
      <c r="F291" s="99">
        <v>35848</v>
      </c>
      <c r="G291" s="99"/>
      <c r="H291" s="99">
        <v>0</v>
      </c>
      <c r="I291" s="99">
        <v>17862</v>
      </c>
      <c r="J291" s="99">
        <v>19913</v>
      </c>
      <c r="K291" s="99">
        <v>73623</v>
      </c>
      <c r="L291" s="78"/>
      <c r="M291" s="79">
        <f t="shared" si="4"/>
        <v>73623</v>
      </c>
      <c r="N291" s="48"/>
    </row>
    <row r="292" spans="1:14" x14ac:dyDescent="0.25">
      <c r="A292" t="s">
        <v>286</v>
      </c>
      <c r="B292" t="s">
        <v>812</v>
      </c>
      <c r="C292" s="118">
        <v>261.44378698032278</v>
      </c>
      <c r="D292" s="119">
        <v>1277</v>
      </c>
      <c r="E292" s="98">
        <v>20.473280108091096</v>
      </c>
      <c r="F292" s="99">
        <v>194211</v>
      </c>
      <c r="G292" s="99"/>
      <c r="H292" s="99">
        <v>60966</v>
      </c>
      <c r="I292" s="99">
        <v>171992</v>
      </c>
      <c r="J292" s="99">
        <v>200036</v>
      </c>
      <c r="K292" s="99">
        <v>627205</v>
      </c>
      <c r="L292" s="78"/>
      <c r="M292" s="79">
        <f t="shared" si="4"/>
        <v>627205</v>
      </c>
      <c r="N292" s="48"/>
    </row>
    <row r="293" spans="1:14" x14ac:dyDescent="0.25">
      <c r="A293" t="s">
        <v>287</v>
      </c>
      <c r="B293" t="s">
        <v>813</v>
      </c>
      <c r="C293" s="118">
        <v>110.24262680375567</v>
      </c>
      <c r="D293" s="119">
        <v>350</v>
      </c>
      <c r="E293" s="98">
        <v>31.497893372501615</v>
      </c>
      <c r="F293" s="99">
        <v>102561</v>
      </c>
      <c r="G293" s="99"/>
      <c r="H293" s="99">
        <v>29185</v>
      </c>
      <c r="I293" s="99">
        <v>90633</v>
      </c>
      <c r="J293" s="99">
        <v>116566</v>
      </c>
      <c r="K293" s="99">
        <v>338945</v>
      </c>
      <c r="L293" s="78"/>
      <c r="M293" s="79">
        <f t="shared" si="4"/>
        <v>338945</v>
      </c>
      <c r="N293" s="48"/>
    </row>
    <row r="294" spans="1:14" x14ac:dyDescent="0.25">
      <c r="A294" t="s">
        <v>288</v>
      </c>
      <c r="B294" t="s">
        <v>814</v>
      </c>
      <c r="C294" s="118">
        <v>40.783508758336204</v>
      </c>
      <c r="D294" s="119">
        <v>185</v>
      </c>
      <c r="E294" s="98">
        <v>22.045139869370924</v>
      </c>
      <c r="F294" s="99">
        <v>33560</v>
      </c>
      <c r="G294" s="99"/>
      <c r="H294" s="99">
        <v>10266</v>
      </c>
      <c r="I294" s="99">
        <v>27314</v>
      </c>
      <c r="J294" s="99">
        <v>32061</v>
      </c>
      <c r="K294" s="99">
        <v>103201</v>
      </c>
      <c r="L294" s="78"/>
      <c r="M294" s="79">
        <f t="shared" si="4"/>
        <v>103201</v>
      </c>
      <c r="N294" s="48"/>
    </row>
    <row r="295" spans="1:14" x14ac:dyDescent="0.25">
      <c r="A295" t="s">
        <v>371</v>
      </c>
      <c r="B295" t="s">
        <v>815</v>
      </c>
      <c r="C295" s="118">
        <v>105.89553509855118</v>
      </c>
      <c r="D295" s="119">
        <v>775</v>
      </c>
      <c r="E295" s="98">
        <v>13.663940012716296</v>
      </c>
      <c r="F295" s="99">
        <v>87109</v>
      </c>
      <c r="G295" s="99"/>
      <c r="H295" s="99">
        <v>24639</v>
      </c>
      <c r="I295" s="99">
        <v>58228</v>
      </c>
      <c r="J295" s="99">
        <v>63743</v>
      </c>
      <c r="K295" s="99">
        <v>233719</v>
      </c>
      <c r="L295" s="78"/>
      <c r="M295" s="79">
        <f t="shared" si="4"/>
        <v>233719</v>
      </c>
      <c r="N295" s="48"/>
    </row>
    <row r="296" spans="1:14" x14ac:dyDescent="0.25">
      <c r="A296" t="s">
        <v>372</v>
      </c>
      <c r="B296" t="s">
        <v>853</v>
      </c>
      <c r="C296" s="118">
        <v>104.36207092265734</v>
      </c>
      <c r="D296" s="119">
        <v>504</v>
      </c>
      <c r="E296" s="98">
        <v>20.70676010370186</v>
      </c>
      <c r="F296" s="99">
        <v>77104</v>
      </c>
      <c r="G296" s="99"/>
      <c r="H296" s="99">
        <v>25326</v>
      </c>
      <c r="I296" s="99">
        <v>71232</v>
      </c>
      <c r="J296" s="99">
        <v>83532</v>
      </c>
      <c r="K296" s="99">
        <v>257194</v>
      </c>
      <c r="L296" s="78"/>
      <c r="M296" s="79">
        <f t="shared" si="4"/>
        <v>257194</v>
      </c>
      <c r="N296" s="48"/>
    </row>
    <row r="297" spans="1:14" x14ac:dyDescent="0.25">
      <c r="A297" t="s">
        <v>373</v>
      </c>
      <c r="B297" t="s">
        <v>872</v>
      </c>
      <c r="C297" s="118">
        <v>49.435501172324251</v>
      </c>
      <c r="D297" s="119">
        <v>572</v>
      </c>
      <c r="E297" s="98">
        <v>8.6425701350217388</v>
      </c>
      <c r="F297" s="99">
        <v>38151</v>
      </c>
      <c r="G297" s="99"/>
      <c r="H297" s="99">
        <v>0</v>
      </c>
      <c r="I297" s="99">
        <v>29906</v>
      </c>
      <c r="J297" s="99">
        <v>35646</v>
      </c>
      <c r="K297" s="99">
        <v>103703</v>
      </c>
      <c r="L297" s="78"/>
      <c r="M297" s="79">
        <f t="shared" si="4"/>
        <v>103703</v>
      </c>
      <c r="N297" s="48"/>
    </row>
    <row r="298" spans="1:14" x14ac:dyDescent="0.25">
      <c r="A298" t="s">
        <v>816</v>
      </c>
      <c r="B298" t="s">
        <v>817</v>
      </c>
      <c r="C298" s="118">
        <v>118.45055864281063</v>
      </c>
      <c r="D298" s="119">
        <v>380</v>
      </c>
      <c r="E298" s="98">
        <v>31.171199642844904</v>
      </c>
      <c r="F298" s="99">
        <v>115034</v>
      </c>
      <c r="G298" s="99"/>
      <c r="H298" s="99">
        <v>35504</v>
      </c>
      <c r="I298" s="99">
        <v>110391</v>
      </c>
      <c r="J298" s="99">
        <v>141733</v>
      </c>
      <c r="K298" s="99">
        <v>402662</v>
      </c>
      <c r="L298" s="78"/>
      <c r="M298" s="79">
        <f t="shared" si="4"/>
        <v>402662</v>
      </c>
      <c r="N298" s="48"/>
    </row>
    <row r="299" spans="1:14" x14ac:dyDescent="0.25">
      <c r="A299" t="s">
        <v>424</v>
      </c>
      <c r="B299" t="s">
        <v>903</v>
      </c>
      <c r="C299" s="118">
        <v>122.23684970628086</v>
      </c>
      <c r="D299" s="119">
        <v>554</v>
      </c>
      <c r="E299" s="98">
        <v>22.064413304382846</v>
      </c>
      <c r="F299" s="99">
        <v>88813</v>
      </c>
      <c r="G299" s="99"/>
      <c r="H299" s="99">
        <v>29271</v>
      </c>
      <c r="I299" s="99">
        <v>90313</v>
      </c>
      <c r="J299" s="99">
        <v>110020</v>
      </c>
      <c r="K299" s="99">
        <v>318417</v>
      </c>
      <c r="L299" s="78"/>
      <c r="M299" s="79">
        <f t="shared" si="4"/>
        <v>318417</v>
      </c>
      <c r="N299" s="48"/>
    </row>
    <row r="300" spans="1:14" x14ac:dyDescent="0.25">
      <c r="A300" t="s">
        <v>289</v>
      </c>
      <c r="B300" t="s">
        <v>682</v>
      </c>
      <c r="C300" s="118">
        <v>157.56499133448872</v>
      </c>
      <c r="D300" s="119">
        <v>5979</v>
      </c>
      <c r="E300" s="98">
        <v>2.6353067625771653</v>
      </c>
      <c r="F300" s="99">
        <v>136881</v>
      </c>
      <c r="G300" s="99"/>
      <c r="H300" s="99">
        <v>0</v>
      </c>
      <c r="I300" s="99">
        <v>0</v>
      </c>
      <c r="J300" s="99">
        <v>0</v>
      </c>
      <c r="K300" s="99">
        <v>136881</v>
      </c>
      <c r="L300" s="78"/>
      <c r="M300" s="79">
        <f t="shared" si="4"/>
        <v>136881</v>
      </c>
      <c r="N300" s="48"/>
    </row>
    <row r="301" spans="1:14" x14ac:dyDescent="0.25">
      <c r="A301" t="s">
        <v>290</v>
      </c>
      <c r="B301" t="s">
        <v>925</v>
      </c>
      <c r="C301" s="118">
        <v>191.53314121037451</v>
      </c>
      <c r="D301" s="119">
        <v>1218</v>
      </c>
      <c r="E301" s="98">
        <v>15.725216848142406</v>
      </c>
      <c r="F301" s="99">
        <v>168766</v>
      </c>
      <c r="G301" s="99"/>
      <c r="H301" s="99">
        <v>47574</v>
      </c>
      <c r="I301" s="99">
        <v>83488</v>
      </c>
      <c r="J301" s="99">
        <v>92745</v>
      </c>
      <c r="K301" s="99">
        <v>392573</v>
      </c>
      <c r="L301" s="78"/>
      <c r="M301" s="79">
        <f t="shared" si="4"/>
        <v>392573</v>
      </c>
      <c r="N301" s="48"/>
    </row>
    <row r="302" spans="1:14" x14ac:dyDescent="0.25">
      <c r="A302" t="s">
        <v>291</v>
      </c>
      <c r="B302" t="s">
        <v>684</v>
      </c>
      <c r="C302" s="118">
        <v>133.78924731182806</v>
      </c>
      <c r="D302" s="119">
        <v>1503</v>
      </c>
      <c r="E302" s="98">
        <v>8.9014801937344021</v>
      </c>
      <c r="F302" s="99">
        <v>108198</v>
      </c>
      <c r="G302" s="99"/>
      <c r="H302" s="99">
        <v>0</v>
      </c>
      <c r="I302" s="99">
        <v>58141</v>
      </c>
      <c r="J302" s="99">
        <v>64629</v>
      </c>
      <c r="K302" s="99">
        <v>230968</v>
      </c>
      <c r="L302" s="78"/>
      <c r="M302" s="79">
        <f t="shared" si="4"/>
        <v>230968</v>
      </c>
      <c r="N302" s="48"/>
    </row>
    <row r="303" spans="1:14" x14ac:dyDescent="0.25">
      <c r="A303" t="s">
        <v>292</v>
      </c>
      <c r="B303" t="s">
        <v>685</v>
      </c>
      <c r="C303" s="118">
        <v>108.20588235294112</v>
      </c>
      <c r="D303" s="119">
        <v>2226</v>
      </c>
      <c r="E303" s="98">
        <v>4.861001004175252</v>
      </c>
      <c r="F303" s="99">
        <v>100620</v>
      </c>
      <c r="G303" s="99"/>
      <c r="H303" s="99">
        <v>0</v>
      </c>
      <c r="I303" s="99">
        <v>0</v>
      </c>
      <c r="J303" s="99">
        <v>0</v>
      </c>
      <c r="K303" s="99">
        <v>100620</v>
      </c>
      <c r="L303" s="78"/>
      <c r="M303" s="79">
        <f t="shared" si="4"/>
        <v>100620</v>
      </c>
      <c r="N303" s="48"/>
    </row>
    <row r="304" spans="1:14" x14ac:dyDescent="0.25">
      <c r="A304" t="s">
        <v>293</v>
      </c>
      <c r="B304" t="s">
        <v>686</v>
      </c>
      <c r="C304" s="118">
        <v>300.89353612167287</v>
      </c>
      <c r="D304" s="119">
        <v>1882</v>
      </c>
      <c r="E304" s="98">
        <v>15.987966850248291</v>
      </c>
      <c r="F304" s="99">
        <v>234934</v>
      </c>
      <c r="G304" s="99"/>
      <c r="H304" s="99">
        <v>78448</v>
      </c>
      <c r="I304" s="99">
        <v>133347</v>
      </c>
      <c r="J304" s="99">
        <v>147278</v>
      </c>
      <c r="K304" s="99">
        <v>594007</v>
      </c>
      <c r="L304" s="78"/>
      <c r="M304" s="79">
        <f t="shared" si="4"/>
        <v>594007</v>
      </c>
      <c r="N304" s="48"/>
    </row>
    <row r="305" spans="1:14" x14ac:dyDescent="0.25">
      <c r="A305" t="s">
        <v>441</v>
      </c>
      <c r="B305" t="s">
        <v>687</v>
      </c>
      <c r="C305" s="118">
        <v>130.96219931271477</v>
      </c>
      <c r="D305" s="119">
        <v>1976</v>
      </c>
      <c r="E305" s="98">
        <v>6.6276416656232167</v>
      </c>
      <c r="F305" s="99">
        <v>191346</v>
      </c>
      <c r="G305" s="99"/>
      <c r="H305" s="99">
        <v>51165</v>
      </c>
      <c r="I305" s="99">
        <v>79655</v>
      </c>
      <c r="J305" s="99">
        <v>82209</v>
      </c>
      <c r="K305" s="99">
        <v>404375</v>
      </c>
      <c r="L305" s="78"/>
      <c r="M305" s="79">
        <f t="shared" si="4"/>
        <v>404375</v>
      </c>
      <c r="N305" s="48"/>
    </row>
    <row r="306" spans="1:14" x14ac:dyDescent="0.25">
      <c r="A306" t="s">
        <v>294</v>
      </c>
      <c r="B306" t="s">
        <v>688</v>
      </c>
      <c r="C306" s="118">
        <v>143.1791411042945</v>
      </c>
      <c r="D306" s="119">
        <v>1287.4100000000001</v>
      </c>
      <c r="E306" s="98">
        <v>11.121487413045921</v>
      </c>
      <c r="F306" s="99">
        <v>109803</v>
      </c>
      <c r="G306" s="99">
        <v>15337.848677275881</v>
      </c>
      <c r="H306" s="99">
        <v>0</v>
      </c>
      <c r="I306" s="99">
        <v>59853</v>
      </c>
      <c r="J306" s="99">
        <v>66537</v>
      </c>
      <c r="K306" s="99">
        <v>236193</v>
      </c>
      <c r="L306" s="78"/>
      <c r="M306" s="79">
        <f t="shared" si="4"/>
        <v>236193</v>
      </c>
      <c r="N306" s="48"/>
    </row>
    <row r="307" spans="1:14" x14ac:dyDescent="0.25">
      <c r="A307" t="s">
        <v>295</v>
      </c>
      <c r="B307" t="s">
        <v>689</v>
      </c>
      <c r="C307" s="118">
        <v>38.834170854271385</v>
      </c>
      <c r="D307" s="119">
        <v>1066</v>
      </c>
      <c r="E307" s="98">
        <v>3.6429803803256458</v>
      </c>
      <c r="F307" s="99">
        <v>36684</v>
      </c>
      <c r="G307" s="99"/>
      <c r="H307" s="99">
        <v>0</v>
      </c>
      <c r="I307" s="99">
        <v>0</v>
      </c>
      <c r="J307" s="99">
        <v>0</v>
      </c>
      <c r="K307" s="99">
        <v>36684</v>
      </c>
      <c r="L307" s="78"/>
      <c r="M307" s="79">
        <f t="shared" si="4"/>
        <v>36684</v>
      </c>
      <c r="N307" s="48"/>
    </row>
    <row r="308" spans="1:14" x14ac:dyDescent="0.25">
      <c r="A308" t="s">
        <v>296</v>
      </c>
      <c r="B308" t="s">
        <v>690</v>
      </c>
      <c r="C308" s="118">
        <v>129.436170212766</v>
      </c>
      <c r="D308" s="119">
        <v>1955</v>
      </c>
      <c r="E308" s="98">
        <v>6.6207759699624553</v>
      </c>
      <c r="F308" s="99">
        <v>103385</v>
      </c>
      <c r="G308" s="99"/>
      <c r="H308" s="99">
        <v>0</v>
      </c>
      <c r="I308" s="99">
        <v>58484</v>
      </c>
      <c r="J308" s="99">
        <v>65010</v>
      </c>
      <c r="K308" s="99">
        <v>226879</v>
      </c>
      <c r="L308" s="78"/>
      <c r="M308" s="79">
        <f t="shared" si="4"/>
        <v>226879</v>
      </c>
      <c r="N308" s="48"/>
    </row>
    <row r="309" spans="1:14" x14ac:dyDescent="0.25">
      <c r="A309" t="s">
        <v>297</v>
      </c>
      <c r="B309" t="s">
        <v>691</v>
      </c>
      <c r="C309" s="118">
        <v>306.05025125628157</v>
      </c>
      <c r="D309" s="119">
        <v>5638</v>
      </c>
      <c r="E309" s="98">
        <v>5.4283478406577084</v>
      </c>
      <c r="F309" s="99">
        <v>288384</v>
      </c>
      <c r="G309" s="99"/>
      <c r="H309" s="99">
        <v>0</v>
      </c>
      <c r="I309" s="99">
        <v>133250</v>
      </c>
      <c r="J309" s="99">
        <v>148091</v>
      </c>
      <c r="K309" s="99">
        <v>569725</v>
      </c>
      <c r="L309" s="78"/>
      <c r="M309" s="79">
        <f t="shared" si="4"/>
        <v>569725</v>
      </c>
      <c r="N309" s="48"/>
    </row>
    <row r="310" spans="1:14" x14ac:dyDescent="0.25">
      <c r="A310" t="s">
        <v>298</v>
      </c>
      <c r="B310" t="s">
        <v>692</v>
      </c>
      <c r="C310" s="118">
        <v>4</v>
      </c>
      <c r="D310" s="119">
        <v>152</v>
      </c>
      <c r="E310" s="98">
        <v>2.6315789473684208</v>
      </c>
      <c r="F310" s="99">
        <v>0</v>
      </c>
      <c r="G310" s="99"/>
      <c r="H310" s="99">
        <v>0</v>
      </c>
      <c r="I310" s="99">
        <v>0</v>
      </c>
      <c r="J310" s="99">
        <v>0</v>
      </c>
      <c r="K310" s="99">
        <v>0</v>
      </c>
      <c r="L310" s="78"/>
      <c r="M310" s="79">
        <f t="shared" si="4"/>
        <v>0</v>
      </c>
      <c r="N310" s="48"/>
    </row>
    <row r="311" spans="1:14" x14ac:dyDescent="0.25">
      <c r="A311" t="s">
        <v>299</v>
      </c>
      <c r="B311" t="s">
        <v>693</v>
      </c>
      <c r="C311" s="118">
        <v>179.97546897546883</v>
      </c>
      <c r="D311" s="119">
        <v>1711</v>
      </c>
      <c r="E311" s="98">
        <v>10.518729922587307</v>
      </c>
      <c r="F311" s="99">
        <v>167572</v>
      </c>
      <c r="G311" s="99"/>
      <c r="H311" s="99">
        <v>0</v>
      </c>
      <c r="I311" s="99">
        <v>78236</v>
      </c>
      <c r="J311" s="99">
        <v>86964</v>
      </c>
      <c r="K311" s="99">
        <v>332772</v>
      </c>
      <c r="L311" s="78"/>
      <c r="M311" s="79">
        <f t="shared" si="4"/>
        <v>332772</v>
      </c>
      <c r="N311" s="48"/>
    </row>
    <row r="312" spans="1:14" x14ac:dyDescent="0.25">
      <c r="A312" t="s">
        <v>300</v>
      </c>
      <c r="B312" t="s">
        <v>694</v>
      </c>
      <c r="C312" s="118">
        <v>31.68</v>
      </c>
      <c r="D312" s="119">
        <v>1482</v>
      </c>
      <c r="E312" s="98">
        <v>2.1376518218623479</v>
      </c>
      <c r="F312" s="99">
        <v>25933</v>
      </c>
      <c r="G312" s="99"/>
      <c r="H312" s="99">
        <v>0</v>
      </c>
      <c r="I312" s="99">
        <v>0</v>
      </c>
      <c r="J312" s="99">
        <v>0</v>
      </c>
      <c r="K312" s="99">
        <v>25933</v>
      </c>
      <c r="L312" s="78"/>
      <c r="M312" s="79">
        <f t="shared" si="4"/>
        <v>25933</v>
      </c>
      <c r="N312" s="48"/>
    </row>
    <row r="313" spans="1:14" x14ac:dyDescent="0.25">
      <c r="A313" t="s">
        <v>301</v>
      </c>
      <c r="B313" t="s">
        <v>695</v>
      </c>
      <c r="C313" s="118">
        <v>346.90746934225177</v>
      </c>
      <c r="D313" s="119">
        <v>3078</v>
      </c>
      <c r="E313" s="98">
        <v>11.270548061801552</v>
      </c>
      <c r="F313" s="99">
        <v>300245</v>
      </c>
      <c r="G313" s="99"/>
      <c r="H313" s="99">
        <v>0</v>
      </c>
      <c r="I313" s="99">
        <v>150838</v>
      </c>
      <c r="J313" s="99">
        <v>167664</v>
      </c>
      <c r="K313" s="99">
        <v>618747</v>
      </c>
      <c r="L313" s="78"/>
      <c r="M313" s="79">
        <f t="shared" si="4"/>
        <v>618747</v>
      </c>
      <c r="N313" s="48"/>
    </row>
    <row r="314" spans="1:14" x14ac:dyDescent="0.25">
      <c r="A314" t="s">
        <v>302</v>
      </c>
      <c r="B314" t="s">
        <v>696</v>
      </c>
      <c r="C314" s="118">
        <v>175.41552511415532</v>
      </c>
      <c r="D314" s="119">
        <v>3176</v>
      </c>
      <c r="E314" s="98">
        <v>5.5231588512013641</v>
      </c>
      <c r="F314" s="99">
        <v>140021</v>
      </c>
      <c r="G314" s="99"/>
      <c r="H314" s="99">
        <v>0</v>
      </c>
      <c r="I314" s="99">
        <v>76183</v>
      </c>
      <c r="J314" s="99">
        <v>84689</v>
      </c>
      <c r="K314" s="99">
        <v>300893</v>
      </c>
      <c r="L314" s="78"/>
      <c r="M314" s="79">
        <f t="shared" si="4"/>
        <v>300893</v>
      </c>
      <c r="N314" s="48"/>
    </row>
    <row r="315" spans="1:14" x14ac:dyDescent="0.25">
      <c r="A315" t="s">
        <v>303</v>
      </c>
      <c r="B315" t="s">
        <v>697</v>
      </c>
      <c r="C315" s="118">
        <v>63</v>
      </c>
      <c r="D315" s="119">
        <v>1437</v>
      </c>
      <c r="E315" s="98">
        <v>4.3841336116910234</v>
      </c>
      <c r="F315" s="99">
        <v>54809</v>
      </c>
      <c r="G315" s="99"/>
      <c r="H315" s="99">
        <v>0</v>
      </c>
      <c r="I315" s="99">
        <v>0</v>
      </c>
      <c r="J315" s="99">
        <v>0</v>
      </c>
      <c r="K315" s="99">
        <v>54809</v>
      </c>
      <c r="L315" s="78"/>
      <c r="M315" s="79">
        <f t="shared" si="4"/>
        <v>54809</v>
      </c>
      <c r="N315" s="48"/>
    </row>
    <row r="316" spans="1:14" x14ac:dyDescent="0.25">
      <c r="A316" t="s">
        <v>304</v>
      </c>
      <c r="B316" t="s">
        <v>698</v>
      </c>
      <c r="C316" s="118">
        <v>263.48674698795179</v>
      </c>
      <c r="D316" s="119">
        <v>3807</v>
      </c>
      <c r="E316" s="98">
        <v>6.9211123453625376</v>
      </c>
      <c r="F316" s="99">
        <v>210234</v>
      </c>
      <c r="G316" s="99"/>
      <c r="H316" s="99">
        <v>0</v>
      </c>
      <c r="I316" s="99">
        <v>114425</v>
      </c>
      <c r="J316" s="99">
        <v>127200</v>
      </c>
      <c r="K316" s="99">
        <v>451859</v>
      </c>
      <c r="L316" s="78"/>
      <c r="M316" s="79">
        <f t="shared" si="4"/>
        <v>451859</v>
      </c>
      <c r="N316" s="48"/>
    </row>
    <row r="317" spans="1:14" x14ac:dyDescent="0.25">
      <c r="A317" t="s">
        <v>305</v>
      </c>
      <c r="B317" t="s">
        <v>699</v>
      </c>
      <c r="C317" s="118">
        <v>100.77352486187839</v>
      </c>
      <c r="D317" s="119">
        <v>1121.4139999999993</v>
      </c>
      <c r="E317" s="98">
        <v>8.9862909560499915</v>
      </c>
      <c r="F317" s="99">
        <v>91914</v>
      </c>
      <c r="G317" s="99"/>
      <c r="H317" s="99">
        <v>0</v>
      </c>
      <c r="I317" s="99">
        <v>41696</v>
      </c>
      <c r="J317" s="99">
        <v>46341</v>
      </c>
      <c r="K317" s="99">
        <v>179951</v>
      </c>
      <c r="L317" s="78"/>
      <c r="M317" s="79">
        <f t="shared" si="4"/>
        <v>179951</v>
      </c>
      <c r="N317" s="70"/>
    </row>
    <row r="318" spans="1:14" x14ac:dyDescent="0.25">
      <c r="A318" t="s">
        <v>306</v>
      </c>
      <c r="B318" t="s">
        <v>818</v>
      </c>
      <c r="C318" s="118">
        <v>17</v>
      </c>
      <c r="D318" s="119">
        <v>123</v>
      </c>
      <c r="E318" s="98">
        <v>13.821138211382115</v>
      </c>
      <c r="F318" s="99">
        <v>13404</v>
      </c>
      <c r="G318" s="99"/>
      <c r="H318" s="99">
        <v>3021</v>
      </c>
      <c r="I318" s="99">
        <v>7376</v>
      </c>
      <c r="J318" s="99">
        <v>8202</v>
      </c>
      <c r="K318" s="99">
        <v>32003</v>
      </c>
      <c r="L318" s="78"/>
      <c r="M318" s="79">
        <f t="shared" si="4"/>
        <v>32003</v>
      </c>
      <c r="N318" s="48"/>
    </row>
    <row r="319" spans="1:14" x14ac:dyDescent="0.25">
      <c r="A319" t="s">
        <v>307</v>
      </c>
      <c r="B319" t="s">
        <v>700</v>
      </c>
      <c r="C319" s="118">
        <v>185.95390524968005</v>
      </c>
      <c r="D319" s="119">
        <v>3200</v>
      </c>
      <c r="E319" s="98">
        <v>5.8110595390525015</v>
      </c>
      <c r="F319" s="99">
        <v>182660</v>
      </c>
      <c r="G319" s="99">
        <v>25539.447497073586</v>
      </c>
      <c r="H319" s="99">
        <v>0</v>
      </c>
      <c r="I319" s="99">
        <v>81029</v>
      </c>
      <c r="J319" s="99">
        <v>90052</v>
      </c>
      <c r="K319" s="99">
        <v>353741</v>
      </c>
      <c r="L319" s="78"/>
      <c r="M319" s="79">
        <f t="shared" si="4"/>
        <v>353741</v>
      </c>
      <c r="N319" s="48"/>
    </row>
    <row r="320" spans="1:14" x14ac:dyDescent="0.25">
      <c r="A320" t="s">
        <v>308</v>
      </c>
      <c r="B320" t="s">
        <v>701</v>
      </c>
      <c r="C320" s="118">
        <v>32.985074626865689</v>
      </c>
      <c r="D320" s="119">
        <v>644</v>
      </c>
      <c r="E320" s="98">
        <v>5.1219059979605106</v>
      </c>
      <c r="F320" s="99">
        <v>26484</v>
      </c>
      <c r="G320" s="99"/>
      <c r="H320" s="99">
        <v>0</v>
      </c>
      <c r="I320" s="99">
        <v>14339</v>
      </c>
      <c r="J320" s="99">
        <v>15938</v>
      </c>
      <c r="K320" s="99">
        <v>56761</v>
      </c>
      <c r="L320" s="78"/>
      <c r="M320" s="79">
        <f t="shared" si="4"/>
        <v>56761</v>
      </c>
      <c r="N320" s="48"/>
    </row>
    <row r="321" spans="1:14" x14ac:dyDescent="0.25">
      <c r="A321" t="s">
        <v>309</v>
      </c>
      <c r="B321" t="s">
        <v>702</v>
      </c>
      <c r="C321" s="118">
        <v>102.8189910979228</v>
      </c>
      <c r="D321" s="119">
        <v>1094</v>
      </c>
      <c r="E321" s="98">
        <v>9.3984452557516285</v>
      </c>
      <c r="F321" s="99">
        <v>82587</v>
      </c>
      <c r="G321" s="99"/>
      <c r="H321" s="99">
        <v>0</v>
      </c>
      <c r="I321" s="99">
        <v>44639</v>
      </c>
      <c r="J321" s="99">
        <v>49625</v>
      </c>
      <c r="K321" s="99">
        <v>176851</v>
      </c>
      <c r="L321" s="78"/>
      <c r="M321" s="79">
        <f t="shared" si="4"/>
        <v>176851</v>
      </c>
      <c r="N321" s="48"/>
    </row>
    <row r="322" spans="1:14" x14ac:dyDescent="0.25">
      <c r="A322" t="s">
        <v>310</v>
      </c>
      <c r="B322" t="s">
        <v>703</v>
      </c>
      <c r="C322" s="118">
        <v>78.859205776173312</v>
      </c>
      <c r="D322" s="119">
        <v>3155</v>
      </c>
      <c r="E322" s="98">
        <v>2.4994993906869514</v>
      </c>
      <c r="F322" s="99">
        <v>67803</v>
      </c>
      <c r="G322" s="99"/>
      <c r="H322" s="99">
        <v>0</v>
      </c>
      <c r="I322" s="99">
        <v>0</v>
      </c>
      <c r="J322" s="99">
        <v>0</v>
      </c>
      <c r="K322" s="99">
        <v>67803</v>
      </c>
      <c r="L322" s="78"/>
      <c r="M322" s="79">
        <f t="shared" si="4"/>
        <v>67803</v>
      </c>
      <c r="N322" s="48"/>
    </row>
    <row r="323" spans="1:14" x14ac:dyDescent="0.25">
      <c r="A323" t="s">
        <v>311</v>
      </c>
      <c r="B323" t="s">
        <v>704</v>
      </c>
      <c r="C323" s="118">
        <v>158.57904085257545</v>
      </c>
      <c r="D323" s="119">
        <v>1070</v>
      </c>
      <c r="E323" s="98">
        <v>14.820471107717331</v>
      </c>
      <c r="F323" s="99">
        <v>124667</v>
      </c>
      <c r="G323" s="99"/>
      <c r="H323" s="99">
        <v>23540</v>
      </c>
      <c r="I323" s="99">
        <v>68775</v>
      </c>
      <c r="J323" s="99">
        <v>76462</v>
      </c>
      <c r="K323" s="99">
        <v>293444</v>
      </c>
      <c r="L323" s="78"/>
      <c r="M323" s="79">
        <f t="shared" ref="M323:M386" si="5">+K323+L323</f>
        <v>293444</v>
      </c>
      <c r="N323" s="48"/>
    </row>
    <row r="324" spans="1:14" x14ac:dyDescent="0.25">
      <c r="A324" t="s">
        <v>312</v>
      </c>
      <c r="B324" t="s">
        <v>705</v>
      </c>
      <c r="C324" s="118">
        <v>110.8681318681319</v>
      </c>
      <c r="D324" s="119">
        <v>2291</v>
      </c>
      <c r="E324" s="98">
        <v>4.8392899113108641</v>
      </c>
      <c r="F324" s="99">
        <v>103101</v>
      </c>
      <c r="G324" s="99"/>
      <c r="H324" s="99">
        <v>0</v>
      </c>
      <c r="I324" s="99">
        <v>0</v>
      </c>
      <c r="J324" s="99">
        <v>0</v>
      </c>
      <c r="K324" s="99">
        <v>103101</v>
      </c>
      <c r="L324" s="78"/>
      <c r="M324" s="79">
        <f t="shared" si="5"/>
        <v>103101</v>
      </c>
      <c r="N324" s="48"/>
    </row>
    <row r="325" spans="1:14" x14ac:dyDescent="0.25">
      <c r="A325" t="s">
        <v>313</v>
      </c>
      <c r="B325" t="s">
        <v>706</v>
      </c>
      <c r="C325" s="118">
        <v>171.95802098950509</v>
      </c>
      <c r="D325" s="119">
        <v>3230</v>
      </c>
      <c r="E325" s="98">
        <v>5.3237777396131607</v>
      </c>
      <c r="F325" s="99">
        <v>138738</v>
      </c>
      <c r="G325" s="99"/>
      <c r="H325" s="99">
        <v>0</v>
      </c>
      <c r="I325" s="99">
        <v>74688</v>
      </c>
      <c r="J325" s="99">
        <v>83032</v>
      </c>
      <c r="K325" s="99">
        <v>296458</v>
      </c>
      <c r="L325" s="78"/>
      <c r="M325" s="79">
        <f t="shared" si="5"/>
        <v>296458</v>
      </c>
      <c r="N325" s="48"/>
    </row>
    <row r="326" spans="1:14" x14ac:dyDescent="0.25">
      <c r="A326" t="s">
        <v>314</v>
      </c>
      <c r="B326" t="s">
        <v>707</v>
      </c>
      <c r="C326" s="118">
        <v>22.102702702702693</v>
      </c>
      <c r="D326" s="119">
        <v>735</v>
      </c>
      <c r="E326" s="98">
        <v>3.0071704357418629</v>
      </c>
      <c r="F326" s="99">
        <v>21352</v>
      </c>
      <c r="G326" s="99"/>
      <c r="H326" s="99">
        <v>0</v>
      </c>
      <c r="I326" s="99">
        <v>0</v>
      </c>
      <c r="J326" s="99">
        <v>0</v>
      </c>
      <c r="K326" s="99">
        <v>21352</v>
      </c>
      <c r="L326" s="78"/>
      <c r="M326" s="79">
        <f t="shared" si="5"/>
        <v>21352</v>
      </c>
      <c r="N326" s="48"/>
    </row>
    <row r="327" spans="1:14" x14ac:dyDescent="0.25">
      <c r="A327" t="s">
        <v>315</v>
      </c>
      <c r="B327" t="s">
        <v>708</v>
      </c>
      <c r="C327" s="118">
        <v>16</v>
      </c>
      <c r="D327" s="119">
        <v>92</v>
      </c>
      <c r="E327" s="98">
        <v>17.391304347826086</v>
      </c>
      <c r="F327" s="99">
        <v>13138</v>
      </c>
      <c r="G327" s="99"/>
      <c r="H327" s="99">
        <v>3910</v>
      </c>
      <c r="I327" s="99">
        <v>7505</v>
      </c>
      <c r="J327" s="99">
        <v>8140</v>
      </c>
      <c r="K327" s="99">
        <v>32693</v>
      </c>
      <c r="L327" s="78"/>
      <c r="M327" s="79">
        <f t="shared" si="5"/>
        <v>32693</v>
      </c>
      <c r="N327" s="48"/>
    </row>
    <row r="328" spans="1:14" x14ac:dyDescent="0.25">
      <c r="A328" t="s">
        <v>316</v>
      </c>
      <c r="B328" t="s">
        <v>709</v>
      </c>
      <c r="C328" s="118">
        <v>53.09593023255816</v>
      </c>
      <c r="D328" s="119">
        <v>2412</v>
      </c>
      <c r="E328" s="98">
        <v>2.2013238073199903</v>
      </c>
      <c r="F328" s="99">
        <v>49402</v>
      </c>
      <c r="G328" s="99"/>
      <c r="H328" s="99">
        <v>0</v>
      </c>
      <c r="I328" s="99">
        <v>0</v>
      </c>
      <c r="J328" s="99">
        <v>0</v>
      </c>
      <c r="K328" s="99">
        <v>49402</v>
      </c>
      <c r="L328" s="78"/>
      <c r="M328" s="79">
        <f t="shared" si="5"/>
        <v>49402</v>
      </c>
      <c r="N328" s="48"/>
    </row>
    <row r="329" spans="1:14" x14ac:dyDescent="0.25">
      <c r="A329" t="s">
        <v>317</v>
      </c>
      <c r="B329" t="s">
        <v>710</v>
      </c>
      <c r="C329" s="118">
        <v>53.4931506849315</v>
      </c>
      <c r="D329" s="119">
        <v>1846</v>
      </c>
      <c r="E329" s="98">
        <v>2.8977871443624865</v>
      </c>
      <c r="F329" s="99">
        <v>50406</v>
      </c>
      <c r="G329" s="99"/>
      <c r="H329" s="99">
        <v>0</v>
      </c>
      <c r="I329" s="99">
        <v>0</v>
      </c>
      <c r="J329" s="99">
        <v>0</v>
      </c>
      <c r="K329" s="99">
        <v>50406</v>
      </c>
      <c r="L329" s="78"/>
      <c r="M329" s="79">
        <f t="shared" si="5"/>
        <v>50406</v>
      </c>
      <c r="N329" s="48"/>
    </row>
    <row r="330" spans="1:14" x14ac:dyDescent="0.25">
      <c r="A330" t="s">
        <v>318</v>
      </c>
      <c r="B330" t="s">
        <v>711</v>
      </c>
      <c r="C330" s="118">
        <v>52.137931034482776</v>
      </c>
      <c r="D330" s="119">
        <v>1521</v>
      </c>
      <c r="E330" s="98">
        <v>3.427871862885127</v>
      </c>
      <c r="F330" s="99">
        <v>49171</v>
      </c>
      <c r="G330" s="99"/>
      <c r="H330" s="99">
        <v>0</v>
      </c>
      <c r="I330" s="99">
        <v>0</v>
      </c>
      <c r="J330" s="99">
        <v>0</v>
      </c>
      <c r="K330" s="99">
        <v>49171</v>
      </c>
      <c r="L330" s="78"/>
      <c r="M330" s="79">
        <f t="shared" si="5"/>
        <v>49171</v>
      </c>
      <c r="N330" s="48"/>
    </row>
    <row r="331" spans="1:14" x14ac:dyDescent="0.25">
      <c r="A331" t="s">
        <v>319</v>
      </c>
      <c r="B331" t="s">
        <v>854</v>
      </c>
      <c r="C331" s="118">
        <v>64.832298136645946</v>
      </c>
      <c r="D331" s="119">
        <v>737</v>
      </c>
      <c r="E331" s="98">
        <v>8.7967840076860178</v>
      </c>
      <c r="F331" s="99">
        <v>50457</v>
      </c>
      <c r="G331" s="99"/>
      <c r="H331" s="99">
        <v>0</v>
      </c>
      <c r="I331" s="99">
        <v>27885</v>
      </c>
      <c r="J331" s="99">
        <v>31021</v>
      </c>
      <c r="K331" s="99">
        <v>109363</v>
      </c>
      <c r="L331" s="78"/>
      <c r="M331" s="79">
        <f t="shared" si="5"/>
        <v>109363</v>
      </c>
      <c r="N331" s="48"/>
    </row>
    <row r="332" spans="1:14" x14ac:dyDescent="0.25">
      <c r="A332" t="s">
        <v>320</v>
      </c>
      <c r="B332" t="s">
        <v>712</v>
      </c>
      <c r="C332" s="118">
        <v>82.710382513661202</v>
      </c>
      <c r="D332" s="119">
        <v>2284</v>
      </c>
      <c r="E332" s="98">
        <v>3.6212952063774604</v>
      </c>
      <c r="F332" s="99">
        <v>84000</v>
      </c>
      <c r="G332" s="99"/>
      <c r="H332" s="99">
        <v>0</v>
      </c>
      <c r="I332" s="99">
        <v>0</v>
      </c>
      <c r="J332" s="99">
        <v>0</v>
      </c>
      <c r="K332" s="99">
        <v>84000</v>
      </c>
      <c r="L332" s="78"/>
      <c r="M332" s="79">
        <f t="shared" si="5"/>
        <v>84000</v>
      </c>
      <c r="N332" s="48"/>
    </row>
    <row r="333" spans="1:14" x14ac:dyDescent="0.25">
      <c r="A333" t="s">
        <v>321</v>
      </c>
      <c r="B333" t="s">
        <v>713</v>
      </c>
      <c r="C333" s="118">
        <v>99.492211838006256</v>
      </c>
      <c r="D333" s="119">
        <v>2613</v>
      </c>
      <c r="E333" s="98">
        <v>3.8075856042099598</v>
      </c>
      <c r="F333" s="99">
        <v>86297</v>
      </c>
      <c r="G333" s="99"/>
      <c r="H333" s="99">
        <v>0</v>
      </c>
      <c r="I333" s="99">
        <v>0</v>
      </c>
      <c r="J333" s="99">
        <v>0</v>
      </c>
      <c r="K333" s="99">
        <v>86297</v>
      </c>
      <c r="L333" s="78"/>
      <c r="M333" s="79">
        <f t="shared" si="5"/>
        <v>86297</v>
      </c>
      <c r="N333" s="48"/>
    </row>
    <row r="334" spans="1:14" x14ac:dyDescent="0.25">
      <c r="A334" t="s">
        <v>478</v>
      </c>
      <c r="B334" t="s">
        <v>819</v>
      </c>
      <c r="C334" s="118">
        <v>134.51017639077335</v>
      </c>
      <c r="D334" s="119">
        <v>1568</v>
      </c>
      <c r="E334" s="98">
        <v>8.5784551269625862</v>
      </c>
      <c r="F334" s="99">
        <v>139603</v>
      </c>
      <c r="G334" s="99"/>
      <c r="H334" s="99">
        <v>0</v>
      </c>
      <c r="I334" s="99">
        <v>58646</v>
      </c>
      <c r="J334" s="99">
        <v>65173</v>
      </c>
      <c r="K334" s="99">
        <v>263422</v>
      </c>
      <c r="L334" s="78"/>
      <c r="M334" s="79">
        <f t="shared" si="5"/>
        <v>263422</v>
      </c>
      <c r="N334" s="48"/>
    </row>
    <row r="335" spans="1:14" x14ac:dyDescent="0.25">
      <c r="A335" t="s">
        <v>322</v>
      </c>
      <c r="B335" t="s">
        <v>714</v>
      </c>
      <c r="C335" s="118">
        <v>80.4375</v>
      </c>
      <c r="D335" s="119">
        <v>1051</v>
      </c>
      <c r="E335" s="98">
        <v>7.6534253092293056</v>
      </c>
      <c r="F335" s="99">
        <v>61943</v>
      </c>
      <c r="G335" s="99"/>
      <c r="H335" s="99">
        <v>0</v>
      </c>
      <c r="I335" s="99">
        <v>32661</v>
      </c>
      <c r="J335" s="99">
        <v>36303</v>
      </c>
      <c r="K335" s="99">
        <v>130907</v>
      </c>
      <c r="L335" s="78"/>
      <c r="M335" s="79">
        <f t="shared" si="5"/>
        <v>130907</v>
      </c>
      <c r="N335" s="48"/>
    </row>
    <row r="336" spans="1:14" x14ac:dyDescent="0.25">
      <c r="A336" t="s">
        <v>323</v>
      </c>
      <c r="B336" t="s">
        <v>715</v>
      </c>
      <c r="C336" s="118">
        <v>122.3785166240411</v>
      </c>
      <c r="D336" s="119">
        <v>1071</v>
      </c>
      <c r="E336" s="98">
        <v>11.426565511114948</v>
      </c>
      <c r="F336" s="99">
        <v>98460</v>
      </c>
      <c r="G336" s="99"/>
      <c r="H336" s="99">
        <v>0</v>
      </c>
      <c r="I336" s="99">
        <v>53144</v>
      </c>
      <c r="J336" s="99">
        <v>59078</v>
      </c>
      <c r="K336" s="99">
        <v>210682</v>
      </c>
      <c r="L336" s="78"/>
      <c r="M336" s="79">
        <f t="shared" si="5"/>
        <v>210682</v>
      </c>
      <c r="N336" s="48"/>
    </row>
    <row r="337" spans="1:14" x14ac:dyDescent="0.25">
      <c r="A337" t="s">
        <v>324</v>
      </c>
      <c r="B337" t="s">
        <v>716</v>
      </c>
      <c r="C337" s="118">
        <v>146.26644182124798</v>
      </c>
      <c r="D337" s="119">
        <v>1485</v>
      </c>
      <c r="E337" s="98">
        <v>9.8495920418348817</v>
      </c>
      <c r="F337" s="99">
        <v>115884</v>
      </c>
      <c r="G337" s="99"/>
      <c r="H337" s="99">
        <v>0</v>
      </c>
      <c r="I337" s="99">
        <v>63448</v>
      </c>
      <c r="J337" s="99">
        <v>70538</v>
      </c>
      <c r="K337" s="99">
        <v>249870</v>
      </c>
      <c r="L337" s="78"/>
      <c r="M337" s="79">
        <f t="shared" si="5"/>
        <v>249870</v>
      </c>
      <c r="N337" s="48"/>
    </row>
    <row r="338" spans="1:14" x14ac:dyDescent="0.25">
      <c r="A338" t="s">
        <v>325</v>
      </c>
      <c r="B338" t="s">
        <v>412</v>
      </c>
      <c r="C338" s="118">
        <v>141.55196304849875</v>
      </c>
      <c r="D338" s="119">
        <v>3416</v>
      </c>
      <c r="E338" s="98">
        <v>4.1437928292886044</v>
      </c>
      <c r="F338" s="99">
        <v>133677</v>
      </c>
      <c r="G338" s="99">
        <v>26442.275468250362</v>
      </c>
      <c r="H338" s="99">
        <v>0</v>
      </c>
      <c r="I338" s="99">
        <v>0</v>
      </c>
      <c r="J338" s="99">
        <v>0</v>
      </c>
      <c r="K338" s="99">
        <v>133677</v>
      </c>
      <c r="L338" s="78"/>
      <c r="M338" s="79">
        <f t="shared" si="5"/>
        <v>133677</v>
      </c>
      <c r="N338" s="48"/>
    </row>
    <row r="339" spans="1:14" x14ac:dyDescent="0.25">
      <c r="A339" t="s">
        <v>326</v>
      </c>
      <c r="B339" t="s">
        <v>717</v>
      </c>
      <c r="C339" s="118">
        <v>16</v>
      </c>
      <c r="D339" s="119">
        <v>118</v>
      </c>
      <c r="E339" s="98">
        <v>13.559322033898304</v>
      </c>
      <c r="F339" s="99">
        <v>12613</v>
      </c>
      <c r="G339" s="99"/>
      <c r="H339" s="99">
        <v>2174</v>
      </c>
      <c r="I339" s="99">
        <v>6941</v>
      </c>
      <c r="J339" s="99">
        <v>7716</v>
      </c>
      <c r="K339" s="99">
        <v>29444</v>
      </c>
      <c r="L339" s="78"/>
      <c r="M339" s="79">
        <f t="shared" si="5"/>
        <v>29444</v>
      </c>
      <c r="N339" s="48"/>
    </row>
    <row r="340" spans="1:14" x14ac:dyDescent="0.25">
      <c r="A340" t="s">
        <v>327</v>
      </c>
      <c r="B340" t="s">
        <v>718</v>
      </c>
      <c r="C340" s="118">
        <v>30.925531914893636</v>
      </c>
      <c r="D340" s="119">
        <v>1552</v>
      </c>
      <c r="E340" s="98">
        <v>1.992624479052425</v>
      </c>
      <c r="F340" s="99">
        <v>29207</v>
      </c>
      <c r="G340" s="99"/>
      <c r="H340" s="99">
        <v>0</v>
      </c>
      <c r="I340" s="99">
        <v>0</v>
      </c>
      <c r="J340" s="99">
        <v>0</v>
      </c>
      <c r="K340" s="99">
        <v>29207</v>
      </c>
      <c r="L340" s="78"/>
      <c r="M340" s="79">
        <f t="shared" si="5"/>
        <v>29207</v>
      </c>
      <c r="N340" s="48"/>
    </row>
    <row r="341" spans="1:14" x14ac:dyDescent="0.25">
      <c r="A341" t="s">
        <v>328</v>
      </c>
      <c r="B341" t="s">
        <v>719</v>
      </c>
      <c r="C341" s="118">
        <v>243.10695187165769</v>
      </c>
      <c r="D341" s="119">
        <v>4278</v>
      </c>
      <c r="E341" s="98">
        <v>5.682724447677832</v>
      </c>
      <c r="F341" s="99">
        <v>192730</v>
      </c>
      <c r="G341" s="99"/>
      <c r="H341" s="99">
        <v>0</v>
      </c>
      <c r="I341" s="99">
        <v>105968</v>
      </c>
      <c r="J341" s="99">
        <v>117809</v>
      </c>
      <c r="K341" s="99">
        <v>416507</v>
      </c>
      <c r="L341" s="78"/>
      <c r="M341" s="79">
        <f t="shared" si="5"/>
        <v>416507</v>
      </c>
      <c r="N341" s="48"/>
    </row>
    <row r="342" spans="1:14" x14ac:dyDescent="0.25">
      <c r="A342" t="s">
        <v>329</v>
      </c>
      <c r="B342" t="s">
        <v>720</v>
      </c>
      <c r="C342" s="118">
        <v>37.972602739726</v>
      </c>
      <c r="D342" s="119">
        <v>1138</v>
      </c>
      <c r="E342" s="98">
        <v>3.3367840720321618</v>
      </c>
      <c r="F342" s="99">
        <v>39492</v>
      </c>
      <c r="G342" s="99"/>
      <c r="H342" s="99">
        <v>0</v>
      </c>
      <c r="I342" s="99">
        <v>0</v>
      </c>
      <c r="J342" s="99">
        <v>0</v>
      </c>
      <c r="K342" s="99">
        <v>39492</v>
      </c>
      <c r="L342" s="78"/>
      <c r="M342" s="79">
        <f t="shared" si="5"/>
        <v>39492</v>
      </c>
      <c r="N342" s="48"/>
    </row>
    <row r="343" spans="1:14" x14ac:dyDescent="0.25">
      <c r="A343" t="s">
        <v>330</v>
      </c>
      <c r="B343" t="s">
        <v>425</v>
      </c>
      <c r="C343" s="118">
        <v>124.78723404255315</v>
      </c>
      <c r="D343" s="119">
        <v>3193</v>
      </c>
      <c r="E343" s="98">
        <v>3.9081501422659928</v>
      </c>
      <c r="F343" s="99">
        <v>121409</v>
      </c>
      <c r="G343" s="99"/>
      <c r="H343" s="99">
        <v>0</v>
      </c>
      <c r="I343" s="99">
        <v>0</v>
      </c>
      <c r="J343" s="99">
        <v>0</v>
      </c>
      <c r="K343" s="99">
        <v>121409</v>
      </c>
      <c r="L343" s="78"/>
      <c r="M343" s="79">
        <f t="shared" si="5"/>
        <v>121409</v>
      </c>
      <c r="N343" s="48"/>
    </row>
    <row r="344" spans="1:14" x14ac:dyDescent="0.25">
      <c r="A344" t="s">
        <v>331</v>
      </c>
      <c r="B344" t="s">
        <v>721</v>
      </c>
      <c r="C344" s="118">
        <v>67.585551330798523</v>
      </c>
      <c r="D344" s="119">
        <v>850</v>
      </c>
      <c r="E344" s="98">
        <v>7.9512413330351208</v>
      </c>
      <c r="F344" s="99">
        <v>53568</v>
      </c>
      <c r="G344" s="99"/>
      <c r="H344" s="99">
        <v>0</v>
      </c>
      <c r="I344" s="99">
        <v>29288</v>
      </c>
      <c r="J344" s="99">
        <v>32563</v>
      </c>
      <c r="K344" s="99">
        <v>115419</v>
      </c>
      <c r="L344" s="78"/>
      <c r="M344" s="79">
        <f t="shared" si="5"/>
        <v>115419</v>
      </c>
      <c r="N344" s="48"/>
    </row>
    <row r="345" spans="1:14" x14ac:dyDescent="0.25">
      <c r="A345" t="s">
        <v>332</v>
      </c>
      <c r="B345" t="s">
        <v>413</v>
      </c>
      <c r="C345" s="118">
        <v>222.88452655889157</v>
      </c>
      <c r="D345" s="119">
        <v>2661</v>
      </c>
      <c r="E345" s="98">
        <v>8.3759686794021633</v>
      </c>
      <c r="F345" s="99">
        <v>213523</v>
      </c>
      <c r="G345" s="99">
        <v>42151.925685687325</v>
      </c>
      <c r="H345" s="99">
        <v>0</v>
      </c>
      <c r="I345" s="99">
        <v>97059</v>
      </c>
      <c r="J345" s="99">
        <v>107871</v>
      </c>
      <c r="K345" s="99">
        <v>418453</v>
      </c>
      <c r="L345" s="78"/>
      <c r="M345" s="79">
        <f t="shared" si="5"/>
        <v>418453</v>
      </c>
      <c r="N345" s="48"/>
    </row>
    <row r="346" spans="1:14" x14ac:dyDescent="0.25">
      <c r="A346" t="s">
        <v>333</v>
      </c>
      <c r="B346" t="s">
        <v>722</v>
      </c>
      <c r="C346" s="118">
        <v>86.153846153846175</v>
      </c>
      <c r="D346" s="119">
        <v>652</v>
      </c>
      <c r="E346" s="98">
        <v>13.21378008494573</v>
      </c>
      <c r="F346" s="99">
        <v>68635</v>
      </c>
      <c r="G346" s="99"/>
      <c r="H346" s="99">
        <v>0</v>
      </c>
      <c r="I346" s="99">
        <v>37361</v>
      </c>
      <c r="J346" s="99">
        <v>41537</v>
      </c>
      <c r="K346" s="99">
        <v>147533</v>
      </c>
      <c r="L346" s="78"/>
      <c r="M346" s="79">
        <f t="shared" si="5"/>
        <v>147533</v>
      </c>
      <c r="N346" s="48"/>
    </row>
    <row r="347" spans="1:14" x14ac:dyDescent="0.25">
      <c r="A347" t="s">
        <v>334</v>
      </c>
      <c r="B347" t="s">
        <v>723</v>
      </c>
      <c r="C347" s="118">
        <v>60.640000000000008</v>
      </c>
      <c r="D347" s="119">
        <v>1791</v>
      </c>
      <c r="E347" s="98">
        <v>3.3858179787828036</v>
      </c>
      <c r="F347" s="99">
        <v>66641</v>
      </c>
      <c r="G347" s="99"/>
      <c r="H347" s="99">
        <v>0</v>
      </c>
      <c r="I347" s="99">
        <v>0</v>
      </c>
      <c r="J347" s="99">
        <v>0</v>
      </c>
      <c r="K347" s="99">
        <v>66641</v>
      </c>
      <c r="L347" s="78"/>
      <c r="M347" s="79">
        <f t="shared" si="5"/>
        <v>66641</v>
      </c>
      <c r="N347" s="48"/>
    </row>
    <row r="348" spans="1:14" x14ac:dyDescent="0.25">
      <c r="A348" t="s">
        <v>442</v>
      </c>
      <c r="B348" t="s">
        <v>724</v>
      </c>
      <c r="C348" s="118">
        <v>49.351851851851855</v>
      </c>
      <c r="D348" s="119">
        <v>1031</v>
      </c>
      <c r="E348" s="98">
        <v>4.7867945540108492</v>
      </c>
      <c r="F348" s="99">
        <v>42909</v>
      </c>
      <c r="G348" s="99"/>
      <c r="H348" s="99">
        <v>0</v>
      </c>
      <c r="I348" s="99">
        <v>0</v>
      </c>
      <c r="J348" s="99">
        <v>0</v>
      </c>
      <c r="K348" s="99">
        <v>42909</v>
      </c>
      <c r="L348" s="78"/>
      <c r="M348" s="79">
        <f t="shared" si="5"/>
        <v>42909</v>
      </c>
      <c r="N348" s="48"/>
    </row>
    <row r="349" spans="1:14" x14ac:dyDescent="0.25">
      <c r="A349" t="s">
        <v>335</v>
      </c>
      <c r="B349" t="s">
        <v>725</v>
      </c>
      <c r="C349" s="118">
        <v>69.732142857142875</v>
      </c>
      <c r="D349" s="119">
        <v>849</v>
      </c>
      <c r="E349" s="98">
        <v>8.2134443883560522</v>
      </c>
      <c r="F349" s="99">
        <v>65260</v>
      </c>
      <c r="G349" s="99"/>
      <c r="H349" s="99">
        <v>13632</v>
      </c>
      <c r="I349" s="99">
        <v>30333</v>
      </c>
      <c r="J349" s="99">
        <v>33726</v>
      </c>
      <c r="K349" s="99">
        <v>142951</v>
      </c>
      <c r="L349" s="78"/>
      <c r="M349" s="79">
        <f t="shared" si="5"/>
        <v>142951</v>
      </c>
      <c r="N349" s="48"/>
    </row>
    <row r="350" spans="1:14" x14ac:dyDescent="0.25">
      <c r="A350" t="s">
        <v>336</v>
      </c>
      <c r="B350" t="s">
        <v>820</v>
      </c>
      <c r="C350" s="118">
        <v>149.59999999999997</v>
      </c>
      <c r="D350" s="119">
        <v>1799</v>
      </c>
      <c r="E350" s="98">
        <v>8.3157309616453574</v>
      </c>
      <c r="F350" s="99">
        <v>124037</v>
      </c>
      <c r="G350" s="99"/>
      <c r="H350" s="99">
        <v>0</v>
      </c>
      <c r="I350" s="99">
        <v>65008</v>
      </c>
      <c r="J350" s="99">
        <v>72284</v>
      </c>
      <c r="K350" s="99">
        <v>261329</v>
      </c>
      <c r="L350" s="78"/>
      <c r="M350" s="79">
        <f t="shared" si="5"/>
        <v>261329</v>
      </c>
      <c r="N350" s="48"/>
    </row>
    <row r="351" spans="1:14" x14ac:dyDescent="0.25">
      <c r="A351" t="s">
        <v>337</v>
      </c>
      <c r="B351" t="s">
        <v>726</v>
      </c>
      <c r="C351" s="118">
        <v>196.88403819918136</v>
      </c>
      <c r="D351" s="119">
        <v>1852</v>
      </c>
      <c r="E351" s="98">
        <v>10.630887591748452</v>
      </c>
      <c r="F351" s="99">
        <v>157198</v>
      </c>
      <c r="G351" s="99"/>
      <c r="H351" s="99">
        <v>0</v>
      </c>
      <c r="I351" s="99">
        <v>85511</v>
      </c>
      <c r="J351" s="99">
        <v>95057</v>
      </c>
      <c r="K351" s="99">
        <v>337766</v>
      </c>
      <c r="L351" s="78"/>
      <c r="M351" s="79">
        <f t="shared" si="5"/>
        <v>337766</v>
      </c>
      <c r="N351" s="48"/>
    </row>
    <row r="352" spans="1:14" x14ac:dyDescent="0.25">
      <c r="A352" t="s">
        <v>338</v>
      </c>
      <c r="B352" t="s">
        <v>727</v>
      </c>
      <c r="C352" s="118">
        <v>80.948669201520929</v>
      </c>
      <c r="D352" s="119">
        <v>1553</v>
      </c>
      <c r="E352" s="98">
        <v>5.2124062589517663</v>
      </c>
      <c r="F352" s="99">
        <v>65035</v>
      </c>
      <c r="G352" s="99"/>
      <c r="H352" s="99">
        <v>0</v>
      </c>
      <c r="I352" s="99">
        <v>34816</v>
      </c>
      <c r="J352" s="99">
        <v>38733</v>
      </c>
      <c r="K352" s="99">
        <v>138584</v>
      </c>
      <c r="L352" s="78"/>
      <c r="M352" s="79">
        <f t="shared" si="5"/>
        <v>138584</v>
      </c>
      <c r="N352" s="48"/>
    </row>
    <row r="353" spans="1:14" x14ac:dyDescent="0.25">
      <c r="A353" t="s">
        <v>339</v>
      </c>
      <c r="B353" t="s">
        <v>728</v>
      </c>
      <c r="C353" s="118">
        <v>214.62008141112602</v>
      </c>
      <c r="D353" s="119">
        <v>3212</v>
      </c>
      <c r="E353" s="98">
        <v>6.6818207164111465</v>
      </c>
      <c r="F353" s="99">
        <v>170119</v>
      </c>
      <c r="G353" s="99"/>
      <c r="H353" s="99">
        <v>0</v>
      </c>
      <c r="I353" s="99">
        <v>93510</v>
      </c>
      <c r="J353" s="99">
        <v>103958</v>
      </c>
      <c r="K353" s="99">
        <v>367587</v>
      </c>
      <c r="L353" s="78"/>
      <c r="M353" s="79">
        <f t="shared" si="5"/>
        <v>367587</v>
      </c>
      <c r="N353" s="48"/>
    </row>
    <row r="354" spans="1:14" x14ac:dyDescent="0.25">
      <c r="A354" t="s">
        <v>340</v>
      </c>
      <c r="B354" t="s">
        <v>729</v>
      </c>
      <c r="C354" s="118">
        <v>27.337748344370866</v>
      </c>
      <c r="D354" s="119">
        <v>341</v>
      </c>
      <c r="E354" s="98">
        <v>8.0169349983492282</v>
      </c>
      <c r="F354" s="99">
        <v>25564</v>
      </c>
      <c r="G354" s="99"/>
      <c r="H354" s="99">
        <v>0</v>
      </c>
      <c r="I354" s="99">
        <v>11892</v>
      </c>
      <c r="J354" s="99">
        <v>13218</v>
      </c>
      <c r="K354" s="99">
        <v>50674</v>
      </c>
      <c r="L354" s="78"/>
      <c r="M354" s="79">
        <f t="shared" si="5"/>
        <v>50674</v>
      </c>
      <c r="N354" s="48"/>
    </row>
    <row r="355" spans="1:14" x14ac:dyDescent="0.25">
      <c r="A355" t="s">
        <v>341</v>
      </c>
      <c r="B355" t="s">
        <v>426</v>
      </c>
      <c r="C355" s="118">
        <v>288.09351927809649</v>
      </c>
      <c r="D355" s="119">
        <v>7148</v>
      </c>
      <c r="E355" s="98">
        <v>4.0304073765822119</v>
      </c>
      <c r="F355" s="99">
        <v>264420</v>
      </c>
      <c r="G355" s="99">
        <v>36713.078539577356</v>
      </c>
      <c r="H355" s="99">
        <v>0</v>
      </c>
      <c r="I355" s="99">
        <v>0</v>
      </c>
      <c r="J355" s="99">
        <v>0</v>
      </c>
      <c r="K355" s="99">
        <v>264420</v>
      </c>
      <c r="L355" s="78"/>
      <c r="M355" s="79">
        <f t="shared" si="5"/>
        <v>264420</v>
      </c>
      <c r="N355" s="48"/>
    </row>
    <row r="356" spans="1:14" x14ac:dyDescent="0.25">
      <c r="A356" t="s">
        <v>342</v>
      </c>
      <c r="B356" t="s">
        <v>730</v>
      </c>
      <c r="C356" s="118">
        <v>142.25856164383555</v>
      </c>
      <c r="D356" s="119">
        <v>1319</v>
      </c>
      <c r="E356" s="98">
        <v>10.785334468827562</v>
      </c>
      <c r="F356" s="99">
        <v>112964</v>
      </c>
      <c r="G356" s="99"/>
      <c r="H356" s="99">
        <v>0</v>
      </c>
      <c r="I356" s="99">
        <v>61612</v>
      </c>
      <c r="J356" s="99">
        <v>68514</v>
      </c>
      <c r="K356" s="99">
        <v>243090</v>
      </c>
      <c r="L356" s="78"/>
      <c r="M356" s="79">
        <f t="shared" si="5"/>
        <v>243090</v>
      </c>
      <c r="N356" s="48"/>
    </row>
    <row r="357" spans="1:14" x14ac:dyDescent="0.25">
      <c r="A357" t="s">
        <v>343</v>
      </c>
      <c r="B357" t="s">
        <v>731</v>
      </c>
      <c r="C357" s="118">
        <v>205.17998244073732</v>
      </c>
      <c r="D357" s="119">
        <v>4044</v>
      </c>
      <c r="E357" s="98">
        <v>5.0736889822140778</v>
      </c>
      <c r="F357" s="99">
        <v>174655</v>
      </c>
      <c r="G357" s="99"/>
      <c r="H357" s="99">
        <v>0</v>
      </c>
      <c r="I357" s="99">
        <v>89280</v>
      </c>
      <c r="J357" s="99">
        <v>99232</v>
      </c>
      <c r="K357" s="99">
        <v>363167</v>
      </c>
      <c r="L357" s="78"/>
      <c r="M357" s="79">
        <f t="shared" si="5"/>
        <v>363167</v>
      </c>
      <c r="N357" s="48"/>
    </row>
    <row r="358" spans="1:14" x14ac:dyDescent="0.25">
      <c r="A358" t="s">
        <v>344</v>
      </c>
      <c r="B358" t="s">
        <v>732</v>
      </c>
      <c r="C358" s="118">
        <v>115.91769221752543</v>
      </c>
      <c r="D358" s="119">
        <v>1139</v>
      </c>
      <c r="E358" s="98">
        <v>10.177145936569394</v>
      </c>
      <c r="F358" s="99">
        <v>94335</v>
      </c>
      <c r="G358" s="99"/>
      <c r="H358" s="99">
        <v>0</v>
      </c>
      <c r="I358" s="99">
        <v>40596</v>
      </c>
      <c r="J358" s="99">
        <v>45131</v>
      </c>
      <c r="K358" s="99">
        <v>180062</v>
      </c>
      <c r="L358" s="78"/>
      <c r="M358" s="79">
        <f t="shared" si="5"/>
        <v>180062</v>
      </c>
      <c r="N358" s="48"/>
    </row>
    <row r="359" spans="1:14" x14ac:dyDescent="0.25">
      <c r="A359" t="s">
        <v>345</v>
      </c>
      <c r="B359" t="s">
        <v>747</v>
      </c>
      <c r="C359" s="118">
        <v>49.648074123685099</v>
      </c>
      <c r="D359" s="119">
        <v>1234</v>
      </c>
      <c r="E359" s="98">
        <v>4.0233447426000941</v>
      </c>
      <c r="F359" s="99">
        <v>42968</v>
      </c>
      <c r="G359" s="99"/>
      <c r="H359" s="99">
        <v>0</v>
      </c>
      <c r="I359" s="99">
        <v>0</v>
      </c>
      <c r="J359" s="99">
        <v>0</v>
      </c>
      <c r="K359" s="99">
        <v>42968</v>
      </c>
      <c r="L359" s="78"/>
      <c r="M359" s="79">
        <f t="shared" si="5"/>
        <v>42968</v>
      </c>
      <c r="N359" s="48"/>
    </row>
    <row r="360" spans="1:14" x14ac:dyDescent="0.25">
      <c r="A360" t="s">
        <v>346</v>
      </c>
      <c r="B360" t="s">
        <v>733</v>
      </c>
      <c r="C360" s="118">
        <v>84.18624050049219</v>
      </c>
      <c r="D360" s="119">
        <v>917</v>
      </c>
      <c r="E360" s="98">
        <v>9.1806151036523698</v>
      </c>
      <c r="F360" s="99">
        <v>68303</v>
      </c>
      <c r="G360" s="99"/>
      <c r="H360" s="99">
        <v>0</v>
      </c>
      <c r="I360" s="99">
        <v>32298</v>
      </c>
      <c r="J360" s="99">
        <v>35900</v>
      </c>
      <c r="K360" s="99">
        <v>136501</v>
      </c>
      <c r="L360" s="78"/>
      <c r="M360" s="79">
        <f t="shared" si="5"/>
        <v>136501</v>
      </c>
      <c r="N360" s="24"/>
    </row>
    <row r="361" spans="1:14" x14ac:dyDescent="0.25">
      <c r="A361" t="s">
        <v>347</v>
      </c>
      <c r="B361" t="s">
        <v>748</v>
      </c>
      <c r="C361" s="118">
        <v>126.45705229068514</v>
      </c>
      <c r="D361" s="119">
        <v>1331</v>
      </c>
      <c r="E361" s="98">
        <v>9.5009055064376415</v>
      </c>
      <c r="F361" s="99">
        <v>100674</v>
      </c>
      <c r="G361" s="99"/>
      <c r="H361" s="99">
        <v>0</v>
      </c>
      <c r="I361" s="99">
        <v>61217</v>
      </c>
      <c r="J361" s="99">
        <v>68048</v>
      </c>
      <c r="K361" s="99">
        <v>229939</v>
      </c>
      <c r="L361" s="78"/>
      <c r="M361" s="79">
        <f t="shared" si="5"/>
        <v>229939</v>
      </c>
      <c r="N361" s="48"/>
    </row>
    <row r="362" spans="1:14" x14ac:dyDescent="0.25">
      <c r="A362" t="s">
        <v>348</v>
      </c>
      <c r="B362" t="s">
        <v>734</v>
      </c>
      <c r="C362" s="118">
        <v>72.599054306842831</v>
      </c>
      <c r="D362" s="119">
        <v>654</v>
      </c>
      <c r="E362" s="98">
        <v>11.10077282979249</v>
      </c>
      <c r="F362" s="99">
        <v>67438</v>
      </c>
      <c r="G362" s="99"/>
      <c r="H362" s="99">
        <v>7404</v>
      </c>
      <c r="I362" s="99">
        <v>31325</v>
      </c>
      <c r="J362" s="99">
        <v>34945</v>
      </c>
      <c r="K362" s="99">
        <v>141112</v>
      </c>
      <c r="L362" s="78"/>
      <c r="M362" s="79">
        <f t="shared" si="5"/>
        <v>141112</v>
      </c>
      <c r="N362" s="48"/>
    </row>
    <row r="363" spans="1:14" x14ac:dyDescent="0.25">
      <c r="A363" t="s">
        <v>829</v>
      </c>
      <c r="B363" t="s">
        <v>855</v>
      </c>
      <c r="C363" s="118">
        <v>114.5613858683497</v>
      </c>
      <c r="D363" s="119">
        <v>1654</v>
      </c>
      <c r="E363" s="98">
        <v>6.9263232084854343</v>
      </c>
      <c r="F363" s="99">
        <v>93049</v>
      </c>
      <c r="G363" s="99"/>
      <c r="H363" s="99">
        <v>0</v>
      </c>
      <c r="I363" s="99">
        <v>44114</v>
      </c>
      <c r="J363" s="99">
        <v>49184</v>
      </c>
      <c r="K363" s="99">
        <v>186347</v>
      </c>
      <c r="L363" s="78"/>
      <c r="M363" s="79">
        <f t="shared" si="5"/>
        <v>186347</v>
      </c>
      <c r="N363" s="48"/>
    </row>
    <row r="364" spans="1:14" x14ac:dyDescent="0.25">
      <c r="A364" t="s">
        <v>349</v>
      </c>
      <c r="B364" t="s">
        <v>0</v>
      </c>
      <c r="C364" s="118">
        <v>83.796834396099243</v>
      </c>
      <c r="D364" s="119">
        <v>570</v>
      </c>
      <c r="E364" s="98">
        <v>14.701199016859526</v>
      </c>
      <c r="F364" s="99">
        <v>65482</v>
      </c>
      <c r="G364" s="99"/>
      <c r="H364" s="99">
        <v>9548</v>
      </c>
      <c r="I364" s="99">
        <v>37588</v>
      </c>
      <c r="J364" s="99">
        <v>41246</v>
      </c>
      <c r="K364" s="99">
        <v>153864</v>
      </c>
      <c r="L364" s="78"/>
      <c r="M364" s="79">
        <f t="shared" si="5"/>
        <v>153864</v>
      </c>
      <c r="N364" s="48"/>
    </row>
    <row r="365" spans="1:14" x14ac:dyDescent="0.25">
      <c r="A365" t="s">
        <v>350</v>
      </c>
      <c r="B365" t="s">
        <v>749</v>
      </c>
      <c r="C365" s="118">
        <v>219.54263522372369</v>
      </c>
      <c r="D365" s="119">
        <v>1420</v>
      </c>
      <c r="E365" s="98">
        <v>15.460748959417172</v>
      </c>
      <c r="F365" s="99">
        <v>165468</v>
      </c>
      <c r="G365" s="99"/>
      <c r="H365" s="99">
        <v>47457</v>
      </c>
      <c r="I365" s="99">
        <v>137020</v>
      </c>
      <c r="J365" s="99">
        <v>159154</v>
      </c>
      <c r="K365" s="99">
        <v>509099</v>
      </c>
      <c r="L365" s="78"/>
      <c r="M365" s="79">
        <f t="shared" si="5"/>
        <v>509099</v>
      </c>
      <c r="N365" s="48"/>
    </row>
    <row r="366" spans="1:14" x14ac:dyDescent="0.25">
      <c r="A366" t="s">
        <v>351</v>
      </c>
      <c r="B366" t="s">
        <v>750</v>
      </c>
      <c r="C366" s="118">
        <v>301.92323308066864</v>
      </c>
      <c r="D366" s="119">
        <v>1655</v>
      </c>
      <c r="E366" s="98">
        <v>18.243095654421065</v>
      </c>
      <c r="F366" s="99">
        <v>240386</v>
      </c>
      <c r="G366" s="99"/>
      <c r="H366" s="99">
        <v>60268</v>
      </c>
      <c r="I366" s="99">
        <v>191945</v>
      </c>
      <c r="J366" s="99">
        <v>223449</v>
      </c>
      <c r="K366" s="99">
        <v>716048</v>
      </c>
      <c r="L366" s="78"/>
      <c r="M366" s="79">
        <f t="shared" si="5"/>
        <v>716048</v>
      </c>
      <c r="N366" s="48"/>
    </row>
    <row r="367" spans="1:14" x14ac:dyDescent="0.25">
      <c r="A367" t="s">
        <v>352</v>
      </c>
      <c r="B367" t="s">
        <v>751</v>
      </c>
      <c r="C367" s="118">
        <v>322.15640867347992</v>
      </c>
      <c r="D367" s="119">
        <v>2110</v>
      </c>
      <c r="E367" s="98">
        <v>15.268076240449288</v>
      </c>
      <c r="F367" s="99">
        <v>240489</v>
      </c>
      <c r="G367" s="99"/>
      <c r="H367" s="99">
        <v>67126</v>
      </c>
      <c r="I367" s="99">
        <v>208500</v>
      </c>
      <c r="J367" s="99">
        <v>243300</v>
      </c>
      <c r="K367" s="99">
        <v>759415</v>
      </c>
      <c r="L367" s="78"/>
      <c r="M367" s="79">
        <f t="shared" si="5"/>
        <v>759415</v>
      </c>
      <c r="N367" s="48"/>
    </row>
    <row r="368" spans="1:14" x14ac:dyDescent="0.25">
      <c r="A368" t="s">
        <v>353</v>
      </c>
      <c r="B368" t="s">
        <v>735</v>
      </c>
      <c r="C368" s="118">
        <v>344.23207181946628</v>
      </c>
      <c r="D368" s="119">
        <v>2282</v>
      </c>
      <c r="E368" s="98">
        <v>15.084665723902988</v>
      </c>
      <c r="F368" s="99">
        <v>259004</v>
      </c>
      <c r="G368" s="99"/>
      <c r="H368" s="99">
        <v>73514</v>
      </c>
      <c r="I368" s="99">
        <v>219136</v>
      </c>
      <c r="J368" s="99">
        <v>255223</v>
      </c>
      <c r="K368" s="99">
        <v>806877</v>
      </c>
      <c r="L368" s="78"/>
      <c r="M368" s="79">
        <f t="shared" si="5"/>
        <v>806877</v>
      </c>
      <c r="N368" s="48"/>
    </row>
    <row r="369" spans="1:14" x14ac:dyDescent="0.25">
      <c r="A369" t="s">
        <v>354</v>
      </c>
      <c r="B369" t="s">
        <v>1</v>
      </c>
      <c r="C369" s="118">
        <v>116.88605962965222</v>
      </c>
      <c r="D369" s="119">
        <v>850</v>
      </c>
      <c r="E369" s="98">
        <v>13.751301132900265</v>
      </c>
      <c r="F369" s="99">
        <v>92031</v>
      </c>
      <c r="G369" s="99"/>
      <c r="H369" s="99">
        <v>14712</v>
      </c>
      <c r="I369" s="99">
        <v>56256</v>
      </c>
      <c r="J369" s="99">
        <v>62556</v>
      </c>
      <c r="K369" s="99">
        <v>225555</v>
      </c>
      <c r="L369" s="78"/>
      <c r="M369" s="79">
        <f t="shared" si="5"/>
        <v>225555</v>
      </c>
      <c r="N369" s="48"/>
    </row>
    <row r="370" spans="1:14" x14ac:dyDescent="0.25">
      <c r="A370" t="s">
        <v>355</v>
      </c>
      <c r="B370" t="s">
        <v>736</v>
      </c>
      <c r="C370" s="118">
        <v>45.216779186602672</v>
      </c>
      <c r="D370" s="119">
        <v>655</v>
      </c>
      <c r="E370" s="98">
        <v>6.9033250666568753</v>
      </c>
      <c r="F370" s="99">
        <v>42290</v>
      </c>
      <c r="G370" s="99"/>
      <c r="H370" s="99">
        <v>0</v>
      </c>
      <c r="I370" s="99">
        <v>6922</v>
      </c>
      <c r="J370" s="99">
        <v>7796</v>
      </c>
      <c r="K370" s="99">
        <v>57008</v>
      </c>
      <c r="L370" s="78"/>
      <c r="M370" s="79">
        <f t="shared" si="5"/>
        <v>57008</v>
      </c>
      <c r="N370" s="48"/>
    </row>
    <row r="371" spans="1:14" x14ac:dyDescent="0.25">
      <c r="A371" t="s">
        <v>356</v>
      </c>
      <c r="B371" t="s">
        <v>737</v>
      </c>
      <c r="C371" s="118">
        <v>150.97843284668141</v>
      </c>
      <c r="D371" s="119">
        <v>1413</v>
      </c>
      <c r="E371" s="98">
        <v>10.684956323190484</v>
      </c>
      <c r="F371" s="99">
        <v>121437</v>
      </c>
      <c r="G371" s="99"/>
      <c r="H371" s="99">
        <v>0</v>
      </c>
      <c r="I371" s="99">
        <v>63014</v>
      </c>
      <c r="J371" s="99">
        <v>69832</v>
      </c>
      <c r="K371" s="99">
        <v>254283</v>
      </c>
      <c r="L371" s="78"/>
      <c r="M371" s="79">
        <f t="shared" si="5"/>
        <v>254283</v>
      </c>
      <c r="N371" s="48"/>
    </row>
    <row r="372" spans="1:14" x14ac:dyDescent="0.25">
      <c r="A372" t="s">
        <v>357</v>
      </c>
      <c r="B372" t="s">
        <v>752</v>
      </c>
      <c r="C372" s="118">
        <v>72.41013302856264</v>
      </c>
      <c r="D372" s="119">
        <v>490</v>
      </c>
      <c r="E372" s="98">
        <v>14.777578169094445</v>
      </c>
      <c r="F372" s="99">
        <v>55732</v>
      </c>
      <c r="G372" s="99"/>
      <c r="H372" s="99">
        <v>14684</v>
      </c>
      <c r="I372" s="99">
        <v>34870</v>
      </c>
      <c r="J372" s="99">
        <v>37832</v>
      </c>
      <c r="K372" s="99">
        <v>143118</v>
      </c>
      <c r="L372" s="78"/>
      <c r="M372" s="79">
        <f t="shared" si="5"/>
        <v>143118</v>
      </c>
      <c r="N372" s="48"/>
    </row>
    <row r="373" spans="1:14" x14ac:dyDescent="0.25">
      <c r="A373" t="s">
        <v>358</v>
      </c>
      <c r="B373" t="s">
        <v>738</v>
      </c>
      <c r="C373" s="118">
        <v>67.322924617363142</v>
      </c>
      <c r="D373" s="119">
        <v>736</v>
      </c>
      <c r="E373" s="98">
        <v>9.1471364969243165</v>
      </c>
      <c r="F373" s="99">
        <v>60640</v>
      </c>
      <c r="G373" s="99"/>
      <c r="H373" s="99">
        <v>0</v>
      </c>
      <c r="I373" s="99">
        <v>17355</v>
      </c>
      <c r="J373" s="99">
        <v>18890</v>
      </c>
      <c r="K373" s="99">
        <v>96885</v>
      </c>
      <c r="L373" s="78"/>
      <c r="M373" s="79">
        <f t="shared" si="5"/>
        <v>96885</v>
      </c>
      <c r="N373" s="48"/>
    </row>
    <row r="374" spans="1:14" x14ac:dyDescent="0.25">
      <c r="A374" t="s">
        <v>359</v>
      </c>
      <c r="B374" t="s">
        <v>753</v>
      </c>
      <c r="C374" s="118">
        <v>172.01519728799778</v>
      </c>
      <c r="D374" s="119">
        <v>1307</v>
      </c>
      <c r="E374" s="98">
        <v>13.161070947819256</v>
      </c>
      <c r="F374" s="99">
        <v>143306</v>
      </c>
      <c r="G374" s="99"/>
      <c r="H374" s="99">
        <v>25458</v>
      </c>
      <c r="I374" s="99">
        <v>82265</v>
      </c>
      <c r="J374" s="99">
        <v>89826</v>
      </c>
      <c r="K374" s="99">
        <v>340855</v>
      </c>
      <c r="L374" s="78"/>
      <c r="M374" s="79">
        <f t="shared" si="5"/>
        <v>340855</v>
      </c>
      <c r="N374" s="48"/>
    </row>
    <row r="375" spans="1:14" x14ac:dyDescent="0.25">
      <c r="A375" t="s">
        <v>360</v>
      </c>
      <c r="B375" t="s">
        <v>739</v>
      </c>
      <c r="C375" s="118">
        <v>33.362301507513763</v>
      </c>
      <c r="D375" s="119">
        <v>563</v>
      </c>
      <c r="E375" s="98">
        <v>5.9258084382795335</v>
      </c>
      <c r="F375" s="99">
        <v>28528</v>
      </c>
      <c r="G375" s="99"/>
      <c r="H375" s="99">
        <v>0</v>
      </c>
      <c r="I375" s="99">
        <v>11288</v>
      </c>
      <c r="J375" s="99">
        <v>12547</v>
      </c>
      <c r="K375" s="99">
        <v>52363</v>
      </c>
      <c r="L375" s="78"/>
      <c r="M375" s="79">
        <f t="shared" si="5"/>
        <v>52363</v>
      </c>
      <c r="N375" s="48"/>
    </row>
    <row r="376" spans="1:14" x14ac:dyDescent="0.25">
      <c r="A376" t="s">
        <v>361</v>
      </c>
      <c r="B376" t="s">
        <v>740</v>
      </c>
      <c r="C376" s="118">
        <v>84.990966110301429</v>
      </c>
      <c r="D376" s="119">
        <v>629</v>
      </c>
      <c r="E376" s="98">
        <v>13.512077283036799</v>
      </c>
      <c r="F376" s="99">
        <v>67432</v>
      </c>
      <c r="G376" s="99"/>
      <c r="H376" s="99">
        <v>8907</v>
      </c>
      <c r="I376" s="99">
        <v>37166</v>
      </c>
      <c r="J376" s="99">
        <v>41381</v>
      </c>
      <c r="K376" s="99">
        <v>154886</v>
      </c>
      <c r="L376" s="78"/>
      <c r="M376" s="79">
        <f t="shared" si="5"/>
        <v>154886</v>
      </c>
      <c r="N376" s="48"/>
    </row>
    <row r="377" spans="1:14" x14ac:dyDescent="0.25">
      <c r="A377" t="s">
        <v>362</v>
      </c>
      <c r="B377" t="s">
        <v>754</v>
      </c>
      <c r="C377" s="118">
        <v>82.924673876675271</v>
      </c>
      <c r="D377" s="119">
        <v>1317</v>
      </c>
      <c r="E377" s="98">
        <v>6.2964824507726114</v>
      </c>
      <c r="F377" s="99">
        <v>70037</v>
      </c>
      <c r="G377" s="99"/>
      <c r="H377" s="99">
        <v>0</v>
      </c>
      <c r="I377" s="99">
        <v>11042</v>
      </c>
      <c r="J377" s="99">
        <v>12117</v>
      </c>
      <c r="K377" s="99">
        <v>93196</v>
      </c>
      <c r="L377" s="78"/>
      <c r="M377" s="79">
        <f t="shared" si="5"/>
        <v>93196</v>
      </c>
      <c r="N377" s="48"/>
    </row>
    <row r="378" spans="1:14" x14ac:dyDescent="0.25">
      <c r="A378" t="s">
        <v>363</v>
      </c>
      <c r="B378" t="s">
        <v>741</v>
      </c>
      <c r="C378" s="118">
        <v>127.62943588951813</v>
      </c>
      <c r="D378" s="119">
        <v>1550</v>
      </c>
      <c r="E378" s="98">
        <v>8.2341571541624585</v>
      </c>
      <c r="F378" s="99">
        <v>130741</v>
      </c>
      <c r="G378" s="99"/>
      <c r="H378" s="99">
        <v>0</v>
      </c>
      <c r="I378" s="99">
        <v>67517</v>
      </c>
      <c r="J378" s="99">
        <v>73871</v>
      </c>
      <c r="K378" s="99">
        <v>272129</v>
      </c>
      <c r="L378" s="78"/>
      <c r="M378" s="79">
        <f t="shared" si="5"/>
        <v>272129</v>
      </c>
      <c r="N378" s="48"/>
    </row>
    <row r="379" spans="1:14" x14ac:dyDescent="0.25">
      <c r="A379" t="s">
        <v>364</v>
      </c>
      <c r="B379" t="s">
        <v>742</v>
      </c>
      <c r="C379" s="118">
        <v>45.456092660170718</v>
      </c>
      <c r="D379" s="119">
        <v>655</v>
      </c>
      <c r="E379" s="98">
        <v>6.9398614748352196</v>
      </c>
      <c r="F379" s="99">
        <v>37884</v>
      </c>
      <c r="G379" s="99"/>
      <c r="H379" s="99">
        <v>0</v>
      </c>
      <c r="I379" s="99">
        <v>14450</v>
      </c>
      <c r="J379" s="99">
        <v>15965</v>
      </c>
      <c r="K379" s="99">
        <v>68299</v>
      </c>
      <c r="L379" s="78"/>
      <c r="M379" s="79">
        <f t="shared" si="5"/>
        <v>68299</v>
      </c>
      <c r="N379" s="48"/>
    </row>
    <row r="380" spans="1:14" x14ac:dyDescent="0.25">
      <c r="A380" t="s">
        <v>365</v>
      </c>
      <c r="B380" t="s">
        <v>969</v>
      </c>
      <c r="C380" s="118">
        <v>116.17370090341804</v>
      </c>
      <c r="D380" s="119">
        <v>1173</v>
      </c>
      <c r="E380" s="98">
        <v>9.9039813216895141</v>
      </c>
      <c r="F380" s="99">
        <v>92824</v>
      </c>
      <c r="G380" s="99"/>
      <c r="H380" s="99">
        <v>0</v>
      </c>
      <c r="I380" s="99">
        <v>51155</v>
      </c>
      <c r="J380" s="99">
        <v>55624</v>
      </c>
      <c r="K380" s="99">
        <v>199603</v>
      </c>
      <c r="L380" s="78"/>
      <c r="M380" s="79">
        <f t="shared" si="5"/>
        <v>199603</v>
      </c>
      <c r="N380" s="48"/>
    </row>
    <row r="381" spans="1:14" x14ac:dyDescent="0.25">
      <c r="A381" t="s">
        <v>366</v>
      </c>
      <c r="B381" t="s">
        <v>883</v>
      </c>
      <c r="C381" s="118">
        <v>68.144849728728772</v>
      </c>
      <c r="D381" s="119">
        <v>939</v>
      </c>
      <c r="E381" s="98">
        <v>7.2571724950722816</v>
      </c>
      <c r="F381" s="99">
        <v>59472</v>
      </c>
      <c r="G381" s="99"/>
      <c r="H381" s="99">
        <v>0</v>
      </c>
      <c r="I381" s="99">
        <v>16672</v>
      </c>
      <c r="J381" s="99">
        <v>18533</v>
      </c>
      <c r="K381" s="99">
        <v>94677</v>
      </c>
      <c r="L381" s="78"/>
      <c r="M381" s="79">
        <f t="shared" si="5"/>
        <v>94677</v>
      </c>
      <c r="N381" s="48"/>
    </row>
    <row r="382" spans="1:14" x14ac:dyDescent="0.25">
      <c r="A382" t="s">
        <v>367</v>
      </c>
      <c r="B382" t="s">
        <v>743</v>
      </c>
      <c r="C382" s="118">
        <v>80.02678800528362</v>
      </c>
      <c r="D382" s="119">
        <v>744</v>
      </c>
      <c r="E382" s="98">
        <v>10.756288710387587</v>
      </c>
      <c r="F382" s="99">
        <v>65035</v>
      </c>
      <c r="G382" s="99"/>
      <c r="H382" s="99">
        <v>0</v>
      </c>
      <c r="I382" s="99">
        <v>30121</v>
      </c>
      <c r="J382" s="99">
        <v>33481</v>
      </c>
      <c r="K382" s="99">
        <v>128637</v>
      </c>
      <c r="L382" s="78"/>
      <c r="M382" s="79">
        <f t="shared" si="5"/>
        <v>128637</v>
      </c>
      <c r="N382" s="48"/>
    </row>
    <row r="383" spans="1:14" x14ac:dyDescent="0.25">
      <c r="A383" t="s">
        <v>368</v>
      </c>
      <c r="B383" t="s">
        <v>744</v>
      </c>
      <c r="C383" s="118">
        <v>146.71795023172939</v>
      </c>
      <c r="D383" s="119">
        <v>1282</v>
      </c>
      <c r="E383" s="98">
        <v>11.444457896390746</v>
      </c>
      <c r="F383" s="99">
        <v>116880</v>
      </c>
      <c r="G383" s="99"/>
      <c r="H383" s="99">
        <v>0</v>
      </c>
      <c r="I383" s="99">
        <v>71064</v>
      </c>
      <c r="J383" s="99">
        <v>79036</v>
      </c>
      <c r="K383" s="99">
        <v>266980</v>
      </c>
      <c r="L383" s="78"/>
      <c r="M383" s="79">
        <f t="shared" si="5"/>
        <v>266980</v>
      </c>
      <c r="N383" s="48"/>
    </row>
    <row r="384" spans="1:14" x14ac:dyDescent="0.25">
      <c r="A384" t="s">
        <v>369</v>
      </c>
      <c r="B384" t="s">
        <v>745</v>
      </c>
      <c r="C384" s="118">
        <v>45.862973035332196</v>
      </c>
      <c r="D384" s="119">
        <v>499</v>
      </c>
      <c r="E384" s="98">
        <v>9.1909765601867779</v>
      </c>
      <c r="F384" s="99">
        <v>36378</v>
      </c>
      <c r="G384" s="99"/>
      <c r="H384" s="99">
        <v>0</v>
      </c>
      <c r="I384" s="99">
        <v>22371</v>
      </c>
      <c r="J384" s="99">
        <v>25446</v>
      </c>
      <c r="K384" s="99">
        <v>84195</v>
      </c>
      <c r="L384" s="78"/>
      <c r="M384" s="79">
        <f t="shared" si="5"/>
        <v>84195</v>
      </c>
      <c r="N384" s="48"/>
    </row>
    <row r="385" spans="1:14" x14ac:dyDescent="0.25">
      <c r="A385" t="s">
        <v>370</v>
      </c>
      <c r="B385" t="s">
        <v>746</v>
      </c>
      <c r="C385" s="118">
        <v>33.625293770690355</v>
      </c>
      <c r="D385" s="119">
        <v>588</v>
      </c>
      <c r="E385" s="98">
        <v>5.7185873759676973</v>
      </c>
      <c r="F385" s="99">
        <v>26611</v>
      </c>
      <c r="G385" s="99"/>
      <c r="H385" s="99">
        <v>0</v>
      </c>
      <c r="I385" s="99">
        <v>12043</v>
      </c>
      <c r="J385" s="99">
        <v>14465</v>
      </c>
      <c r="K385" s="99">
        <v>53119</v>
      </c>
      <c r="L385" s="78"/>
      <c r="M385" s="79">
        <f t="shared" si="5"/>
        <v>53119</v>
      </c>
      <c r="N385" s="48"/>
    </row>
    <row r="386" spans="1:14" x14ac:dyDescent="0.25">
      <c r="A386" t="s">
        <v>830</v>
      </c>
      <c r="B386" t="s">
        <v>831</v>
      </c>
      <c r="C386" s="118">
        <v>79.616899655385609</v>
      </c>
      <c r="D386" s="119">
        <v>243</v>
      </c>
      <c r="E386" s="98">
        <v>32.764156236784181</v>
      </c>
      <c r="F386" s="99">
        <v>82071</v>
      </c>
      <c r="G386" s="99"/>
      <c r="H386" s="99">
        <v>25797</v>
      </c>
      <c r="I386" s="99">
        <v>74388</v>
      </c>
      <c r="J386" s="99">
        <v>93045</v>
      </c>
      <c r="K386" s="99">
        <v>275301</v>
      </c>
      <c r="L386" s="78"/>
      <c r="M386" s="79">
        <f t="shared" si="5"/>
        <v>275301</v>
      </c>
      <c r="N386" s="48"/>
    </row>
    <row r="387" spans="1:14" x14ac:dyDescent="0.25">
      <c r="A387" t="s">
        <v>832</v>
      </c>
      <c r="B387" t="s">
        <v>833</v>
      </c>
      <c r="C387" s="118">
        <v>136.33306999282689</v>
      </c>
      <c r="D387" s="119">
        <v>456</v>
      </c>
      <c r="E387" s="98">
        <v>29.89760306860239</v>
      </c>
      <c r="F387" s="99">
        <v>116026</v>
      </c>
      <c r="G387" s="99"/>
      <c r="H387" s="99">
        <v>33358</v>
      </c>
      <c r="I387" s="99">
        <v>109079</v>
      </c>
      <c r="J387" s="99">
        <v>135275</v>
      </c>
      <c r="K387" s="99">
        <v>393738</v>
      </c>
      <c r="L387" s="78"/>
      <c r="M387" s="79">
        <f t="shared" ref="M387:M401" si="6">+K387+L387</f>
        <v>393738</v>
      </c>
      <c r="N387" s="48"/>
    </row>
    <row r="388" spans="1:14" x14ac:dyDescent="0.25">
      <c r="A388" t="s">
        <v>834</v>
      </c>
      <c r="B388" t="s">
        <v>884</v>
      </c>
      <c r="C388" s="118">
        <v>193.72509909026476</v>
      </c>
      <c r="D388" s="119">
        <v>1117</v>
      </c>
      <c r="E388" s="98">
        <v>17.34333922025645</v>
      </c>
      <c r="F388" s="99">
        <v>142365</v>
      </c>
      <c r="G388" s="99"/>
      <c r="H388" s="99">
        <v>43784</v>
      </c>
      <c r="I388" s="99">
        <v>126430</v>
      </c>
      <c r="J388" s="99">
        <v>147559</v>
      </c>
      <c r="K388" s="99">
        <v>460138</v>
      </c>
      <c r="L388" s="78"/>
      <c r="M388" s="79">
        <f t="shared" si="6"/>
        <v>460138</v>
      </c>
      <c r="N388" s="48"/>
    </row>
    <row r="389" spans="1:14" x14ac:dyDescent="0.25">
      <c r="A389" t="s">
        <v>835</v>
      </c>
      <c r="B389" t="s">
        <v>836</v>
      </c>
      <c r="C389" s="118">
        <v>197.04338808836448</v>
      </c>
      <c r="D389" s="119">
        <v>594</v>
      </c>
      <c r="E389" s="98">
        <v>33.172287556963724</v>
      </c>
      <c r="F389" s="99">
        <v>195202</v>
      </c>
      <c r="G389" s="99"/>
      <c r="H389" s="99">
        <v>55384</v>
      </c>
      <c r="I389" s="99">
        <v>192848</v>
      </c>
      <c r="J389" s="99">
        <v>257651</v>
      </c>
      <c r="K389" s="99">
        <v>701085</v>
      </c>
      <c r="L389" s="78"/>
      <c r="M389" s="79">
        <f t="shared" si="6"/>
        <v>701085</v>
      </c>
      <c r="N389" s="48"/>
    </row>
    <row r="390" spans="1:14" x14ac:dyDescent="0.25">
      <c r="A390" t="s">
        <v>837</v>
      </c>
      <c r="B390" t="s">
        <v>838</v>
      </c>
      <c r="C390" s="118">
        <v>44.074980948632067</v>
      </c>
      <c r="D390" s="119">
        <v>376</v>
      </c>
      <c r="E390" s="98">
        <v>11.722069401231924</v>
      </c>
      <c r="F390" s="99">
        <v>34709</v>
      </c>
      <c r="G390" s="99"/>
      <c r="H390" s="99">
        <v>0</v>
      </c>
      <c r="I390" s="99">
        <v>23656</v>
      </c>
      <c r="J390" s="99">
        <v>26755</v>
      </c>
      <c r="K390" s="99">
        <v>85120</v>
      </c>
      <c r="L390" s="78"/>
      <c r="M390" s="79">
        <f t="shared" si="6"/>
        <v>85120</v>
      </c>
      <c r="N390" s="48"/>
    </row>
    <row r="391" spans="1:14" x14ac:dyDescent="0.25">
      <c r="A391" t="s">
        <v>840</v>
      </c>
      <c r="B391" t="s">
        <v>856</v>
      </c>
      <c r="C391" s="118">
        <v>56.370582505022568</v>
      </c>
      <c r="D391" s="119">
        <v>175</v>
      </c>
      <c r="E391" s="98">
        <v>32.211761431441467</v>
      </c>
      <c r="F391" s="99">
        <v>64986</v>
      </c>
      <c r="G391" s="99"/>
      <c r="H391" s="99">
        <v>18421</v>
      </c>
      <c r="I391" s="99">
        <v>56459</v>
      </c>
      <c r="J391" s="99">
        <v>72429</v>
      </c>
      <c r="K391" s="99">
        <v>212295</v>
      </c>
      <c r="L391" s="78"/>
      <c r="M391" s="79">
        <f t="shared" si="6"/>
        <v>212295</v>
      </c>
      <c r="N391" s="48"/>
    </row>
    <row r="392" spans="1:14" x14ac:dyDescent="0.25">
      <c r="A392" t="s">
        <v>844</v>
      </c>
      <c r="B392" t="s">
        <v>857</v>
      </c>
      <c r="C392" s="118">
        <v>141.40648986637513</v>
      </c>
      <c r="D392" s="119">
        <v>566</v>
      </c>
      <c r="E392" s="98">
        <v>24.983478774977939</v>
      </c>
      <c r="F392" s="99">
        <v>105268</v>
      </c>
      <c r="G392" s="99"/>
      <c r="H392" s="99">
        <v>34451</v>
      </c>
      <c r="I392" s="99">
        <v>94376</v>
      </c>
      <c r="J392" s="99">
        <v>109884</v>
      </c>
      <c r="K392" s="99">
        <v>343979</v>
      </c>
      <c r="L392" s="78"/>
      <c r="M392" s="79">
        <f t="shared" si="6"/>
        <v>343979</v>
      </c>
      <c r="N392" s="48"/>
    </row>
    <row r="393" spans="1:14" x14ac:dyDescent="0.25">
      <c r="A393" t="s">
        <v>873</v>
      </c>
      <c r="B393" t="s">
        <v>874</v>
      </c>
      <c r="C393" s="118">
        <v>118.97657803073558</v>
      </c>
      <c r="D393" s="119">
        <v>433</v>
      </c>
      <c r="E393" s="98">
        <v>27.477269753056706</v>
      </c>
      <c r="F393" s="99">
        <v>112238</v>
      </c>
      <c r="G393" s="99"/>
      <c r="H393" s="99">
        <v>31055</v>
      </c>
      <c r="I393" s="99">
        <v>95275</v>
      </c>
      <c r="J393" s="99">
        <v>122383</v>
      </c>
      <c r="K393" s="99">
        <v>360951</v>
      </c>
      <c r="L393" s="78"/>
      <c r="M393" s="79">
        <f t="shared" si="6"/>
        <v>360951</v>
      </c>
      <c r="N393" s="48"/>
    </row>
    <row r="394" spans="1:14" x14ac:dyDescent="0.25">
      <c r="A394" t="s">
        <v>885</v>
      </c>
      <c r="B394" t="s">
        <v>886</v>
      </c>
      <c r="C394" s="118">
        <v>87.719013434102621</v>
      </c>
      <c r="D394" s="119">
        <v>744</v>
      </c>
      <c r="E394" s="98">
        <v>11.790189977701969</v>
      </c>
      <c r="F394" s="99">
        <v>89820</v>
      </c>
      <c r="G394" s="99"/>
      <c r="H394" s="99">
        <v>0</v>
      </c>
      <c r="I394" s="99">
        <v>53363</v>
      </c>
      <c r="J394" s="99">
        <v>58955</v>
      </c>
      <c r="K394" s="99">
        <v>202138</v>
      </c>
      <c r="L394" s="78"/>
      <c r="M394" s="79">
        <f t="shared" si="6"/>
        <v>202138</v>
      </c>
      <c r="N394" s="48"/>
    </row>
    <row r="395" spans="1:14" x14ac:dyDescent="0.25">
      <c r="A395" t="s">
        <v>887</v>
      </c>
      <c r="B395" t="s">
        <v>888</v>
      </c>
      <c r="C395" s="118">
        <v>104.97639905953054</v>
      </c>
      <c r="D395" s="119">
        <v>332</v>
      </c>
      <c r="E395" s="98">
        <v>31.619397307087517</v>
      </c>
      <c r="F395" s="99">
        <v>104165</v>
      </c>
      <c r="G395" s="99"/>
      <c r="H395" s="99">
        <v>28187</v>
      </c>
      <c r="I395" s="99">
        <v>87118</v>
      </c>
      <c r="J395" s="99">
        <v>112114</v>
      </c>
      <c r="K395" s="99">
        <v>331584</v>
      </c>
      <c r="L395" s="78"/>
      <c r="M395" s="79">
        <f t="shared" si="6"/>
        <v>331584</v>
      </c>
      <c r="N395" s="48"/>
    </row>
    <row r="396" spans="1:14" x14ac:dyDescent="0.25">
      <c r="A396" t="s">
        <v>889</v>
      </c>
      <c r="B396" t="s">
        <v>890</v>
      </c>
      <c r="C396" s="118">
        <v>41.99142533396801</v>
      </c>
      <c r="D396" s="119">
        <v>320</v>
      </c>
      <c r="E396" s="98">
        <v>13.122320416865021</v>
      </c>
      <c r="F396" s="99">
        <v>39742</v>
      </c>
      <c r="G396" s="99"/>
      <c r="H396" s="99">
        <v>0</v>
      </c>
      <c r="I396" s="99">
        <v>20443</v>
      </c>
      <c r="J396" s="99">
        <v>21928</v>
      </c>
      <c r="K396" s="99">
        <v>82113</v>
      </c>
      <c r="L396" s="78"/>
      <c r="M396" s="79">
        <f t="shared" si="6"/>
        <v>82113</v>
      </c>
      <c r="N396" s="48"/>
    </row>
    <row r="397" spans="1:14" x14ac:dyDescent="0.25">
      <c r="A397" t="s">
        <v>899</v>
      </c>
      <c r="B397" t="s">
        <v>904</v>
      </c>
      <c r="C397" s="118">
        <v>80.137205388498955</v>
      </c>
      <c r="D397" s="119">
        <v>368</v>
      </c>
      <c r="E397" s="98">
        <v>21.77641450774431</v>
      </c>
      <c r="F397" s="99">
        <v>76893</v>
      </c>
      <c r="G397" s="99"/>
      <c r="H397" s="99">
        <v>22132</v>
      </c>
      <c r="I397" s="99">
        <v>65187</v>
      </c>
      <c r="J397" s="99">
        <v>80820</v>
      </c>
      <c r="K397" s="99">
        <v>245032</v>
      </c>
      <c r="L397" s="78"/>
      <c r="M397" s="79">
        <f t="shared" si="6"/>
        <v>245032</v>
      </c>
      <c r="N397" s="48"/>
    </row>
    <row r="398" spans="1:14" x14ac:dyDescent="0.25">
      <c r="A398" t="s">
        <v>900</v>
      </c>
      <c r="B398" t="s">
        <v>905</v>
      </c>
      <c r="C398" s="118">
        <v>35.7857513901658</v>
      </c>
      <c r="D398" s="119">
        <v>223</v>
      </c>
      <c r="E398" s="98">
        <v>16.047422148056402</v>
      </c>
      <c r="F398" s="99">
        <v>34000</v>
      </c>
      <c r="G398" s="99"/>
      <c r="H398" s="99">
        <v>1875</v>
      </c>
      <c r="I398" s="99">
        <v>12644</v>
      </c>
      <c r="J398" s="99">
        <v>14085</v>
      </c>
      <c r="K398" s="99">
        <v>62604</v>
      </c>
      <c r="L398" s="78"/>
      <c r="M398" s="79">
        <f t="shared" si="6"/>
        <v>62604</v>
      </c>
      <c r="N398" s="48"/>
    </row>
    <row r="399" spans="1:14" x14ac:dyDescent="0.25">
      <c r="A399" t="s">
        <v>901</v>
      </c>
      <c r="B399" t="s">
        <v>906</v>
      </c>
      <c r="C399" s="118">
        <v>32.549595715192716</v>
      </c>
      <c r="D399" s="119">
        <v>138</v>
      </c>
      <c r="E399" s="98">
        <v>23.586663561733854</v>
      </c>
      <c r="F399" s="99">
        <v>31473</v>
      </c>
      <c r="G399" s="99"/>
      <c r="H399" s="99">
        <v>9535</v>
      </c>
      <c r="I399" s="99">
        <v>24187</v>
      </c>
      <c r="J399" s="99">
        <v>27884</v>
      </c>
      <c r="K399" s="99">
        <v>93079</v>
      </c>
      <c r="L399" s="78"/>
      <c r="M399" s="79">
        <f t="shared" si="6"/>
        <v>93079</v>
      </c>
      <c r="N399" s="48"/>
    </row>
    <row r="400" spans="1:14" x14ac:dyDescent="0.25">
      <c r="A400" t="s">
        <v>839</v>
      </c>
      <c r="B400" t="s">
        <v>970</v>
      </c>
      <c r="C400" s="118">
        <v>171.63340068747166</v>
      </c>
      <c r="D400" s="119">
        <v>1030</v>
      </c>
      <c r="E400" s="98">
        <v>16.663436959948783</v>
      </c>
      <c r="F400" s="99">
        <v>133037</v>
      </c>
      <c r="G400" s="99"/>
      <c r="H400" s="99">
        <v>24716</v>
      </c>
      <c r="I400" s="99">
        <v>92412</v>
      </c>
      <c r="J400" s="99">
        <v>109331</v>
      </c>
      <c r="K400" s="99">
        <v>359496</v>
      </c>
      <c r="L400" s="78"/>
      <c r="M400" s="79">
        <f t="shared" si="6"/>
        <v>359496</v>
      </c>
      <c r="N400" s="48"/>
    </row>
    <row r="401" spans="1:14" x14ac:dyDescent="0.25">
      <c r="A401" t="s">
        <v>841</v>
      </c>
      <c r="B401" t="s">
        <v>842</v>
      </c>
      <c r="C401" s="118">
        <v>413.33244543819075</v>
      </c>
      <c r="D401" s="119">
        <v>2686</v>
      </c>
      <c r="E401" s="98">
        <v>15.388400798145765</v>
      </c>
      <c r="F401" s="99">
        <v>328412</v>
      </c>
      <c r="G401" s="99"/>
      <c r="H401" s="99">
        <v>60257</v>
      </c>
      <c r="I401" s="99">
        <v>223727</v>
      </c>
      <c r="J401" s="99">
        <v>265881</v>
      </c>
      <c r="K401" s="99">
        <v>878277</v>
      </c>
      <c r="L401" s="78"/>
      <c r="M401" s="79">
        <f t="shared" si="6"/>
        <v>878277</v>
      </c>
      <c r="N401" s="48"/>
    </row>
    <row r="404" spans="1:14" x14ac:dyDescent="0.25">
      <c r="C404" s="23"/>
      <c r="D404" s="23"/>
      <c r="E404" s="23"/>
      <c r="F404" s="23"/>
      <c r="G404" s="23"/>
      <c r="H404" s="23"/>
      <c r="I404" s="23"/>
      <c r="J404" s="23"/>
      <c r="K404" s="23"/>
      <c r="L404" s="23"/>
      <c r="M404" s="23"/>
    </row>
  </sheetData>
  <autoFilter ref="A3:N401" xr:uid="{00000000-0009-0000-0000-000002000000}">
    <sortState xmlns:xlrd2="http://schemas.microsoft.com/office/spreadsheetml/2017/richdata2" ref="A4:N401">
      <sortCondition ref="B3:B401"/>
    </sortState>
  </autoFilter>
  <mergeCells count="1">
    <mergeCell ref="C2:E2"/>
  </mergeCells>
  <printOptions horizontalCentered="1"/>
  <pageMargins left="0.25" right="0.25" top="0.25" bottom="0.5" header="0.25" footer="0.25"/>
  <pageSetup scale="42" fitToHeight="8" orientation="portrait" r:id="rId1"/>
  <headerFooter scaleWithDoc="0">
    <oddFooter>&amp;L&amp;8Massachusetts Department of Elementary and Secondary Education&amp;C&amp;8Page &amp;P of &amp;N&amp;R&amp;8July 2017</oddFooter>
  </headerFooter>
  <rowBreaks count="1" manualBreakCount="1">
    <brk id="334"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97"/>
  <sheetViews>
    <sheetView showGridLines="0" zoomScaleNormal="100" workbookViewId="0">
      <pane ySplit="3" topLeftCell="A4" activePane="bottomLeft" state="frozen"/>
      <selection pane="bottomLeft" activeCell="A4" sqref="A4"/>
    </sheetView>
  </sheetViews>
  <sheetFormatPr defaultColWidth="9.140625" defaultRowHeight="15" x14ac:dyDescent="0.25"/>
  <cols>
    <col min="1" max="1" width="7.140625" style="22" bestFit="1" customWidth="1"/>
    <col min="2" max="2" width="22.85546875" style="22" customWidth="1"/>
    <col min="3" max="3" width="44" style="22" customWidth="1"/>
    <col min="4" max="5" width="11.85546875" style="22" customWidth="1"/>
    <col min="6" max="6" width="13.85546875" style="22" customWidth="1"/>
    <col min="7" max="7" width="13.85546875" style="23" customWidth="1"/>
    <col min="8" max="16384" width="9.140625" style="22"/>
  </cols>
  <sheetData>
    <row r="1" spans="1:8" ht="21.75" customHeight="1" x14ac:dyDescent="0.25">
      <c r="A1" s="28" t="s">
        <v>966</v>
      </c>
      <c r="B1" s="38"/>
      <c r="C1" s="91"/>
      <c r="D1" s="39"/>
      <c r="E1" s="39"/>
      <c r="F1" s="65"/>
      <c r="G1" s="40"/>
    </row>
    <row r="2" spans="1:8" ht="14.25" customHeight="1" x14ac:dyDescent="0.25">
      <c r="A2" s="45" t="s">
        <v>947</v>
      </c>
      <c r="B2" s="38"/>
      <c r="C2" s="38"/>
      <c r="D2" s="39"/>
      <c r="E2" s="39"/>
      <c r="F2" s="65"/>
      <c r="G2" s="40"/>
    </row>
    <row r="3" spans="1:8" s="31" customFormat="1" ht="61.5" customHeight="1" x14ac:dyDescent="0.2">
      <c r="A3" s="30" t="s">
        <v>2</v>
      </c>
      <c r="B3" s="30" t="s">
        <v>414</v>
      </c>
      <c r="C3" s="30" t="s">
        <v>846</v>
      </c>
      <c r="D3" s="35" t="s">
        <v>948</v>
      </c>
      <c r="E3" s="35" t="s">
        <v>949</v>
      </c>
      <c r="F3" s="117" t="s">
        <v>950</v>
      </c>
      <c r="G3" s="117" t="s">
        <v>951</v>
      </c>
    </row>
    <row r="4" spans="1:8" x14ac:dyDescent="0.25">
      <c r="A4" s="87" t="s">
        <v>13</v>
      </c>
      <c r="B4" s="87" t="s">
        <v>891</v>
      </c>
      <c r="C4" s="87" t="s">
        <v>3</v>
      </c>
      <c r="D4" s="87">
        <v>9</v>
      </c>
      <c r="E4" s="88">
        <v>7215</v>
      </c>
      <c r="F4" s="87"/>
      <c r="G4" s="88"/>
    </row>
    <row r="5" spans="1:8" s="27" customFormat="1" x14ac:dyDescent="0.25">
      <c r="A5" s="87" t="s">
        <v>13</v>
      </c>
      <c r="B5" s="87" t="s">
        <v>891</v>
      </c>
      <c r="C5" s="87" t="s">
        <v>755</v>
      </c>
      <c r="D5" s="87">
        <v>0</v>
      </c>
      <c r="E5" s="88">
        <v>0</v>
      </c>
      <c r="F5" s="87"/>
      <c r="G5" s="88"/>
    </row>
    <row r="6" spans="1:8" s="27" customFormat="1" x14ac:dyDescent="0.25">
      <c r="A6" s="89" t="s">
        <v>13</v>
      </c>
      <c r="B6" s="89" t="s">
        <v>486</v>
      </c>
      <c r="C6" s="89" t="s">
        <v>4</v>
      </c>
      <c r="D6" s="89">
        <v>9</v>
      </c>
      <c r="E6" s="90">
        <v>7215</v>
      </c>
      <c r="F6" s="89"/>
      <c r="G6" s="90"/>
    </row>
    <row r="7" spans="1:8" s="27" customFormat="1" x14ac:dyDescent="0.25">
      <c r="A7" s="92" t="s">
        <v>21</v>
      </c>
      <c r="B7" s="113" t="s">
        <v>914</v>
      </c>
      <c r="C7" s="93" t="s">
        <v>915</v>
      </c>
      <c r="D7" s="94">
        <v>0</v>
      </c>
      <c r="E7" s="90">
        <v>0</v>
      </c>
      <c r="F7" s="89"/>
      <c r="G7" s="90"/>
      <c r="H7" s="95"/>
    </row>
    <row r="8" spans="1:8" s="27" customFormat="1" x14ac:dyDescent="0.25">
      <c r="A8" s="92" t="s">
        <v>21</v>
      </c>
      <c r="B8" s="89" t="s">
        <v>913</v>
      </c>
      <c r="C8" s="89" t="s">
        <v>4</v>
      </c>
      <c r="D8" s="89">
        <v>0</v>
      </c>
      <c r="E8" s="90">
        <v>0</v>
      </c>
      <c r="F8" s="89"/>
      <c r="G8" s="90"/>
    </row>
    <row r="9" spans="1:8" s="27" customFormat="1" x14ac:dyDescent="0.25">
      <c r="A9" s="92" t="s">
        <v>294</v>
      </c>
      <c r="B9" s="113" t="s">
        <v>688</v>
      </c>
      <c r="C9" s="113" t="s">
        <v>828</v>
      </c>
      <c r="D9" s="89">
        <v>20</v>
      </c>
      <c r="E9" s="90">
        <v>15338</v>
      </c>
      <c r="F9" s="89"/>
      <c r="G9" s="90"/>
    </row>
    <row r="10" spans="1:8" s="27" customFormat="1" x14ac:dyDescent="0.25">
      <c r="A10" s="92" t="s">
        <v>294</v>
      </c>
      <c r="B10" s="89" t="s">
        <v>688</v>
      </c>
      <c r="C10" s="89" t="s">
        <v>4</v>
      </c>
      <c r="D10" s="89">
        <v>20</v>
      </c>
      <c r="E10" s="90">
        <v>15338</v>
      </c>
      <c r="F10" s="89"/>
      <c r="G10" s="90"/>
    </row>
    <row r="11" spans="1:8" x14ac:dyDescent="0.25">
      <c r="A11" s="87" t="s">
        <v>24</v>
      </c>
      <c r="B11" s="87" t="s">
        <v>387</v>
      </c>
      <c r="C11" s="87" t="s">
        <v>875</v>
      </c>
      <c r="D11" s="87">
        <v>11</v>
      </c>
      <c r="E11" s="88">
        <v>10865</v>
      </c>
      <c r="F11" s="87"/>
      <c r="G11" s="88"/>
    </row>
    <row r="12" spans="1:8" s="27" customFormat="1" x14ac:dyDescent="0.25">
      <c r="A12" s="87" t="s">
        <v>24</v>
      </c>
      <c r="B12" s="87" t="s">
        <v>387</v>
      </c>
      <c r="C12" s="87" t="s">
        <v>876</v>
      </c>
      <c r="D12" s="87">
        <v>0</v>
      </c>
      <c r="E12" s="88">
        <v>0</v>
      </c>
      <c r="F12" s="87"/>
      <c r="G12" s="88"/>
    </row>
    <row r="13" spans="1:8" s="27" customFormat="1" x14ac:dyDescent="0.25">
      <c r="A13" s="87" t="s">
        <v>24</v>
      </c>
      <c r="B13" s="87" t="s">
        <v>387</v>
      </c>
      <c r="C13" s="87" t="s">
        <v>877</v>
      </c>
      <c r="D13" s="87">
        <v>11</v>
      </c>
      <c r="E13" s="88">
        <v>10865</v>
      </c>
      <c r="F13" s="87"/>
      <c r="G13" s="88"/>
    </row>
    <row r="14" spans="1:8" s="27" customFormat="1" x14ac:dyDescent="0.25">
      <c r="A14" s="87" t="s">
        <v>24</v>
      </c>
      <c r="B14" s="87" t="s">
        <v>387</v>
      </c>
      <c r="C14" s="87" t="s">
        <v>907</v>
      </c>
      <c r="D14" s="87">
        <v>0</v>
      </c>
      <c r="E14" s="88">
        <v>0</v>
      </c>
      <c r="F14" s="87"/>
      <c r="G14" s="88"/>
    </row>
    <row r="15" spans="1:8" s="27" customFormat="1" x14ac:dyDescent="0.25">
      <c r="A15" s="89" t="s">
        <v>24</v>
      </c>
      <c r="B15" s="89" t="s">
        <v>387</v>
      </c>
      <c r="C15" s="89" t="s">
        <v>4</v>
      </c>
      <c r="D15" s="89">
        <v>22</v>
      </c>
      <c r="E15" s="90">
        <v>21730</v>
      </c>
      <c r="F15" s="89"/>
      <c r="G15" s="90"/>
    </row>
    <row r="16" spans="1:8" s="27" customFormat="1" x14ac:dyDescent="0.25">
      <c r="A16" s="114" t="s">
        <v>917</v>
      </c>
      <c r="B16" s="93" t="s">
        <v>916</v>
      </c>
      <c r="C16" s="87" t="s">
        <v>430</v>
      </c>
      <c r="D16" s="87">
        <v>0</v>
      </c>
      <c r="E16" s="88">
        <v>0</v>
      </c>
      <c r="F16" s="87"/>
      <c r="G16" s="88"/>
    </row>
    <row r="17" spans="1:8" s="27" customFormat="1" x14ac:dyDescent="0.25">
      <c r="A17" s="92" t="s">
        <v>917</v>
      </c>
      <c r="B17" s="89" t="s">
        <v>916</v>
      </c>
      <c r="C17" s="89" t="s">
        <v>4</v>
      </c>
      <c r="D17" s="89">
        <v>0</v>
      </c>
      <c r="E17" s="90">
        <v>0</v>
      </c>
      <c r="F17" s="89"/>
      <c r="G17" s="90"/>
    </row>
    <row r="18" spans="1:8" s="27" customFormat="1" x14ac:dyDescent="0.25">
      <c r="A18" s="87" t="s">
        <v>40</v>
      </c>
      <c r="B18" s="87" t="s">
        <v>510</v>
      </c>
      <c r="C18" s="87" t="s">
        <v>892</v>
      </c>
      <c r="D18" s="87">
        <v>0</v>
      </c>
      <c r="E18" s="88">
        <v>0</v>
      </c>
      <c r="F18" s="87"/>
      <c r="G18" s="88"/>
    </row>
    <row r="19" spans="1:8" s="27" customFormat="1" x14ac:dyDescent="0.25">
      <c r="A19" s="89" t="s">
        <v>40</v>
      </c>
      <c r="B19" s="89" t="s">
        <v>510</v>
      </c>
      <c r="C19" s="89" t="s">
        <v>4</v>
      </c>
      <c r="D19" s="89">
        <v>0</v>
      </c>
      <c r="E19" s="90">
        <v>0</v>
      </c>
      <c r="F19" s="89"/>
      <c r="G19" s="90"/>
    </row>
    <row r="20" spans="1:8" s="27" customFormat="1" x14ac:dyDescent="0.25">
      <c r="A20" s="87" t="s">
        <v>44</v>
      </c>
      <c r="B20" s="87" t="s">
        <v>389</v>
      </c>
      <c r="C20" s="87" t="s">
        <v>431</v>
      </c>
      <c r="D20" s="87">
        <v>24</v>
      </c>
      <c r="E20" s="88">
        <v>20836</v>
      </c>
      <c r="F20" s="87"/>
      <c r="G20" s="88"/>
    </row>
    <row r="21" spans="1:8" x14ac:dyDescent="0.25">
      <c r="A21" s="89" t="s">
        <v>44</v>
      </c>
      <c r="B21" s="89" t="s">
        <v>389</v>
      </c>
      <c r="C21" s="89" t="s">
        <v>4</v>
      </c>
      <c r="D21" s="89">
        <v>24</v>
      </c>
      <c r="E21" s="90">
        <v>20836</v>
      </c>
      <c r="F21" s="89"/>
      <c r="G21" s="90"/>
    </row>
    <row r="22" spans="1:8" x14ac:dyDescent="0.25">
      <c r="A22" s="96" t="s">
        <v>52</v>
      </c>
      <c r="B22" s="94" t="s">
        <v>521</v>
      </c>
      <c r="C22" s="93" t="s">
        <v>918</v>
      </c>
      <c r="D22" s="89">
        <v>14</v>
      </c>
      <c r="E22" s="90">
        <v>11148</v>
      </c>
      <c r="F22" s="89"/>
      <c r="G22" s="90"/>
      <c r="H22" s="116"/>
    </row>
    <row r="23" spans="1:8" x14ac:dyDescent="0.25">
      <c r="A23" s="92" t="s">
        <v>52</v>
      </c>
      <c r="B23" s="89" t="s">
        <v>521</v>
      </c>
      <c r="C23" s="89" t="s">
        <v>4</v>
      </c>
      <c r="D23" s="89">
        <v>14</v>
      </c>
      <c r="E23" s="90">
        <v>11148</v>
      </c>
      <c r="F23" s="89"/>
      <c r="G23" s="90"/>
    </row>
    <row r="24" spans="1:8" s="27" customFormat="1" x14ac:dyDescent="0.25">
      <c r="A24" s="87" t="s">
        <v>63</v>
      </c>
      <c r="B24" s="87" t="s">
        <v>390</v>
      </c>
      <c r="C24" s="87" t="s">
        <v>379</v>
      </c>
      <c r="D24" s="87">
        <v>54</v>
      </c>
      <c r="E24" s="88">
        <v>40280</v>
      </c>
      <c r="F24" s="87"/>
      <c r="G24" s="88"/>
    </row>
    <row r="25" spans="1:8" x14ac:dyDescent="0.25">
      <c r="A25" s="87" t="s">
        <v>63</v>
      </c>
      <c r="B25" s="87" t="s">
        <v>390</v>
      </c>
      <c r="C25" s="87" t="s">
        <v>432</v>
      </c>
      <c r="D25" s="87">
        <v>28</v>
      </c>
      <c r="E25" s="88">
        <v>20886</v>
      </c>
      <c r="F25" s="87"/>
      <c r="G25" s="88"/>
    </row>
    <row r="26" spans="1:8" s="27" customFormat="1" x14ac:dyDescent="0.25">
      <c r="A26" s="89" t="s">
        <v>63</v>
      </c>
      <c r="B26" s="89" t="s">
        <v>390</v>
      </c>
      <c r="C26" s="89" t="s">
        <v>4</v>
      </c>
      <c r="D26" s="89">
        <v>82</v>
      </c>
      <c r="E26" s="90">
        <v>61166</v>
      </c>
      <c r="F26" s="89"/>
      <c r="G26" s="90"/>
    </row>
    <row r="27" spans="1:8" s="27" customFormat="1" x14ac:dyDescent="0.25">
      <c r="A27" s="87" t="s">
        <v>65</v>
      </c>
      <c r="B27" s="87" t="s">
        <v>391</v>
      </c>
      <c r="C27" s="87" t="s">
        <v>859</v>
      </c>
      <c r="D27" s="87">
        <v>34</v>
      </c>
      <c r="E27" s="88">
        <v>29830</v>
      </c>
      <c r="F27" s="87"/>
      <c r="G27" s="88"/>
    </row>
    <row r="28" spans="1:8" x14ac:dyDescent="0.25">
      <c r="A28" s="89" t="s">
        <v>65</v>
      </c>
      <c r="B28" s="89" t="s">
        <v>391</v>
      </c>
      <c r="C28" s="89" t="s">
        <v>4</v>
      </c>
      <c r="D28" s="89">
        <v>34</v>
      </c>
      <c r="E28" s="90">
        <v>29830</v>
      </c>
      <c r="F28" s="89"/>
      <c r="G28" s="90"/>
    </row>
    <row r="29" spans="1:8" s="27" customFormat="1" x14ac:dyDescent="0.25">
      <c r="A29" s="87" t="s">
        <v>68</v>
      </c>
      <c r="B29" s="87" t="s">
        <v>392</v>
      </c>
      <c r="C29" s="87" t="s">
        <v>433</v>
      </c>
      <c r="D29" s="87">
        <v>103</v>
      </c>
      <c r="E29" s="88">
        <v>80070</v>
      </c>
      <c r="F29" s="87"/>
      <c r="G29" s="88"/>
    </row>
    <row r="30" spans="1:8" x14ac:dyDescent="0.25">
      <c r="A30" s="89" t="s">
        <v>68</v>
      </c>
      <c r="B30" s="89" t="s">
        <v>392</v>
      </c>
      <c r="C30" s="89" t="s">
        <v>4</v>
      </c>
      <c r="D30" s="89">
        <v>103</v>
      </c>
      <c r="E30" s="90">
        <v>80070</v>
      </c>
      <c r="F30" s="89"/>
      <c r="G30" s="90"/>
    </row>
    <row r="31" spans="1:8" x14ac:dyDescent="0.25">
      <c r="A31" s="92" t="s">
        <v>307</v>
      </c>
      <c r="B31" s="122" t="s">
        <v>700</v>
      </c>
      <c r="C31" s="122" t="s">
        <v>860</v>
      </c>
      <c r="D31" s="122">
        <v>26</v>
      </c>
      <c r="E31" s="123">
        <v>25539</v>
      </c>
      <c r="F31" s="89"/>
      <c r="G31" s="90"/>
    </row>
    <row r="32" spans="1:8" x14ac:dyDescent="0.25">
      <c r="A32" s="92" t="s">
        <v>307</v>
      </c>
      <c r="B32" s="89" t="s">
        <v>700</v>
      </c>
      <c r="C32" s="89" t="s">
        <v>4</v>
      </c>
      <c r="D32" s="89">
        <v>26</v>
      </c>
      <c r="E32" s="90">
        <v>25539</v>
      </c>
      <c r="F32" s="89"/>
      <c r="G32" s="90"/>
    </row>
    <row r="33" spans="1:8" s="27" customFormat="1" x14ac:dyDescent="0.25">
      <c r="A33" s="87" t="s">
        <v>74</v>
      </c>
      <c r="B33" s="87" t="s">
        <v>393</v>
      </c>
      <c r="C33" s="87" t="s">
        <v>380</v>
      </c>
      <c r="D33" s="87">
        <v>7</v>
      </c>
      <c r="E33" s="88">
        <v>6584</v>
      </c>
      <c r="F33" s="87"/>
      <c r="G33" s="88"/>
    </row>
    <row r="34" spans="1:8" x14ac:dyDescent="0.25">
      <c r="A34" s="89" t="s">
        <v>74</v>
      </c>
      <c r="B34" s="89" t="s">
        <v>393</v>
      </c>
      <c r="C34" s="89" t="s">
        <v>4</v>
      </c>
      <c r="D34" s="89">
        <v>7</v>
      </c>
      <c r="E34" s="90">
        <v>6584</v>
      </c>
      <c r="F34" s="89"/>
      <c r="G34" s="90"/>
    </row>
    <row r="35" spans="1:8" x14ac:dyDescent="0.25">
      <c r="A35" s="87" t="s">
        <v>76</v>
      </c>
      <c r="B35" s="87" t="s">
        <v>422</v>
      </c>
      <c r="C35" s="87" t="s">
        <v>434</v>
      </c>
      <c r="D35" s="87">
        <v>0</v>
      </c>
      <c r="E35" s="88">
        <v>0</v>
      </c>
      <c r="F35" s="87"/>
      <c r="G35" s="88"/>
    </row>
    <row r="36" spans="1:8" s="27" customFormat="1" x14ac:dyDescent="0.25">
      <c r="A36" s="89" t="s">
        <v>76</v>
      </c>
      <c r="B36" s="89" t="s">
        <v>422</v>
      </c>
      <c r="C36" s="89" t="s">
        <v>4</v>
      </c>
      <c r="D36" s="89">
        <v>0</v>
      </c>
      <c r="E36" s="90">
        <v>0</v>
      </c>
      <c r="F36" s="89"/>
      <c r="G36" s="90"/>
      <c r="H36" s="95"/>
    </row>
    <row r="37" spans="1:8" x14ac:dyDescent="0.25">
      <c r="A37" s="87" t="s">
        <v>88</v>
      </c>
      <c r="B37" s="87" t="s">
        <v>394</v>
      </c>
      <c r="C37" s="87" t="s">
        <v>427</v>
      </c>
      <c r="D37" s="87">
        <v>0</v>
      </c>
      <c r="E37" s="88">
        <v>0</v>
      </c>
      <c r="F37" s="87"/>
      <c r="G37" s="88"/>
    </row>
    <row r="38" spans="1:8" s="27" customFormat="1" x14ac:dyDescent="0.25">
      <c r="A38" s="89" t="s">
        <v>88</v>
      </c>
      <c r="B38" s="89" t="s">
        <v>394</v>
      </c>
      <c r="C38" s="89" t="s">
        <v>4</v>
      </c>
      <c r="D38" s="89">
        <v>0</v>
      </c>
      <c r="E38" s="90">
        <v>0</v>
      </c>
      <c r="F38" s="89"/>
      <c r="G38" s="90"/>
    </row>
    <row r="39" spans="1:8" x14ac:dyDescent="0.25">
      <c r="A39" s="87" t="s">
        <v>97</v>
      </c>
      <c r="B39" s="87" t="s">
        <v>395</v>
      </c>
      <c r="C39" s="87" t="s">
        <v>757</v>
      </c>
      <c r="D39" s="87">
        <v>6</v>
      </c>
      <c r="E39" s="88">
        <v>5521</v>
      </c>
      <c r="F39" s="87"/>
      <c r="G39" s="88"/>
    </row>
    <row r="40" spans="1:8" s="27" customFormat="1" x14ac:dyDescent="0.25">
      <c r="A40" s="89" t="s">
        <v>97</v>
      </c>
      <c r="B40" s="89" t="s">
        <v>395</v>
      </c>
      <c r="C40" s="89" t="s">
        <v>4</v>
      </c>
      <c r="D40" s="89">
        <v>6</v>
      </c>
      <c r="E40" s="90">
        <v>5521</v>
      </c>
      <c r="F40" s="89"/>
      <c r="G40" s="90"/>
    </row>
    <row r="41" spans="1:8" x14ac:dyDescent="0.25">
      <c r="A41" s="87" t="s">
        <v>98</v>
      </c>
      <c r="B41" s="87" t="s">
        <v>560</v>
      </c>
      <c r="C41" s="87" t="s">
        <v>824</v>
      </c>
      <c r="D41" s="87">
        <v>31</v>
      </c>
      <c r="E41" s="88">
        <v>27627</v>
      </c>
      <c r="F41" s="87"/>
      <c r="G41" s="88"/>
    </row>
    <row r="42" spans="1:8" s="27" customFormat="1" x14ac:dyDescent="0.25">
      <c r="A42" s="87" t="s">
        <v>98</v>
      </c>
      <c r="B42" s="87" t="s">
        <v>560</v>
      </c>
      <c r="C42" s="87" t="s">
        <v>825</v>
      </c>
      <c r="D42" s="87">
        <v>20</v>
      </c>
      <c r="E42" s="88">
        <v>17824</v>
      </c>
      <c r="F42" s="87"/>
      <c r="G42" s="88"/>
    </row>
    <row r="43" spans="1:8" x14ac:dyDescent="0.25">
      <c r="A43" s="89" t="s">
        <v>98</v>
      </c>
      <c r="B43" s="89" t="s">
        <v>560</v>
      </c>
      <c r="C43" s="89" t="s">
        <v>4</v>
      </c>
      <c r="D43" s="89">
        <v>51</v>
      </c>
      <c r="E43" s="90">
        <v>45451</v>
      </c>
      <c r="F43" s="89"/>
      <c r="G43" s="90"/>
    </row>
    <row r="44" spans="1:8" s="27" customFormat="1" x14ac:dyDescent="0.25">
      <c r="A44" s="87" t="s">
        <v>101</v>
      </c>
      <c r="B44" s="87" t="s">
        <v>396</v>
      </c>
      <c r="C44" s="87" t="s">
        <v>756</v>
      </c>
      <c r="D44" s="87">
        <v>25</v>
      </c>
      <c r="E44" s="88">
        <v>21762</v>
      </c>
      <c r="F44" s="87"/>
      <c r="G44" s="88"/>
    </row>
    <row r="45" spans="1:8" x14ac:dyDescent="0.25">
      <c r="A45" s="89" t="s">
        <v>101</v>
      </c>
      <c r="B45" s="89" t="s">
        <v>396</v>
      </c>
      <c r="C45" s="89" t="s">
        <v>4</v>
      </c>
      <c r="D45" s="89">
        <v>25</v>
      </c>
      <c r="E45" s="90">
        <v>21762</v>
      </c>
      <c r="F45" s="89"/>
      <c r="G45" s="90"/>
    </row>
    <row r="46" spans="1:8" x14ac:dyDescent="0.25">
      <c r="A46" s="87" t="s">
        <v>103</v>
      </c>
      <c r="B46" s="87" t="s">
        <v>564</v>
      </c>
      <c r="C46" s="87" t="s">
        <v>908</v>
      </c>
      <c r="D46" s="87">
        <v>16</v>
      </c>
      <c r="E46" s="88">
        <v>15059</v>
      </c>
      <c r="F46" s="87"/>
      <c r="G46" s="88"/>
    </row>
    <row r="47" spans="1:8" x14ac:dyDescent="0.25">
      <c r="A47" s="89" t="s">
        <v>103</v>
      </c>
      <c r="B47" s="89" t="s">
        <v>564</v>
      </c>
      <c r="C47" s="89" t="s">
        <v>4</v>
      </c>
      <c r="D47" s="89">
        <v>16</v>
      </c>
      <c r="E47" s="90">
        <v>15059</v>
      </c>
      <c r="F47" s="89"/>
      <c r="G47" s="90"/>
    </row>
    <row r="48" spans="1:8" x14ac:dyDescent="0.25">
      <c r="A48" s="87" t="s">
        <v>114</v>
      </c>
      <c r="B48" s="87" t="s">
        <v>574</v>
      </c>
      <c r="C48" s="87" t="s">
        <v>826</v>
      </c>
      <c r="D48" s="87">
        <v>21</v>
      </c>
      <c r="E48" s="88">
        <v>16688</v>
      </c>
      <c r="F48" s="87"/>
      <c r="G48" s="88"/>
    </row>
    <row r="49" spans="1:7" s="27" customFormat="1" x14ac:dyDescent="0.25">
      <c r="A49" s="89" t="s">
        <v>114</v>
      </c>
      <c r="B49" s="89" t="s">
        <v>574</v>
      </c>
      <c r="C49" s="89" t="s">
        <v>4</v>
      </c>
      <c r="D49" s="89">
        <v>21</v>
      </c>
      <c r="E49" s="90">
        <v>16688</v>
      </c>
      <c r="F49" s="89"/>
      <c r="G49" s="90"/>
    </row>
    <row r="50" spans="1:7" x14ac:dyDescent="0.25">
      <c r="A50" s="87" t="s">
        <v>123</v>
      </c>
      <c r="B50" s="87" t="s">
        <v>398</v>
      </c>
      <c r="C50" s="87" t="s">
        <v>827</v>
      </c>
      <c r="D50" s="87">
        <v>69</v>
      </c>
      <c r="E50" s="97">
        <v>54718</v>
      </c>
      <c r="F50" s="87"/>
      <c r="G50" s="88"/>
    </row>
    <row r="51" spans="1:7" x14ac:dyDescent="0.25">
      <c r="A51" s="89" t="s">
        <v>123</v>
      </c>
      <c r="B51" s="89" t="s">
        <v>398</v>
      </c>
      <c r="C51" s="89" t="s">
        <v>4</v>
      </c>
      <c r="D51" s="89">
        <v>69</v>
      </c>
      <c r="E51" s="90">
        <v>54718</v>
      </c>
      <c r="F51" s="89"/>
      <c r="G51" s="90"/>
    </row>
    <row r="52" spans="1:7" s="27" customFormat="1" x14ac:dyDescent="0.25">
      <c r="A52" s="87" t="s">
        <v>124</v>
      </c>
      <c r="B52" s="87" t="s">
        <v>583</v>
      </c>
      <c r="C52" s="87" t="s">
        <v>909</v>
      </c>
      <c r="D52" s="87"/>
      <c r="E52" s="88"/>
      <c r="F52" s="87">
        <v>29</v>
      </c>
      <c r="G52" s="88">
        <v>66729</v>
      </c>
    </row>
    <row r="53" spans="1:7" x14ac:dyDescent="0.25">
      <c r="A53" s="89" t="s">
        <v>124</v>
      </c>
      <c r="B53" s="89" t="s">
        <v>583</v>
      </c>
      <c r="C53" s="89" t="s">
        <v>4</v>
      </c>
      <c r="D53" s="89"/>
      <c r="E53" s="90"/>
      <c r="F53" s="89">
        <v>29</v>
      </c>
      <c r="G53" s="90">
        <v>66729</v>
      </c>
    </row>
    <row r="54" spans="1:7" s="27" customFormat="1" x14ac:dyDescent="0.25">
      <c r="A54" s="87" t="s">
        <v>325</v>
      </c>
      <c r="B54" s="87" t="s">
        <v>412</v>
      </c>
      <c r="C54" s="87" t="s">
        <v>439</v>
      </c>
      <c r="D54" s="87">
        <v>28</v>
      </c>
      <c r="E54" s="88">
        <v>26442</v>
      </c>
      <c r="F54" s="87"/>
      <c r="G54" s="88"/>
    </row>
    <row r="55" spans="1:7" x14ac:dyDescent="0.25">
      <c r="A55" s="89" t="s">
        <v>325</v>
      </c>
      <c r="B55" s="89" t="s">
        <v>412</v>
      </c>
      <c r="C55" s="89" t="s">
        <v>4</v>
      </c>
      <c r="D55" s="89">
        <v>28</v>
      </c>
      <c r="E55" s="90">
        <v>26442</v>
      </c>
      <c r="F55" s="89"/>
      <c r="G55" s="90"/>
    </row>
    <row r="56" spans="1:7" s="27" customFormat="1" x14ac:dyDescent="0.25">
      <c r="A56" s="87" t="s">
        <v>133</v>
      </c>
      <c r="B56" s="87" t="s">
        <v>399</v>
      </c>
      <c r="C56" s="87" t="s">
        <v>381</v>
      </c>
      <c r="D56" s="87">
        <v>67</v>
      </c>
      <c r="E56" s="88">
        <v>53435</v>
      </c>
      <c r="F56" s="87"/>
      <c r="G56" s="88"/>
    </row>
    <row r="57" spans="1:7" x14ac:dyDescent="0.25">
      <c r="A57" s="89" t="s">
        <v>133</v>
      </c>
      <c r="B57" s="89" t="s">
        <v>399</v>
      </c>
      <c r="C57" s="89" t="s">
        <v>4</v>
      </c>
      <c r="D57" s="89">
        <v>67</v>
      </c>
      <c r="E57" s="90">
        <v>53435</v>
      </c>
      <c r="F57" s="89"/>
      <c r="G57" s="90"/>
    </row>
    <row r="58" spans="1:7" s="27" customFormat="1" x14ac:dyDescent="0.25">
      <c r="A58" s="87" t="s">
        <v>134</v>
      </c>
      <c r="B58" s="87" t="s">
        <v>400</v>
      </c>
      <c r="C58" s="87" t="s">
        <v>382</v>
      </c>
      <c r="D58" s="87">
        <v>33</v>
      </c>
      <c r="E58" s="88">
        <v>31808</v>
      </c>
      <c r="F58" s="87"/>
      <c r="G58" s="88"/>
    </row>
    <row r="59" spans="1:7" x14ac:dyDescent="0.25">
      <c r="A59" s="89" t="s">
        <v>134</v>
      </c>
      <c r="B59" s="89" t="s">
        <v>400</v>
      </c>
      <c r="C59" s="89" t="s">
        <v>4</v>
      </c>
      <c r="D59" s="89">
        <v>33</v>
      </c>
      <c r="E59" s="90">
        <v>31808</v>
      </c>
      <c r="F59" s="89"/>
      <c r="G59" s="90"/>
    </row>
    <row r="60" spans="1:7" s="27" customFormat="1" x14ac:dyDescent="0.25">
      <c r="A60" s="87" t="s">
        <v>137</v>
      </c>
      <c r="B60" s="87" t="s">
        <v>402</v>
      </c>
      <c r="C60" s="87" t="s">
        <v>383</v>
      </c>
      <c r="D60" s="87">
        <v>5</v>
      </c>
      <c r="E60" s="88">
        <v>4655</v>
      </c>
      <c r="F60" s="87"/>
      <c r="G60" s="88"/>
    </row>
    <row r="61" spans="1:7" x14ac:dyDescent="0.25">
      <c r="A61" s="89" t="s">
        <v>137</v>
      </c>
      <c r="B61" s="89" t="s">
        <v>402</v>
      </c>
      <c r="C61" s="89" t="s">
        <v>4</v>
      </c>
      <c r="D61" s="89">
        <v>5</v>
      </c>
      <c r="E61" s="90">
        <v>4655</v>
      </c>
      <c r="F61" s="89"/>
      <c r="G61" s="90"/>
    </row>
    <row r="62" spans="1:7" s="27" customFormat="1" x14ac:dyDescent="0.25">
      <c r="A62" s="87" t="s">
        <v>153</v>
      </c>
      <c r="B62" s="87" t="s">
        <v>403</v>
      </c>
      <c r="C62" s="87" t="s">
        <v>429</v>
      </c>
      <c r="D62" s="87">
        <v>8</v>
      </c>
      <c r="E62" s="88">
        <v>7525</v>
      </c>
      <c r="F62" s="87"/>
      <c r="G62" s="88"/>
    </row>
    <row r="63" spans="1:7" x14ac:dyDescent="0.25">
      <c r="A63" s="89" t="s">
        <v>153</v>
      </c>
      <c r="B63" s="89" t="s">
        <v>403</v>
      </c>
      <c r="C63" s="89" t="s">
        <v>4</v>
      </c>
      <c r="D63" s="89">
        <v>8</v>
      </c>
      <c r="E63" s="90">
        <v>7525</v>
      </c>
      <c r="F63" s="89"/>
      <c r="G63" s="90"/>
    </row>
    <row r="64" spans="1:7" x14ac:dyDescent="0.25">
      <c r="A64" s="87" t="s">
        <v>161</v>
      </c>
      <c r="B64" s="87" t="s">
        <v>404</v>
      </c>
      <c r="C64" s="112" t="s">
        <v>962</v>
      </c>
      <c r="D64" s="87">
        <v>13</v>
      </c>
      <c r="E64" s="88">
        <v>12097</v>
      </c>
      <c r="F64" s="87"/>
      <c r="G64" s="88"/>
    </row>
    <row r="65" spans="1:7" x14ac:dyDescent="0.25">
      <c r="A65" s="89" t="s">
        <v>161</v>
      </c>
      <c r="B65" s="89" t="s">
        <v>404</v>
      </c>
      <c r="C65" s="89" t="s">
        <v>4</v>
      </c>
      <c r="D65" s="89">
        <v>13</v>
      </c>
      <c r="E65" s="90">
        <v>12097</v>
      </c>
      <c r="F65" s="89"/>
      <c r="G65" s="90"/>
    </row>
    <row r="66" spans="1:7" s="27" customFormat="1" x14ac:dyDescent="0.25">
      <c r="A66" s="87" t="s">
        <v>332</v>
      </c>
      <c r="B66" s="87" t="s">
        <v>413</v>
      </c>
      <c r="C66" s="112" t="s">
        <v>963</v>
      </c>
      <c r="D66" s="87">
        <v>44</v>
      </c>
      <c r="E66" s="88">
        <v>42152</v>
      </c>
      <c r="F66" s="87"/>
      <c r="G66" s="88"/>
    </row>
    <row r="67" spans="1:7" s="27" customFormat="1" x14ac:dyDescent="0.25">
      <c r="A67" s="89" t="s">
        <v>332</v>
      </c>
      <c r="B67" s="89" t="s">
        <v>413</v>
      </c>
      <c r="C67" s="89" t="s">
        <v>4</v>
      </c>
      <c r="D67" s="89">
        <v>44</v>
      </c>
      <c r="E67" s="90">
        <v>42152</v>
      </c>
      <c r="F67" s="89"/>
      <c r="G67" s="90"/>
    </row>
    <row r="68" spans="1:7" s="27" customFormat="1" x14ac:dyDescent="0.25">
      <c r="A68" s="87" t="s">
        <v>189</v>
      </c>
      <c r="B68" s="87" t="s">
        <v>405</v>
      </c>
      <c r="C68" s="115" t="s">
        <v>919</v>
      </c>
      <c r="D68" s="87">
        <v>0</v>
      </c>
      <c r="E68" s="88">
        <v>0</v>
      </c>
      <c r="F68" s="87"/>
      <c r="G68" s="88"/>
    </row>
    <row r="69" spans="1:7" s="27" customFormat="1" x14ac:dyDescent="0.25">
      <c r="A69" s="114" t="s">
        <v>189</v>
      </c>
      <c r="B69" s="93" t="s">
        <v>405</v>
      </c>
      <c r="C69" s="115" t="s">
        <v>384</v>
      </c>
      <c r="D69" s="87">
        <v>0</v>
      </c>
      <c r="E69" s="88">
        <v>0</v>
      </c>
      <c r="F69" s="87"/>
      <c r="G69" s="88"/>
    </row>
    <row r="70" spans="1:7" s="27" customFormat="1" x14ac:dyDescent="0.25">
      <c r="A70" s="87" t="s">
        <v>189</v>
      </c>
      <c r="B70" s="87" t="s">
        <v>405</v>
      </c>
      <c r="C70" s="115" t="s">
        <v>920</v>
      </c>
      <c r="D70" s="87">
        <v>0</v>
      </c>
      <c r="E70" s="88">
        <v>0</v>
      </c>
      <c r="F70" s="87"/>
      <c r="G70" s="88"/>
    </row>
    <row r="71" spans="1:7" x14ac:dyDescent="0.25">
      <c r="A71" s="87" t="s">
        <v>189</v>
      </c>
      <c r="B71" s="87" t="s">
        <v>405</v>
      </c>
      <c r="C71" s="115" t="s">
        <v>921</v>
      </c>
      <c r="D71" s="87">
        <v>0</v>
      </c>
      <c r="E71" s="88">
        <v>0</v>
      </c>
      <c r="F71" s="87"/>
      <c r="G71" s="88"/>
    </row>
    <row r="72" spans="1:7" x14ac:dyDescent="0.25">
      <c r="A72" s="87" t="s">
        <v>189</v>
      </c>
      <c r="B72" s="87" t="s">
        <v>405</v>
      </c>
      <c r="C72" s="115" t="s">
        <v>922</v>
      </c>
      <c r="D72" s="87">
        <v>0</v>
      </c>
      <c r="E72" s="88">
        <v>0</v>
      </c>
      <c r="F72" s="87"/>
      <c r="G72" s="88"/>
    </row>
    <row r="73" spans="1:7" s="27" customFormat="1" x14ac:dyDescent="0.25">
      <c r="A73" s="89" t="s">
        <v>189</v>
      </c>
      <c r="B73" s="89" t="s">
        <v>405</v>
      </c>
      <c r="C73" s="89" t="s">
        <v>4</v>
      </c>
      <c r="D73" s="89">
        <v>0</v>
      </c>
      <c r="E73" s="90">
        <v>0</v>
      </c>
      <c r="F73" s="89"/>
      <c r="G73" s="90"/>
    </row>
    <row r="74" spans="1:7" s="27" customFormat="1" x14ac:dyDescent="0.25">
      <c r="A74" s="87" t="s">
        <v>197</v>
      </c>
      <c r="B74" s="87" t="s">
        <v>648</v>
      </c>
      <c r="C74" s="87" t="s">
        <v>878</v>
      </c>
      <c r="D74" s="87">
        <v>16</v>
      </c>
      <c r="E74" s="88">
        <v>12789</v>
      </c>
      <c r="F74" s="87"/>
      <c r="G74" s="88"/>
    </row>
    <row r="75" spans="1:7" s="27" customFormat="1" x14ac:dyDescent="0.25">
      <c r="A75" s="87" t="s">
        <v>197</v>
      </c>
      <c r="B75" s="87" t="s">
        <v>648</v>
      </c>
      <c r="C75" s="87" t="s">
        <v>880</v>
      </c>
      <c r="D75" s="87">
        <v>28</v>
      </c>
      <c r="E75" s="88">
        <v>22381</v>
      </c>
      <c r="F75" s="87"/>
      <c r="G75" s="88"/>
    </row>
    <row r="76" spans="1:7" s="27" customFormat="1" x14ac:dyDescent="0.25">
      <c r="A76" s="89" t="s">
        <v>197</v>
      </c>
      <c r="B76" s="89" t="s">
        <v>648</v>
      </c>
      <c r="C76" s="89" t="s">
        <v>4</v>
      </c>
      <c r="D76" s="89">
        <v>44</v>
      </c>
      <c r="E76" s="90">
        <v>35170</v>
      </c>
      <c r="F76" s="89"/>
      <c r="G76" s="90"/>
    </row>
    <row r="77" spans="1:7" s="27" customFormat="1" x14ac:dyDescent="0.25">
      <c r="A77" s="87" t="s">
        <v>207</v>
      </c>
      <c r="B77" s="87" t="s">
        <v>407</v>
      </c>
      <c r="C77" s="87" t="s">
        <v>843</v>
      </c>
      <c r="D77" s="87">
        <v>0</v>
      </c>
      <c r="E77" s="88">
        <v>0</v>
      </c>
      <c r="F77" s="87"/>
      <c r="G77" s="88"/>
    </row>
    <row r="78" spans="1:7" s="27" customFormat="1" x14ac:dyDescent="0.25">
      <c r="A78" s="89" t="s">
        <v>207</v>
      </c>
      <c r="B78" s="89" t="s">
        <v>407</v>
      </c>
      <c r="C78" s="89" t="s">
        <v>4</v>
      </c>
      <c r="D78" s="89">
        <v>0</v>
      </c>
      <c r="E78" s="90">
        <v>0</v>
      </c>
      <c r="F78" s="89"/>
      <c r="G78" s="90"/>
    </row>
    <row r="79" spans="1:7" s="27" customFormat="1" x14ac:dyDescent="0.25">
      <c r="A79" s="87" t="s">
        <v>208</v>
      </c>
      <c r="B79" s="87" t="s">
        <v>657</v>
      </c>
      <c r="C79" s="87" t="s">
        <v>879</v>
      </c>
      <c r="D79" s="87">
        <v>5</v>
      </c>
      <c r="E79" s="88">
        <v>3975</v>
      </c>
      <c r="F79" s="87"/>
      <c r="G79" s="88"/>
    </row>
    <row r="80" spans="1:7" s="27" customFormat="1" x14ac:dyDescent="0.25">
      <c r="A80" s="89" t="s">
        <v>208</v>
      </c>
      <c r="B80" s="89" t="s">
        <v>657</v>
      </c>
      <c r="C80" s="89" t="s">
        <v>4</v>
      </c>
      <c r="D80" s="89">
        <v>5</v>
      </c>
      <c r="E80" s="90">
        <v>3975</v>
      </c>
      <c r="F80" s="89"/>
      <c r="G80" s="90"/>
    </row>
    <row r="81" spans="1:8" x14ac:dyDescent="0.25">
      <c r="A81" s="87" t="s">
        <v>341</v>
      </c>
      <c r="B81" s="87" t="s">
        <v>426</v>
      </c>
      <c r="C81" s="112" t="s">
        <v>964</v>
      </c>
      <c r="D81" s="87">
        <v>40</v>
      </c>
      <c r="E81" s="88">
        <v>36713</v>
      </c>
      <c r="F81" s="87"/>
      <c r="G81" s="88"/>
    </row>
    <row r="82" spans="1:8" s="27" customFormat="1" x14ac:dyDescent="0.25">
      <c r="A82" s="89" t="s">
        <v>341</v>
      </c>
      <c r="B82" s="89" t="s">
        <v>426</v>
      </c>
      <c r="C82" s="89" t="s">
        <v>4</v>
      </c>
      <c r="D82" s="89">
        <v>40</v>
      </c>
      <c r="E82" s="90">
        <v>36713</v>
      </c>
      <c r="F82" s="89"/>
      <c r="G82" s="90"/>
    </row>
    <row r="83" spans="1:8" s="27" customFormat="1" x14ac:dyDescent="0.25">
      <c r="A83" s="87" t="s">
        <v>226</v>
      </c>
      <c r="B83" s="87" t="s">
        <v>409</v>
      </c>
      <c r="C83" s="112" t="s">
        <v>965</v>
      </c>
      <c r="D83" s="87">
        <v>7</v>
      </c>
      <c r="E83" s="88">
        <v>5623</v>
      </c>
      <c r="F83" s="87"/>
      <c r="G83" s="88"/>
    </row>
    <row r="84" spans="1:8" s="27" customFormat="1" x14ac:dyDescent="0.25">
      <c r="A84" s="89" t="s">
        <v>226</v>
      </c>
      <c r="B84" s="89" t="s">
        <v>409</v>
      </c>
      <c r="C84" s="89" t="s">
        <v>4</v>
      </c>
      <c r="D84" s="89">
        <v>7</v>
      </c>
      <c r="E84" s="90">
        <v>5623</v>
      </c>
      <c r="F84" s="89"/>
      <c r="G84" s="90"/>
    </row>
    <row r="85" spans="1:8" x14ac:dyDescent="0.25">
      <c r="A85" s="87" t="s">
        <v>230</v>
      </c>
      <c r="B85" s="87" t="s">
        <v>410</v>
      </c>
      <c r="C85" s="87" t="s">
        <v>435</v>
      </c>
      <c r="D85" s="87">
        <v>0</v>
      </c>
      <c r="E85" s="88">
        <v>0</v>
      </c>
      <c r="F85" s="87"/>
      <c r="G85" s="88"/>
    </row>
    <row r="86" spans="1:8" s="27" customFormat="1" x14ac:dyDescent="0.25">
      <c r="A86" s="89" t="s">
        <v>230</v>
      </c>
      <c r="B86" s="89" t="s">
        <v>410</v>
      </c>
      <c r="C86" s="89" t="s">
        <v>4</v>
      </c>
      <c r="D86" s="89">
        <v>0</v>
      </c>
      <c r="E86" s="90">
        <v>0</v>
      </c>
      <c r="F86" s="89"/>
      <c r="G86" s="90"/>
      <c r="H86" s="95"/>
    </row>
    <row r="87" spans="1:8" x14ac:dyDescent="0.25">
      <c r="A87" s="87" t="s">
        <v>234</v>
      </c>
      <c r="B87" s="87" t="s">
        <v>411</v>
      </c>
      <c r="C87" s="87" t="s">
        <v>438</v>
      </c>
      <c r="D87" s="87">
        <v>0</v>
      </c>
      <c r="E87" s="88">
        <v>0</v>
      </c>
      <c r="F87" s="87"/>
      <c r="G87" s="88"/>
    </row>
    <row r="88" spans="1:8" s="27" customFormat="1" x14ac:dyDescent="0.25">
      <c r="A88" s="87" t="s">
        <v>234</v>
      </c>
      <c r="B88" s="87" t="s">
        <v>411</v>
      </c>
      <c r="C88" s="87" t="s">
        <v>436</v>
      </c>
      <c r="D88" s="87">
        <v>19</v>
      </c>
      <c r="E88" s="88">
        <v>15285</v>
      </c>
      <c r="F88" s="87"/>
      <c r="G88" s="88"/>
    </row>
    <row r="89" spans="1:8" x14ac:dyDescent="0.25">
      <c r="A89" s="87" t="s">
        <v>234</v>
      </c>
      <c r="B89" s="87" t="s">
        <v>411</v>
      </c>
      <c r="C89" s="87" t="s">
        <v>437</v>
      </c>
      <c r="D89" s="87">
        <v>36</v>
      </c>
      <c r="E89" s="88">
        <v>28961</v>
      </c>
      <c r="F89" s="87"/>
      <c r="G89" s="88"/>
    </row>
    <row r="90" spans="1:8" s="27" customFormat="1" x14ac:dyDescent="0.25">
      <c r="A90" s="87" t="s">
        <v>234</v>
      </c>
      <c r="B90" s="87" t="s">
        <v>411</v>
      </c>
      <c r="C90" s="87" t="s">
        <v>910</v>
      </c>
      <c r="D90" s="87">
        <v>0</v>
      </c>
      <c r="E90" s="88">
        <v>0</v>
      </c>
      <c r="F90" s="87"/>
      <c r="G90" s="88"/>
    </row>
    <row r="91" spans="1:8" x14ac:dyDescent="0.25">
      <c r="A91" s="89" t="s">
        <v>234</v>
      </c>
      <c r="B91" s="89" t="s">
        <v>411</v>
      </c>
      <c r="C91" s="89" t="s">
        <v>4</v>
      </c>
      <c r="D91" s="89">
        <v>55</v>
      </c>
      <c r="E91" s="90">
        <v>44247</v>
      </c>
      <c r="F91" s="89"/>
      <c r="G91" s="90"/>
    </row>
    <row r="93" spans="1:8" x14ac:dyDescent="0.25">
      <c r="D93" s="23"/>
      <c r="E93" s="23"/>
    </row>
    <row r="96" spans="1:8" x14ac:dyDescent="0.25">
      <c r="E96" s="71"/>
      <c r="F96" s="71"/>
      <c r="G96" s="71"/>
    </row>
    <row r="97" spans="5:5" x14ac:dyDescent="0.25">
      <c r="E97" s="86"/>
    </row>
  </sheetData>
  <autoFilter ref="A3:G95" xr:uid="{00000000-0009-0000-0000-000003000000}"/>
  <printOptions horizontalCentered="1"/>
  <pageMargins left="0.5" right="0.5" top="0.5" bottom="0.5" header="0.25" footer="0.25"/>
  <pageSetup scale="86" fitToHeight="2" orientation="portrait" r:id="rId1"/>
  <headerFooter scaleWithDoc="0">
    <oddFooter>&amp;L&amp;7Massachusetts Department of Elementary and Secondary Education&amp;C&amp;8Page &amp;P of &amp;N&amp;R&amp;7July 2017</oddFooter>
  </headerFooter>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20"/>
  <sheetViews>
    <sheetView topLeftCell="A2" zoomScaleNormal="100" workbookViewId="0">
      <selection activeCell="C27" sqref="C27"/>
    </sheetView>
  </sheetViews>
  <sheetFormatPr defaultColWidth="9.140625" defaultRowHeight="15" x14ac:dyDescent="0.25"/>
  <cols>
    <col min="1" max="1" width="2.7109375" style="25" customWidth="1"/>
    <col min="2" max="2" width="36.42578125" style="25" customWidth="1"/>
    <col min="3" max="3" width="23.42578125" style="25" customWidth="1"/>
    <col min="4" max="4" width="19.85546875" style="25" customWidth="1"/>
    <col min="5" max="5" width="24.85546875" style="25" customWidth="1"/>
    <col min="6" max="16384" width="9.140625" style="25"/>
  </cols>
  <sheetData>
    <row r="1" spans="2:5" ht="23.25" customHeight="1" x14ac:dyDescent="0.25">
      <c r="B1" s="26" t="s">
        <v>911</v>
      </c>
    </row>
    <row r="2" spans="2:5" ht="11.1" customHeight="1" x14ac:dyDescent="0.25">
      <c r="B2" s="26"/>
    </row>
    <row r="3" spans="2:5" ht="14.25" customHeight="1" x14ac:dyDescent="0.25">
      <c r="B3" s="37" t="s">
        <v>926</v>
      </c>
    </row>
    <row r="4" spans="2:5" ht="34.5" customHeight="1" x14ac:dyDescent="0.25">
      <c r="B4" s="80" t="s">
        <v>415</v>
      </c>
      <c r="C4" s="81" t="s">
        <v>927</v>
      </c>
      <c r="D4" s="82" t="s">
        <v>928</v>
      </c>
    </row>
    <row r="5" spans="2:5" ht="15" customHeight="1" x14ac:dyDescent="0.25">
      <c r="B5" s="83" t="s">
        <v>893</v>
      </c>
      <c r="C5" s="84">
        <v>0</v>
      </c>
      <c r="D5" s="85">
        <v>0</v>
      </c>
      <c r="E5" s="32"/>
    </row>
    <row r="6" spans="2:5" ht="15" customHeight="1" x14ac:dyDescent="0.25">
      <c r="B6" s="83" t="s">
        <v>418</v>
      </c>
      <c r="C6" s="84">
        <v>0</v>
      </c>
      <c r="D6" s="85">
        <v>0</v>
      </c>
      <c r="E6" s="32"/>
    </row>
    <row r="7" spans="2:5" ht="15" customHeight="1" x14ac:dyDescent="0.25">
      <c r="B7" s="83" t="s">
        <v>894</v>
      </c>
      <c r="C7" s="84">
        <v>58</v>
      </c>
      <c r="D7" s="85">
        <v>131190</v>
      </c>
      <c r="E7" s="32"/>
    </row>
    <row r="8" spans="2:5" ht="15" customHeight="1" x14ac:dyDescent="0.25">
      <c r="B8" s="83" t="s">
        <v>420</v>
      </c>
      <c r="C8" s="84">
        <v>315</v>
      </c>
      <c r="D8" s="85">
        <v>708466</v>
      </c>
      <c r="E8" s="32"/>
    </row>
    <row r="9" spans="2:5" ht="15" customHeight="1" x14ac:dyDescent="0.25">
      <c r="B9" s="83" t="s">
        <v>421</v>
      </c>
      <c r="C9" s="84">
        <v>0</v>
      </c>
      <c r="D9" s="85">
        <v>0</v>
      </c>
      <c r="E9" s="32"/>
    </row>
    <row r="10" spans="2:5" ht="15" customHeight="1" x14ac:dyDescent="0.25">
      <c r="B10" s="83" t="s">
        <v>847</v>
      </c>
      <c r="C10" s="84">
        <v>0</v>
      </c>
      <c r="D10" s="85">
        <v>0</v>
      </c>
      <c r="E10" s="32"/>
    </row>
    <row r="11" spans="2:5" ht="15" customHeight="1" x14ac:dyDescent="0.25">
      <c r="B11" s="83" t="s">
        <v>895</v>
      </c>
      <c r="C11" s="84">
        <v>50</v>
      </c>
      <c r="D11" s="85">
        <v>112455</v>
      </c>
      <c r="E11" s="32"/>
    </row>
    <row r="12" spans="2:5" ht="15" customHeight="1" x14ac:dyDescent="0.25">
      <c r="B12" s="83" t="s">
        <v>440</v>
      </c>
      <c r="C12" s="84">
        <v>0</v>
      </c>
      <c r="D12" s="85">
        <v>0</v>
      </c>
      <c r="E12" s="32"/>
    </row>
    <row r="13" spans="2:5" ht="15" customHeight="1" x14ac:dyDescent="0.25">
      <c r="B13" s="83" t="s">
        <v>416</v>
      </c>
      <c r="C13" s="84">
        <v>43</v>
      </c>
      <c r="D13" s="85">
        <v>96037</v>
      </c>
      <c r="E13" s="32"/>
    </row>
    <row r="14" spans="2:5" ht="15" customHeight="1" x14ac:dyDescent="0.25">
      <c r="B14" s="83" t="s">
        <v>419</v>
      </c>
      <c r="C14" s="84">
        <v>0</v>
      </c>
      <c r="D14" s="85">
        <v>0</v>
      </c>
      <c r="E14" s="32"/>
    </row>
    <row r="15" spans="2:5" ht="15" customHeight="1" x14ac:dyDescent="0.25">
      <c r="B15" s="83" t="s">
        <v>417</v>
      </c>
      <c r="C15" s="84">
        <v>0</v>
      </c>
      <c r="D15" s="85">
        <v>0</v>
      </c>
      <c r="E15" s="32"/>
    </row>
    <row r="16" spans="2:5" ht="15" customHeight="1" x14ac:dyDescent="0.25">
      <c r="B16" s="83" t="s">
        <v>428</v>
      </c>
      <c r="C16" s="84">
        <v>0</v>
      </c>
      <c r="D16" s="85">
        <v>0</v>
      </c>
      <c r="E16" s="32"/>
    </row>
    <row r="17" spans="2:5" ht="15" customHeight="1" x14ac:dyDescent="0.25">
      <c r="B17" s="83" t="s">
        <v>896</v>
      </c>
      <c r="C17" s="84">
        <v>0</v>
      </c>
      <c r="D17" s="85">
        <v>0</v>
      </c>
      <c r="E17" s="32"/>
    </row>
    <row r="18" spans="2:5" ht="15" customHeight="1" x14ac:dyDescent="0.25">
      <c r="B18" s="83" t="s">
        <v>897</v>
      </c>
      <c r="C18" s="84">
        <v>0</v>
      </c>
      <c r="D18" s="85">
        <v>0</v>
      </c>
      <c r="E18" s="32"/>
    </row>
    <row r="19" spans="2:5" ht="15" customHeight="1" x14ac:dyDescent="0.25">
      <c r="B19" s="83" t="s">
        <v>898</v>
      </c>
      <c r="C19" s="84">
        <v>0</v>
      </c>
      <c r="D19" s="85">
        <v>0</v>
      </c>
      <c r="E19" s="32"/>
    </row>
    <row r="20" spans="2:5" x14ac:dyDescent="0.25">
      <c r="D20" s="32"/>
    </row>
  </sheetData>
  <sortState xmlns:xlrd2="http://schemas.microsoft.com/office/spreadsheetml/2017/richdata2" ref="B5:D19">
    <sortCondition ref="B5"/>
  </sortState>
  <pageMargins left="0.5" right="0.5" top="0.5" bottom="0.5" header="0.25" footer="0.25"/>
  <pageSetup orientation="portrait" r:id="rId1"/>
  <headerFooter scaleWithDoc="0">
    <oddFooter>&amp;L&amp;7Massachusetts Department of Elementary and Secondary Education &amp;C&amp;8Page &amp;P of &amp;N&amp;R&amp;7July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N404"/>
  <sheetViews>
    <sheetView showGridLines="0" showRowColHeaders="0" zoomScaleNormal="100" workbookViewId="0">
      <pane ySplit="4" topLeftCell="A5" activePane="bottomLeft" state="frozen"/>
      <selection pane="bottomLeft" activeCell="A5" sqref="A5"/>
    </sheetView>
  </sheetViews>
  <sheetFormatPr defaultColWidth="9.140625" defaultRowHeight="15" x14ac:dyDescent="0.25"/>
  <cols>
    <col min="1" max="1" width="2.140625" style="55" customWidth="1"/>
    <col min="2" max="2" width="6.140625" style="55" customWidth="1"/>
    <col min="3" max="3" width="55.85546875" style="55" customWidth="1"/>
    <col min="4" max="4" width="12.5703125" style="102" customWidth="1"/>
    <col min="5" max="5" width="12" style="102" customWidth="1"/>
    <col min="6" max="6" width="13" style="102" customWidth="1"/>
    <col min="7" max="7" width="12" style="102" customWidth="1"/>
    <col min="8" max="8" width="12.28515625" style="102" customWidth="1"/>
    <col min="9" max="9" width="12" style="102" customWidth="1"/>
    <col min="10" max="10" width="12.140625" style="102" customWidth="1"/>
    <col min="11" max="11" width="12" style="55" hidden="1" customWidth="1"/>
    <col min="12" max="12" width="14.85546875" style="55" hidden="1" customWidth="1"/>
    <col min="13" max="13" width="12" style="55" hidden="1" customWidth="1"/>
    <col min="14" max="14" width="14.85546875" style="55" hidden="1" customWidth="1"/>
    <col min="15" max="16384" width="9.140625" style="55"/>
  </cols>
  <sheetData>
    <row r="1" spans="2:14" customFormat="1" ht="12.75" x14ac:dyDescent="0.2">
      <c r="F1" t="s">
        <v>953</v>
      </c>
      <c r="J1" t="s">
        <v>953</v>
      </c>
    </row>
    <row r="2" spans="2:14" s="50" customFormat="1" x14ac:dyDescent="0.25">
      <c r="B2" s="50" t="s">
        <v>960</v>
      </c>
      <c r="D2" s="100"/>
      <c r="E2" s="100"/>
      <c r="F2" s="100"/>
      <c r="G2" s="100"/>
      <c r="H2" s="100"/>
      <c r="I2" s="100"/>
      <c r="J2" s="100"/>
    </row>
    <row r="3" spans="2:14" s="50" customFormat="1" x14ac:dyDescent="0.25">
      <c r="B3" s="55" t="s">
        <v>952</v>
      </c>
      <c r="D3" s="100"/>
      <c r="E3" s="100"/>
      <c r="F3" s="100"/>
      <c r="G3" s="100"/>
      <c r="H3" s="100"/>
      <c r="I3" s="100"/>
      <c r="J3" s="100"/>
    </row>
    <row r="4" spans="2:14" s="52" customFormat="1" ht="63" customHeight="1" x14ac:dyDescent="0.2">
      <c r="B4" s="105" t="s">
        <v>2</v>
      </c>
      <c r="C4" s="106" t="s">
        <v>472</v>
      </c>
      <c r="D4" s="103" t="s">
        <v>954</v>
      </c>
      <c r="E4" s="103" t="s">
        <v>959</v>
      </c>
      <c r="F4" s="103" t="s">
        <v>961</v>
      </c>
      <c r="G4" s="103" t="s">
        <v>958</v>
      </c>
      <c r="H4" s="103" t="s">
        <v>955</v>
      </c>
      <c r="I4" s="104" t="s">
        <v>957</v>
      </c>
      <c r="J4" s="104" t="s">
        <v>956</v>
      </c>
      <c r="K4" s="51" t="s">
        <v>870</v>
      </c>
      <c r="L4" s="51" t="s">
        <v>869</v>
      </c>
      <c r="M4" s="51" t="s">
        <v>862</v>
      </c>
      <c r="N4" s="51" t="s">
        <v>863</v>
      </c>
    </row>
    <row r="5" spans="2:14" x14ac:dyDescent="0.25">
      <c r="B5" s="107" t="s">
        <v>5</v>
      </c>
      <c r="C5" s="108" t="s">
        <v>479</v>
      </c>
      <c r="D5" s="109">
        <v>249281</v>
      </c>
      <c r="E5" s="110">
        <f t="shared" ref="E5:E68" si="0">IFERROR(D5/F5,"")</f>
        <v>0.91763818078076975</v>
      </c>
      <c r="F5" s="109">
        <v>271655</v>
      </c>
      <c r="G5" s="110">
        <f t="shared" ref="G5:G68" si="1">IFERROR(F5/H5,"")</f>
        <v>1.4628544657569655</v>
      </c>
      <c r="H5" s="109">
        <v>185702</v>
      </c>
      <c r="I5" s="111">
        <f t="shared" ref="I5:I68" si="2">IFERROR(H5/J5,"")</f>
        <v>0.93743910749892734</v>
      </c>
      <c r="J5" s="109">
        <v>198095</v>
      </c>
      <c r="K5" s="68">
        <f t="shared" ref="K5:K36" si="3">J5/L5</f>
        <v>1.2327850692953468</v>
      </c>
      <c r="L5" s="66">
        <v>160689</v>
      </c>
      <c r="M5" s="54" t="e">
        <f>#REF!/N5</f>
        <v>#REF!</v>
      </c>
      <c r="N5" s="53">
        <v>168821</v>
      </c>
    </row>
    <row r="6" spans="2:14" x14ac:dyDescent="0.25">
      <c r="B6" s="107" t="s">
        <v>6</v>
      </c>
      <c r="C6" s="108" t="s">
        <v>480</v>
      </c>
      <c r="D6" s="109">
        <v>114040</v>
      </c>
      <c r="E6" s="110">
        <f t="shared" si="0"/>
        <v>0.98567810747037521</v>
      </c>
      <c r="F6" s="109">
        <v>115697</v>
      </c>
      <c r="G6" s="110">
        <f t="shared" si="1"/>
        <v>1.2416638942250937</v>
      </c>
      <c r="H6" s="109">
        <v>93179</v>
      </c>
      <c r="I6" s="111">
        <f t="shared" si="2"/>
        <v>0.98627164570896309</v>
      </c>
      <c r="J6" s="109">
        <v>94476</v>
      </c>
      <c r="K6" s="68">
        <f t="shared" si="3"/>
        <v>1.0676098674471428</v>
      </c>
      <c r="L6" s="66">
        <v>88493</v>
      </c>
      <c r="M6" s="54" t="e">
        <f>#REF!/N6</f>
        <v>#REF!</v>
      </c>
      <c r="N6" s="53">
        <v>87545</v>
      </c>
    </row>
    <row r="7" spans="2:14" x14ac:dyDescent="0.25">
      <c r="B7" s="107" t="s">
        <v>7</v>
      </c>
      <c r="C7" s="108" t="s">
        <v>481</v>
      </c>
      <c r="D7" s="109">
        <v>718018</v>
      </c>
      <c r="E7" s="110">
        <f t="shared" si="0"/>
        <v>1.1887164171197362</v>
      </c>
      <c r="F7" s="109">
        <v>604028</v>
      </c>
      <c r="G7" s="110">
        <f t="shared" si="1"/>
        <v>0.93127824348096899</v>
      </c>
      <c r="H7" s="109">
        <v>648601</v>
      </c>
      <c r="I7" s="111">
        <f t="shared" si="2"/>
        <v>1.0176368143592318</v>
      </c>
      <c r="J7" s="109">
        <v>637360</v>
      </c>
      <c r="K7" s="68">
        <f t="shared" si="3"/>
        <v>1.1163501082440641</v>
      </c>
      <c r="L7" s="66">
        <v>570932</v>
      </c>
      <c r="M7" s="54" t="e">
        <f>#REF!/N7</f>
        <v>#REF!</v>
      </c>
      <c r="N7" s="53">
        <v>467605</v>
      </c>
    </row>
    <row r="8" spans="2:14" x14ac:dyDescent="0.25">
      <c r="B8" s="107" t="s">
        <v>8</v>
      </c>
      <c r="C8" s="108" t="s">
        <v>482</v>
      </c>
      <c r="D8" s="109">
        <v>333105</v>
      </c>
      <c r="E8" s="110">
        <f t="shared" si="0"/>
        <v>1.2921413692381096</v>
      </c>
      <c r="F8" s="109">
        <v>257793</v>
      </c>
      <c r="G8" s="110">
        <f t="shared" si="1"/>
        <v>0.987947328484161</v>
      </c>
      <c r="H8" s="109">
        <v>260938</v>
      </c>
      <c r="I8" s="111">
        <f t="shared" si="2"/>
        <v>0.98668975791997215</v>
      </c>
      <c r="J8" s="109">
        <v>264458</v>
      </c>
      <c r="K8" s="68">
        <f t="shared" si="3"/>
        <v>1.1398462148509561</v>
      </c>
      <c r="L8" s="66">
        <v>232012</v>
      </c>
      <c r="M8" s="54" t="e">
        <f>#REF!/N8</f>
        <v>#REF!</v>
      </c>
      <c r="N8" s="53">
        <v>242559</v>
      </c>
    </row>
    <row r="9" spans="2:14" x14ac:dyDescent="0.25">
      <c r="B9" s="107" t="s">
        <v>9</v>
      </c>
      <c r="C9" s="108" t="s">
        <v>483</v>
      </c>
      <c r="D9" s="109">
        <v>216532</v>
      </c>
      <c r="E9" s="110">
        <f t="shared" si="0"/>
        <v>1.0413797083605865</v>
      </c>
      <c r="F9" s="109">
        <v>207928</v>
      </c>
      <c r="G9" s="110">
        <f t="shared" si="1"/>
        <v>0.98796921030124485</v>
      </c>
      <c r="H9" s="109">
        <v>210460</v>
      </c>
      <c r="I9" s="111">
        <f t="shared" si="2"/>
        <v>0.93042378800873571</v>
      </c>
      <c r="J9" s="109">
        <v>226198</v>
      </c>
      <c r="K9" s="68">
        <f t="shared" si="3"/>
        <v>1.2221435788267967</v>
      </c>
      <c r="L9" s="66">
        <v>185083</v>
      </c>
      <c r="M9" s="54" t="e">
        <f>#REF!/N9</f>
        <v>#REF!</v>
      </c>
      <c r="N9" s="53">
        <v>192053</v>
      </c>
    </row>
    <row r="10" spans="2:14" x14ac:dyDescent="0.25">
      <c r="B10" s="107" t="s">
        <v>10</v>
      </c>
      <c r="C10" s="108" t="s">
        <v>484</v>
      </c>
      <c r="D10" s="109">
        <v>148742</v>
      </c>
      <c r="E10" s="110">
        <f t="shared" si="0"/>
        <v>0.9855293322555424</v>
      </c>
      <c r="F10" s="109">
        <v>150926</v>
      </c>
      <c r="G10" s="110">
        <f t="shared" si="1"/>
        <v>0.85638089617957636</v>
      </c>
      <c r="H10" s="109">
        <v>176237</v>
      </c>
      <c r="I10" s="111">
        <f t="shared" si="2"/>
        <v>0.91488953029610864</v>
      </c>
      <c r="J10" s="109">
        <v>192632</v>
      </c>
      <c r="K10" s="68">
        <f t="shared" si="3"/>
        <v>0.9394758147111324</v>
      </c>
      <c r="L10" s="66">
        <v>205042</v>
      </c>
      <c r="M10" s="54" t="e">
        <f>#REF!/N10</f>
        <v>#REF!</v>
      </c>
      <c r="N10" s="53">
        <v>169030</v>
      </c>
    </row>
    <row r="11" spans="2:14" x14ac:dyDescent="0.25">
      <c r="B11" s="107" t="s">
        <v>11</v>
      </c>
      <c r="C11" s="108" t="s">
        <v>385</v>
      </c>
      <c r="D11" s="109">
        <v>157062</v>
      </c>
      <c r="E11" s="110">
        <f t="shared" si="0"/>
        <v>1.1394267391162409</v>
      </c>
      <c r="F11" s="109">
        <v>137843</v>
      </c>
      <c r="G11" s="110">
        <f t="shared" si="1"/>
        <v>0.86481586046803438</v>
      </c>
      <c r="H11" s="109">
        <v>159390</v>
      </c>
      <c r="I11" s="111">
        <f t="shared" si="2"/>
        <v>0.85000293306740193</v>
      </c>
      <c r="J11" s="109">
        <v>187517</v>
      </c>
      <c r="K11" s="68">
        <f t="shared" si="3"/>
        <v>0.62128752236432305</v>
      </c>
      <c r="L11" s="66">
        <v>301820</v>
      </c>
      <c r="M11" s="54" t="e">
        <f>#REF!/N11</f>
        <v>#REF!</v>
      </c>
      <c r="N11" s="53">
        <v>164751</v>
      </c>
    </row>
    <row r="12" spans="2:14" x14ac:dyDescent="0.25">
      <c r="B12" s="107" t="s">
        <v>12</v>
      </c>
      <c r="C12" s="108" t="s">
        <v>485</v>
      </c>
      <c r="D12" s="109">
        <v>247720</v>
      </c>
      <c r="E12" s="110">
        <f t="shared" si="0"/>
        <v>2.4614467408585057</v>
      </c>
      <c r="F12" s="109">
        <v>100640</v>
      </c>
      <c r="G12" s="110">
        <f t="shared" si="1"/>
        <v>0.98793548577094115</v>
      </c>
      <c r="H12" s="109">
        <v>101869</v>
      </c>
      <c r="I12" s="111">
        <f t="shared" si="2"/>
        <v>0.52076538489065205</v>
      </c>
      <c r="J12" s="109">
        <v>195614</v>
      </c>
      <c r="K12" s="68">
        <f t="shared" si="3"/>
        <v>1.08895259832438</v>
      </c>
      <c r="L12" s="66">
        <v>179635</v>
      </c>
      <c r="M12" s="54" t="e">
        <f>#REF!/N12</f>
        <v>#REF!</v>
      </c>
      <c r="N12" s="53">
        <v>81062</v>
      </c>
    </row>
    <row r="13" spans="2:14" x14ac:dyDescent="0.25">
      <c r="B13" s="107" t="s">
        <v>13</v>
      </c>
      <c r="C13" s="108" t="s">
        <v>486</v>
      </c>
      <c r="D13" s="109">
        <v>1071273</v>
      </c>
      <c r="E13" s="110">
        <f t="shared" si="0"/>
        <v>1.0649112203695126</v>
      </c>
      <c r="F13" s="109">
        <v>1005974</v>
      </c>
      <c r="G13" s="110">
        <f t="shared" si="1"/>
        <v>1.1019264494376853</v>
      </c>
      <c r="H13" s="109">
        <v>912923</v>
      </c>
      <c r="I13" s="111">
        <f t="shared" si="2"/>
        <v>0.92093141962505953</v>
      </c>
      <c r="J13" s="109">
        <v>991304</v>
      </c>
      <c r="K13" s="68">
        <f t="shared" si="3"/>
        <v>1.0034781974919726</v>
      </c>
      <c r="L13" s="66">
        <v>987868</v>
      </c>
      <c r="M13" s="54" t="e">
        <f>#REF!/N13</f>
        <v>#REF!</v>
      </c>
      <c r="N13" s="53">
        <v>918443</v>
      </c>
    </row>
    <row r="14" spans="2:14" x14ac:dyDescent="0.25">
      <c r="B14" s="107" t="s">
        <v>14</v>
      </c>
      <c r="C14" s="108" t="s">
        <v>487</v>
      </c>
      <c r="D14" s="109">
        <v>231011</v>
      </c>
      <c r="E14" s="110">
        <f t="shared" si="0"/>
        <v>0.98440369709082076</v>
      </c>
      <c r="F14" s="109">
        <v>234671</v>
      </c>
      <c r="G14" s="110">
        <f t="shared" si="1"/>
        <v>1.2276926779249586</v>
      </c>
      <c r="H14" s="109">
        <v>191148</v>
      </c>
      <c r="I14" s="111">
        <f t="shared" si="2"/>
        <v>1.0077340376737787</v>
      </c>
      <c r="J14" s="109">
        <v>189681</v>
      </c>
      <c r="K14" s="68">
        <f t="shared" si="3"/>
        <v>0.92109007385969088</v>
      </c>
      <c r="L14" s="66">
        <v>205931</v>
      </c>
      <c r="M14" s="54" t="e">
        <f>#REF!/N14</f>
        <v>#REF!</v>
      </c>
      <c r="N14" s="53">
        <v>186242</v>
      </c>
    </row>
    <row r="15" spans="2:14" x14ac:dyDescent="0.25">
      <c r="B15" s="107" t="s">
        <v>15</v>
      </c>
      <c r="C15" s="108" t="s">
        <v>488</v>
      </c>
      <c r="D15" s="109">
        <v>70838</v>
      </c>
      <c r="E15" s="110">
        <f t="shared" si="0"/>
        <v>0.98570931607875878</v>
      </c>
      <c r="F15" s="109">
        <v>71865</v>
      </c>
      <c r="G15" s="110">
        <f t="shared" si="1"/>
        <v>1.041914344535622</v>
      </c>
      <c r="H15" s="109">
        <v>68974</v>
      </c>
      <c r="I15" s="111">
        <f t="shared" si="2"/>
        <v>0.98642792786350697</v>
      </c>
      <c r="J15" s="109">
        <v>69923</v>
      </c>
      <c r="K15" s="68">
        <f t="shared" si="3"/>
        <v>0.96173578158310979</v>
      </c>
      <c r="L15" s="66">
        <v>72705</v>
      </c>
      <c r="M15" s="54" t="e">
        <f>#REF!/N15</f>
        <v>#REF!</v>
      </c>
      <c r="N15" s="53">
        <v>90460</v>
      </c>
    </row>
    <row r="16" spans="2:14" x14ac:dyDescent="0.25">
      <c r="B16" s="107" t="s">
        <v>16</v>
      </c>
      <c r="C16" s="108" t="s">
        <v>489</v>
      </c>
      <c r="D16" s="109">
        <v>884506</v>
      </c>
      <c r="E16" s="110">
        <f t="shared" si="0"/>
        <v>1.0401131710712916</v>
      </c>
      <c r="F16" s="109">
        <v>850394</v>
      </c>
      <c r="G16" s="110">
        <f t="shared" si="1"/>
        <v>0.99836344254673703</v>
      </c>
      <c r="H16" s="109">
        <v>851788</v>
      </c>
      <c r="I16" s="111">
        <f t="shared" si="2"/>
        <v>0.9017580188569384</v>
      </c>
      <c r="J16" s="109">
        <v>944586</v>
      </c>
      <c r="K16" s="68">
        <f t="shared" si="3"/>
        <v>0.94668100506420705</v>
      </c>
      <c r="L16" s="66">
        <v>997787</v>
      </c>
      <c r="M16" s="54" t="e">
        <f>#REF!/N16</f>
        <v>#REF!</v>
      </c>
      <c r="N16" s="53">
        <v>1103087</v>
      </c>
    </row>
    <row r="17" spans="2:14" x14ac:dyDescent="0.25">
      <c r="B17" s="107" t="s">
        <v>17</v>
      </c>
      <c r="C17" s="108" t="s">
        <v>490</v>
      </c>
      <c r="D17" s="109">
        <v>53726</v>
      </c>
      <c r="E17" s="110">
        <f t="shared" si="0"/>
        <v>1.0061048689138576</v>
      </c>
      <c r="F17" s="109">
        <v>53400</v>
      </c>
      <c r="G17" s="110">
        <f t="shared" si="1"/>
        <v>0.98464034812752388</v>
      </c>
      <c r="H17" s="109">
        <v>54233</v>
      </c>
      <c r="I17" s="111">
        <f t="shared" si="2"/>
        <v>0.95923095970851457</v>
      </c>
      <c r="J17" s="109">
        <v>56538</v>
      </c>
      <c r="K17" s="68">
        <f t="shared" si="3"/>
        <v>0.36902531835597124</v>
      </c>
      <c r="L17" s="66">
        <v>153209</v>
      </c>
      <c r="M17" s="54" t="e">
        <f>#REF!/N17</f>
        <v>#REF!</v>
      </c>
      <c r="N17" s="53">
        <v>50636</v>
      </c>
    </row>
    <row r="18" spans="2:14" x14ac:dyDescent="0.25">
      <c r="B18" s="107" t="s">
        <v>18</v>
      </c>
      <c r="C18" s="108" t="s">
        <v>491</v>
      </c>
      <c r="D18" s="109">
        <v>250471</v>
      </c>
      <c r="E18" s="110">
        <f t="shared" si="0"/>
        <v>1.0541664386934397</v>
      </c>
      <c r="F18" s="109">
        <v>237601</v>
      </c>
      <c r="G18" s="110">
        <f t="shared" si="1"/>
        <v>1.3478690031143812</v>
      </c>
      <c r="H18" s="109">
        <v>176279</v>
      </c>
      <c r="I18" s="111">
        <f t="shared" si="2"/>
        <v>1.8113523566826621</v>
      </c>
      <c r="J18" s="109">
        <v>97319</v>
      </c>
      <c r="K18" s="68">
        <f t="shared" si="3"/>
        <v>0.55218960293233166</v>
      </c>
      <c r="L18" s="66">
        <v>176242</v>
      </c>
      <c r="M18" s="54" t="e">
        <f>#REF!/N18</f>
        <v>#REF!</v>
      </c>
      <c r="N18" s="53">
        <v>179595</v>
      </c>
    </row>
    <row r="19" spans="2:14" x14ac:dyDescent="0.25">
      <c r="B19" s="107" t="s">
        <v>19</v>
      </c>
      <c r="C19" s="108" t="s">
        <v>492</v>
      </c>
      <c r="D19" s="109">
        <v>259208</v>
      </c>
      <c r="E19" s="110">
        <f t="shared" si="0"/>
        <v>1.1604007556697615</v>
      </c>
      <c r="F19" s="109">
        <v>223378</v>
      </c>
      <c r="G19" s="110">
        <f t="shared" si="1"/>
        <v>1.1903589546830371</v>
      </c>
      <c r="H19" s="109">
        <v>187656</v>
      </c>
      <c r="I19" s="111">
        <f t="shared" si="2"/>
        <v>1.0234460642353442</v>
      </c>
      <c r="J19" s="109">
        <v>183357</v>
      </c>
      <c r="K19" s="68">
        <f t="shared" si="3"/>
        <v>0.94310711971113781</v>
      </c>
      <c r="L19" s="66">
        <v>194418</v>
      </c>
      <c r="M19" s="54" t="e">
        <f>#REF!/N19</f>
        <v>#REF!</v>
      </c>
      <c r="N19" s="53">
        <v>168340</v>
      </c>
    </row>
    <row r="20" spans="2:14" x14ac:dyDescent="0.25">
      <c r="B20" s="107" t="s">
        <v>20</v>
      </c>
      <c r="C20" s="108" t="s">
        <v>493</v>
      </c>
      <c r="D20" s="109">
        <v>127732</v>
      </c>
      <c r="E20" s="110">
        <f t="shared" si="0"/>
        <v>1.0604742295430394</v>
      </c>
      <c r="F20" s="109">
        <v>120448</v>
      </c>
      <c r="G20" s="110">
        <f t="shared" si="1"/>
        <v>0.85466543674164475</v>
      </c>
      <c r="H20" s="109">
        <v>140930</v>
      </c>
      <c r="I20" s="111">
        <f t="shared" si="2"/>
        <v>0.90939595150060337</v>
      </c>
      <c r="J20" s="109">
        <v>154971</v>
      </c>
      <c r="K20" s="68">
        <f t="shared" si="3"/>
        <v>0.62784761920195764</v>
      </c>
      <c r="L20" s="66">
        <v>246829</v>
      </c>
      <c r="M20" s="54" t="e">
        <f>#REF!/N20</f>
        <v>#REF!</v>
      </c>
      <c r="N20" s="53">
        <v>131510</v>
      </c>
    </row>
    <row r="21" spans="2:14" x14ac:dyDescent="0.25">
      <c r="B21" s="107" t="s">
        <v>21</v>
      </c>
      <c r="C21" s="108" t="s">
        <v>386</v>
      </c>
      <c r="D21" s="109">
        <v>87678</v>
      </c>
      <c r="E21" s="110">
        <f t="shared" si="0"/>
        <v>0.89056596107747943</v>
      </c>
      <c r="F21" s="109">
        <v>98452</v>
      </c>
      <c r="G21" s="110">
        <f t="shared" si="1"/>
        <v>0.98782922791351024</v>
      </c>
      <c r="H21" s="109">
        <v>99665</v>
      </c>
      <c r="I21" s="111">
        <f t="shared" si="2"/>
        <v>1.1334713234541505</v>
      </c>
      <c r="J21" s="109">
        <v>87929</v>
      </c>
      <c r="K21" s="68">
        <f t="shared" si="3"/>
        <v>0.92630946862753361</v>
      </c>
      <c r="L21" s="66">
        <v>94924</v>
      </c>
      <c r="M21" s="54" t="e">
        <f>#REF!/N21</f>
        <v>#REF!</v>
      </c>
      <c r="N21" s="53">
        <v>82697</v>
      </c>
    </row>
    <row r="22" spans="2:14" x14ac:dyDescent="0.25">
      <c r="B22" s="107" t="s">
        <v>22</v>
      </c>
      <c r="C22" s="108" t="s">
        <v>494</v>
      </c>
      <c r="D22" s="109">
        <v>661691</v>
      </c>
      <c r="E22" s="110">
        <f t="shared" si="0"/>
        <v>1.0096849898679168</v>
      </c>
      <c r="F22" s="109">
        <v>655344</v>
      </c>
      <c r="G22" s="110">
        <f t="shared" si="1"/>
        <v>0.98377695147196353</v>
      </c>
      <c r="H22" s="109">
        <v>666151</v>
      </c>
      <c r="I22" s="111">
        <f t="shared" si="2"/>
        <v>0.98563459888142513</v>
      </c>
      <c r="J22" s="109">
        <v>675860</v>
      </c>
      <c r="K22" s="68">
        <f t="shared" si="3"/>
        <v>0.9955544295145814</v>
      </c>
      <c r="L22" s="66">
        <v>678878</v>
      </c>
      <c r="M22" s="54" t="e">
        <f>#REF!/N22</f>
        <v>#REF!</v>
      </c>
      <c r="N22" s="53">
        <v>579332</v>
      </c>
    </row>
    <row r="23" spans="2:14" x14ac:dyDescent="0.25">
      <c r="B23" s="107" t="s">
        <v>23</v>
      </c>
      <c r="C23" s="108" t="s">
        <v>495</v>
      </c>
      <c r="D23" s="109">
        <v>247198</v>
      </c>
      <c r="E23" s="110">
        <f t="shared" si="0"/>
        <v>1.0603394657939098</v>
      </c>
      <c r="F23" s="109">
        <v>233131</v>
      </c>
      <c r="G23" s="110">
        <f t="shared" si="1"/>
        <v>0.93808119298725656</v>
      </c>
      <c r="H23" s="109">
        <v>248519</v>
      </c>
      <c r="I23" s="111">
        <f t="shared" si="2"/>
        <v>0.57952261247942094</v>
      </c>
      <c r="J23" s="109">
        <v>428834</v>
      </c>
      <c r="K23" s="68">
        <f t="shared" si="3"/>
        <v>0.63940752138893109</v>
      </c>
      <c r="L23" s="66">
        <v>670674</v>
      </c>
      <c r="M23" s="54" t="e">
        <f>#REF!/N23</f>
        <v>#REF!</v>
      </c>
      <c r="N23" s="53">
        <v>209746</v>
      </c>
    </row>
    <row r="24" spans="2:14" x14ac:dyDescent="0.25">
      <c r="B24" s="107" t="s">
        <v>24</v>
      </c>
      <c r="C24" s="108" t="s">
        <v>387</v>
      </c>
      <c r="D24" s="109">
        <v>42190775</v>
      </c>
      <c r="E24" s="110">
        <f t="shared" si="0"/>
        <v>0.98081754650591502</v>
      </c>
      <c r="F24" s="109">
        <v>43015926</v>
      </c>
      <c r="G24" s="110">
        <f t="shared" si="1"/>
        <v>1.107424848945894</v>
      </c>
      <c r="H24" s="109">
        <v>38843201</v>
      </c>
      <c r="I24" s="111">
        <f t="shared" si="2"/>
        <v>0.98632556055697307</v>
      </c>
      <c r="J24" s="109">
        <v>39381724</v>
      </c>
      <c r="K24" s="68">
        <f t="shared" si="3"/>
        <v>1.2647571233089994</v>
      </c>
      <c r="L24" s="66">
        <v>31137776</v>
      </c>
      <c r="M24" s="54" t="e">
        <f>#REF!/N24</f>
        <v>#REF!</v>
      </c>
      <c r="N24" s="53">
        <v>36553634</v>
      </c>
    </row>
    <row r="25" spans="2:14" x14ac:dyDescent="0.25">
      <c r="B25" s="107" t="s">
        <v>25</v>
      </c>
      <c r="C25" s="108" t="s">
        <v>496</v>
      </c>
      <c r="D25" s="109">
        <v>253918</v>
      </c>
      <c r="E25" s="110">
        <f t="shared" si="0"/>
        <v>1.0679413199643344</v>
      </c>
      <c r="F25" s="109">
        <v>237764</v>
      </c>
      <c r="G25" s="110">
        <f t="shared" si="1"/>
        <v>0.89169748201708654</v>
      </c>
      <c r="H25" s="109">
        <v>266642</v>
      </c>
      <c r="I25" s="111">
        <f t="shared" si="2"/>
        <v>0.86269015989284392</v>
      </c>
      <c r="J25" s="109">
        <v>309082</v>
      </c>
      <c r="K25" s="68">
        <f t="shared" si="3"/>
        <v>0.97266865344733722</v>
      </c>
      <c r="L25" s="66">
        <v>317767</v>
      </c>
      <c r="M25" s="54" t="e">
        <f>#REF!/N25</f>
        <v>#REF!</v>
      </c>
      <c r="N25" s="53">
        <v>323509</v>
      </c>
    </row>
    <row r="26" spans="2:14" x14ac:dyDescent="0.25">
      <c r="B26" s="107" t="s">
        <v>26</v>
      </c>
      <c r="C26" s="108" t="s">
        <v>497</v>
      </c>
      <c r="D26" s="109">
        <v>40779</v>
      </c>
      <c r="E26" s="110">
        <f t="shared" si="0"/>
        <v>0.85000521104742055</v>
      </c>
      <c r="F26" s="109">
        <v>47975</v>
      </c>
      <c r="G26" s="110">
        <f t="shared" si="1"/>
        <v>0.49231890155674368</v>
      </c>
      <c r="H26" s="109">
        <v>97447</v>
      </c>
      <c r="I26" s="111">
        <f t="shared" si="2"/>
        <v>0.91345144356955377</v>
      </c>
      <c r="J26" s="109">
        <v>106680</v>
      </c>
      <c r="K26" s="68">
        <f t="shared" si="3"/>
        <v>4.5067804486502467</v>
      </c>
      <c r="L26" s="66">
        <v>23671</v>
      </c>
      <c r="M26" s="54" t="e">
        <f>#REF!/N26</f>
        <v>#REF!</v>
      </c>
      <c r="N26" s="53">
        <v>25061</v>
      </c>
    </row>
    <row r="27" spans="2:14" x14ac:dyDescent="0.25">
      <c r="B27" s="107" t="s">
        <v>27</v>
      </c>
      <c r="C27" s="108" t="s">
        <v>498</v>
      </c>
      <c r="D27" s="109">
        <v>506369</v>
      </c>
      <c r="E27" s="110">
        <f t="shared" si="0"/>
        <v>1.0539824408763743</v>
      </c>
      <c r="F27" s="109">
        <v>480434</v>
      </c>
      <c r="G27" s="110">
        <f t="shared" si="1"/>
        <v>0.98900316195118743</v>
      </c>
      <c r="H27" s="109">
        <v>485776</v>
      </c>
      <c r="I27" s="111">
        <f t="shared" si="2"/>
        <v>0.92588018236433223</v>
      </c>
      <c r="J27" s="109">
        <v>524664</v>
      </c>
      <c r="K27" s="68">
        <f t="shared" si="3"/>
        <v>1.1056544608537326</v>
      </c>
      <c r="L27" s="66">
        <v>474528</v>
      </c>
      <c r="M27" s="54" t="e">
        <f>#REF!/N27</f>
        <v>#REF!</v>
      </c>
      <c r="N27" s="53">
        <v>364365</v>
      </c>
    </row>
    <row r="28" spans="2:14" x14ac:dyDescent="0.25">
      <c r="B28" s="107" t="s">
        <v>28</v>
      </c>
      <c r="C28" s="108" t="s">
        <v>499</v>
      </c>
      <c r="D28" s="109">
        <v>106939</v>
      </c>
      <c r="E28" s="110">
        <f t="shared" si="0"/>
        <v>0.94253430754721967</v>
      </c>
      <c r="F28" s="109">
        <v>113459</v>
      </c>
      <c r="G28" s="110">
        <f t="shared" si="1"/>
        <v>1.3874533781718128</v>
      </c>
      <c r="H28" s="109">
        <v>81775</v>
      </c>
      <c r="I28" s="111">
        <f t="shared" si="2"/>
        <v>0.92774323833726624</v>
      </c>
      <c r="J28" s="109">
        <v>88144</v>
      </c>
      <c r="K28" s="68">
        <f t="shared" si="3"/>
        <v>0.47244212658987733</v>
      </c>
      <c r="L28" s="66">
        <v>186571</v>
      </c>
      <c r="M28" s="54" t="e">
        <f>#REF!/N28</f>
        <v>#REF!</v>
      </c>
      <c r="N28" s="53">
        <v>187126</v>
      </c>
    </row>
    <row r="29" spans="2:14" x14ac:dyDescent="0.25">
      <c r="B29" s="107" t="s">
        <v>29</v>
      </c>
      <c r="C29" s="108" t="s">
        <v>500</v>
      </c>
      <c r="D29" s="109">
        <v>49470</v>
      </c>
      <c r="E29" s="110">
        <f t="shared" si="0"/>
        <v>0.98598847985968552</v>
      </c>
      <c r="F29" s="109">
        <v>50173</v>
      </c>
      <c r="G29" s="110">
        <f t="shared" si="1"/>
        <v>0.92541084899570247</v>
      </c>
      <c r="H29" s="109">
        <v>54217</v>
      </c>
      <c r="I29" s="111">
        <f t="shared" si="2"/>
        <v>0.9420851433536056</v>
      </c>
      <c r="J29" s="109">
        <v>57550</v>
      </c>
      <c r="K29" s="68">
        <f t="shared" si="3"/>
        <v>1.0360036003600359</v>
      </c>
      <c r="L29" s="66">
        <v>55550</v>
      </c>
      <c r="M29" s="54" t="e">
        <f>#REF!/N29</f>
        <v>#REF!</v>
      </c>
      <c r="N29" s="53">
        <v>38625</v>
      </c>
    </row>
    <row r="30" spans="2:14" x14ac:dyDescent="0.25">
      <c r="B30" s="107" t="s">
        <v>30</v>
      </c>
      <c r="C30" s="108" t="s">
        <v>388</v>
      </c>
      <c r="D30" s="109">
        <v>5101139</v>
      </c>
      <c r="E30" s="110">
        <f t="shared" si="0"/>
        <v>0.91265596223092049</v>
      </c>
      <c r="F30" s="109">
        <v>5589334</v>
      </c>
      <c r="G30" s="110">
        <f t="shared" si="1"/>
        <v>1.1686373131604031</v>
      </c>
      <c r="H30" s="109">
        <v>4782779</v>
      </c>
      <c r="I30" s="111">
        <f t="shared" si="2"/>
        <v>0.89923953121565769</v>
      </c>
      <c r="J30" s="109">
        <v>5318693</v>
      </c>
      <c r="K30" s="68">
        <f t="shared" si="3"/>
        <v>0.98579841955474334</v>
      </c>
      <c r="L30" s="66">
        <v>5395315</v>
      </c>
      <c r="M30" s="54" t="e">
        <f>#REF!/N30</f>
        <v>#REF!</v>
      </c>
      <c r="N30" s="53">
        <v>4423652</v>
      </c>
    </row>
    <row r="31" spans="2:14" x14ac:dyDescent="0.25">
      <c r="B31" s="107" t="s">
        <v>31</v>
      </c>
      <c r="C31" s="108" t="s">
        <v>501</v>
      </c>
      <c r="D31" s="109">
        <v>54053</v>
      </c>
      <c r="E31" s="110">
        <f t="shared" si="0"/>
        <v>0.84999685495030819</v>
      </c>
      <c r="F31" s="109">
        <v>63592</v>
      </c>
      <c r="G31" s="110">
        <f t="shared" si="1"/>
        <v>0.85016042780748668</v>
      </c>
      <c r="H31" s="109">
        <v>74800</v>
      </c>
      <c r="I31" s="111">
        <f t="shared" si="2"/>
        <v>0.96925090381350987</v>
      </c>
      <c r="J31" s="109">
        <v>77173</v>
      </c>
      <c r="K31" s="68">
        <f t="shared" si="3"/>
        <v>2.3712705484713474</v>
      </c>
      <c r="L31" s="66">
        <v>32545</v>
      </c>
      <c r="M31" s="54" t="e">
        <f>#REF!/N31</f>
        <v>#REF!</v>
      </c>
      <c r="N31" s="53">
        <v>29870</v>
      </c>
    </row>
    <row r="32" spans="2:14" x14ac:dyDescent="0.25">
      <c r="B32" s="107" t="s">
        <v>32</v>
      </c>
      <c r="C32" s="108" t="s">
        <v>502</v>
      </c>
      <c r="D32" s="109">
        <v>256431</v>
      </c>
      <c r="E32" s="110">
        <f t="shared" si="0"/>
        <v>0.87547199442824664</v>
      </c>
      <c r="F32" s="109">
        <v>292906</v>
      </c>
      <c r="G32" s="110">
        <f t="shared" si="1"/>
        <v>0.56853645138812059</v>
      </c>
      <c r="H32" s="109">
        <v>515193</v>
      </c>
      <c r="I32" s="111">
        <f t="shared" si="2"/>
        <v>0.98519133279917082</v>
      </c>
      <c r="J32" s="109">
        <v>522937</v>
      </c>
      <c r="K32" s="68">
        <f t="shared" si="3"/>
        <v>1.0968236522964758</v>
      </c>
      <c r="L32" s="66">
        <v>476774</v>
      </c>
      <c r="M32" s="54" t="e">
        <f>#REF!/N32</f>
        <v>#REF!</v>
      </c>
      <c r="N32" s="53">
        <v>490720</v>
      </c>
    </row>
    <row r="33" spans="2:14" x14ac:dyDescent="0.25">
      <c r="B33" s="107" t="s">
        <v>33</v>
      </c>
      <c r="C33" s="108" t="s">
        <v>503</v>
      </c>
      <c r="D33" s="109">
        <v>139003</v>
      </c>
      <c r="E33" s="110">
        <f t="shared" si="0"/>
        <v>1.0996376811594204</v>
      </c>
      <c r="F33" s="109">
        <v>126408</v>
      </c>
      <c r="G33" s="110">
        <f t="shared" si="1"/>
        <v>1.0005699088145896</v>
      </c>
      <c r="H33" s="109">
        <v>126336</v>
      </c>
      <c r="I33" s="111">
        <f t="shared" si="2"/>
        <v>0.92320508604625673</v>
      </c>
      <c r="J33" s="109">
        <v>136845</v>
      </c>
      <c r="K33" s="68">
        <f t="shared" si="3"/>
        <v>0.5367586204191459</v>
      </c>
      <c r="L33" s="66">
        <v>254947</v>
      </c>
      <c r="M33" s="54" t="e">
        <f>#REF!/N33</f>
        <v>#REF!</v>
      </c>
      <c r="N33" s="53">
        <v>113708</v>
      </c>
    </row>
    <row r="34" spans="2:14" x14ac:dyDescent="0.25">
      <c r="B34" s="107" t="s">
        <v>34</v>
      </c>
      <c r="C34" s="108" t="s">
        <v>504</v>
      </c>
      <c r="D34" s="109">
        <v>1259650</v>
      </c>
      <c r="E34" s="110">
        <f t="shared" si="0"/>
        <v>1.1395329692448677</v>
      </c>
      <c r="F34" s="109">
        <v>1105409</v>
      </c>
      <c r="G34" s="110">
        <f t="shared" si="1"/>
        <v>0.98880602689093977</v>
      </c>
      <c r="H34" s="109">
        <v>1117923</v>
      </c>
      <c r="I34" s="111">
        <f t="shared" si="2"/>
        <v>0.84081039247039291</v>
      </c>
      <c r="J34" s="109">
        <v>1329578</v>
      </c>
      <c r="K34" s="68">
        <f t="shared" si="3"/>
        <v>1.0700803136893835</v>
      </c>
      <c r="L34" s="66">
        <v>1242503</v>
      </c>
      <c r="M34" s="54" t="e">
        <f>#REF!/N34</f>
        <v>#REF!</v>
      </c>
      <c r="N34" s="53">
        <v>1041788</v>
      </c>
    </row>
    <row r="35" spans="2:14" x14ac:dyDescent="0.25">
      <c r="B35" s="107" t="s">
        <v>35</v>
      </c>
      <c r="C35" s="108" t="s">
        <v>505</v>
      </c>
      <c r="D35" s="109">
        <v>132054</v>
      </c>
      <c r="E35" s="110">
        <f t="shared" si="0"/>
        <v>0.95449912901430445</v>
      </c>
      <c r="F35" s="109">
        <v>138349</v>
      </c>
      <c r="G35" s="110">
        <f t="shared" si="1"/>
        <v>1.0991245074361256</v>
      </c>
      <c r="H35" s="109">
        <v>125872</v>
      </c>
      <c r="I35" s="111">
        <f t="shared" si="2"/>
        <v>0.94849555788315609</v>
      </c>
      <c r="J35" s="109">
        <v>132707</v>
      </c>
      <c r="K35" s="68">
        <f t="shared" si="3"/>
        <v>0.60096275767126761</v>
      </c>
      <c r="L35" s="66">
        <v>220824</v>
      </c>
      <c r="M35" s="54" t="e">
        <f>#REF!/N35</f>
        <v>#REF!</v>
      </c>
      <c r="N35" s="53">
        <v>109473</v>
      </c>
    </row>
    <row r="36" spans="2:14" x14ac:dyDescent="0.25">
      <c r="B36" s="107" t="s">
        <v>36</v>
      </c>
      <c r="C36" s="108" t="s">
        <v>506</v>
      </c>
      <c r="D36" s="109">
        <v>17315</v>
      </c>
      <c r="E36" s="110">
        <f t="shared" si="0"/>
        <v>1.1396695846771538</v>
      </c>
      <c r="F36" s="109">
        <v>15193</v>
      </c>
      <c r="G36" s="110">
        <f t="shared" si="1"/>
        <v>0.98790558553872165</v>
      </c>
      <c r="H36" s="109">
        <v>15379</v>
      </c>
      <c r="I36" s="111">
        <f t="shared" si="2"/>
        <v>1.2892111660658898</v>
      </c>
      <c r="J36" s="109">
        <v>11929</v>
      </c>
      <c r="K36" s="68">
        <f t="shared" si="3"/>
        <v>0.53445340501792116</v>
      </c>
      <c r="L36" s="66">
        <v>22320</v>
      </c>
      <c r="M36" s="54" t="e">
        <f>#REF!/N36</f>
        <v>#REF!</v>
      </c>
      <c r="N36" s="53">
        <v>20737</v>
      </c>
    </row>
    <row r="37" spans="2:14" x14ac:dyDescent="0.25">
      <c r="B37" s="107" t="s">
        <v>37</v>
      </c>
      <c r="C37" s="108" t="s">
        <v>507</v>
      </c>
      <c r="D37" s="109">
        <v>232923</v>
      </c>
      <c r="E37" s="110">
        <f t="shared" si="0"/>
        <v>1.3123901284651791</v>
      </c>
      <c r="F37" s="109">
        <v>177480</v>
      </c>
      <c r="G37" s="110">
        <f t="shared" si="1"/>
        <v>1.0550156041016496</v>
      </c>
      <c r="H37" s="109">
        <v>168225</v>
      </c>
      <c r="I37" s="111">
        <f t="shared" si="2"/>
        <v>0.98727647262504914</v>
      </c>
      <c r="J37" s="109">
        <v>170393</v>
      </c>
      <c r="K37" s="68">
        <f t="shared" ref="K37:K65" si="4">J37/L37</f>
        <v>0.88037469128785917</v>
      </c>
      <c r="L37" s="66">
        <v>193546</v>
      </c>
      <c r="M37" s="54" t="e">
        <f>#REF!/N37</f>
        <v>#REF!</v>
      </c>
      <c r="N37" s="53">
        <v>137317</v>
      </c>
    </row>
    <row r="38" spans="2:14" x14ac:dyDescent="0.25">
      <c r="B38" s="107" t="s">
        <v>38</v>
      </c>
      <c r="C38" s="108" t="s">
        <v>508</v>
      </c>
      <c r="D38" s="109">
        <v>229436</v>
      </c>
      <c r="E38" s="110">
        <f t="shared" si="0"/>
        <v>1.1565014012944332</v>
      </c>
      <c r="F38" s="109">
        <v>198388</v>
      </c>
      <c r="G38" s="110">
        <f t="shared" si="1"/>
        <v>0.98794376746062174</v>
      </c>
      <c r="H38" s="109">
        <v>200809</v>
      </c>
      <c r="I38" s="111">
        <f t="shared" si="2"/>
        <v>0.53019157856939181</v>
      </c>
      <c r="J38" s="109">
        <v>378748</v>
      </c>
      <c r="K38" s="68">
        <f t="shared" si="4"/>
        <v>1.186334606072186</v>
      </c>
      <c r="L38" s="66">
        <v>319259</v>
      </c>
      <c r="M38" s="54" t="e">
        <f>#REF!/N38</f>
        <v>#REF!</v>
      </c>
      <c r="N38" s="53">
        <v>161657</v>
      </c>
    </row>
    <row r="39" spans="2:14" x14ac:dyDescent="0.25">
      <c r="B39" s="107" t="s">
        <v>39</v>
      </c>
      <c r="C39" s="108" t="s">
        <v>509</v>
      </c>
      <c r="D39" s="109">
        <v>2936998</v>
      </c>
      <c r="E39" s="110">
        <f t="shared" si="0"/>
        <v>0.94527233163149871</v>
      </c>
      <c r="F39" s="109">
        <v>3107039</v>
      </c>
      <c r="G39" s="110">
        <f t="shared" si="1"/>
        <v>1.066819780451451</v>
      </c>
      <c r="H39" s="109">
        <v>2912431</v>
      </c>
      <c r="I39" s="111">
        <f t="shared" si="2"/>
        <v>0.92360664492453048</v>
      </c>
      <c r="J39" s="109">
        <v>3153324</v>
      </c>
      <c r="K39" s="68">
        <f t="shared" si="4"/>
        <v>1.1663137509168104</v>
      </c>
      <c r="L39" s="66">
        <v>2703667</v>
      </c>
      <c r="M39" s="54" t="e">
        <f>#REF!/N39</f>
        <v>#REF!</v>
      </c>
      <c r="N39" s="53">
        <v>2991296</v>
      </c>
    </row>
    <row r="40" spans="2:14" x14ac:dyDescent="0.25">
      <c r="B40" s="107" t="s">
        <v>40</v>
      </c>
      <c r="C40" s="108" t="s">
        <v>510</v>
      </c>
      <c r="D40" s="109">
        <v>3132673</v>
      </c>
      <c r="E40" s="110">
        <f t="shared" si="0"/>
        <v>1.0211630673946703</v>
      </c>
      <c r="F40" s="109">
        <v>3067750</v>
      </c>
      <c r="G40" s="110">
        <f t="shared" si="1"/>
        <v>0.97535284706696268</v>
      </c>
      <c r="H40" s="109">
        <v>3145272</v>
      </c>
      <c r="I40" s="111">
        <f t="shared" si="2"/>
        <v>1.0522168911536451</v>
      </c>
      <c r="J40" s="109">
        <v>2989186</v>
      </c>
      <c r="K40" s="68">
        <f t="shared" si="4"/>
        <v>1.1148300465484375</v>
      </c>
      <c r="L40" s="66">
        <v>2681293</v>
      </c>
      <c r="M40" s="54" t="e">
        <f>#REF!/N40</f>
        <v>#REF!</v>
      </c>
      <c r="N40" s="53">
        <v>2477826</v>
      </c>
    </row>
    <row r="41" spans="2:14" x14ac:dyDescent="0.25">
      <c r="B41" s="107" t="s">
        <v>41</v>
      </c>
      <c r="C41" s="108" t="s">
        <v>511</v>
      </c>
      <c r="D41" s="109">
        <v>24677</v>
      </c>
      <c r="E41" s="110">
        <f t="shared" si="0"/>
        <v>1.2686099115772158</v>
      </c>
      <c r="F41" s="109">
        <v>19452</v>
      </c>
      <c r="G41" s="110">
        <f t="shared" si="1"/>
        <v>0.84995193568120253</v>
      </c>
      <c r="H41" s="109">
        <v>22886</v>
      </c>
      <c r="I41" s="111">
        <f t="shared" si="2"/>
        <v>0.76307015204054418</v>
      </c>
      <c r="J41" s="109">
        <v>29992</v>
      </c>
      <c r="K41" s="68">
        <f t="shared" si="4"/>
        <v>1.4801362088535754</v>
      </c>
      <c r="L41" s="66">
        <v>20263</v>
      </c>
      <c r="M41" s="54" t="e">
        <f>#REF!/N41</f>
        <v>#REF!</v>
      </c>
      <c r="N41" s="53">
        <v>32393</v>
      </c>
    </row>
    <row r="42" spans="2:14" x14ac:dyDescent="0.25">
      <c r="B42" s="107" t="s">
        <v>42</v>
      </c>
      <c r="C42" s="108" t="s">
        <v>512</v>
      </c>
      <c r="D42" s="109">
        <v>325946</v>
      </c>
      <c r="E42" s="110">
        <f t="shared" si="0"/>
        <v>0.88780724309247794</v>
      </c>
      <c r="F42" s="109">
        <v>367136</v>
      </c>
      <c r="G42" s="110">
        <f t="shared" si="1"/>
        <v>1.2267923078208276</v>
      </c>
      <c r="H42" s="109">
        <v>299265</v>
      </c>
      <c r="I42" s="111">
        <f t="shared" si="2"/>
        <v>0.85267485725357006</v>
      </c>
      <c r="J42" s="109">
        <v>350972</v>
      </c>
      <c r="K42" s="68">
        <f t="shared" si="4"/>
        <v>0.78974820548592517</v>
      </c>
      <c r="L42" s="66">
        <v>444410</v>
      </c>
      <c r="M42" s="54" t="e">
        <f>#REF!/N42</f>
        <v>#REF!</v>
      </c>
      <c r="N42" s="53">
        <v>290339</v>
      </c>
    </row>
    <row r="43" spans="2:14" x14ac:dyDescent="0.25">
      <c r="B43" s="107" t="s">
        <v>43</v>
      </c>
      <c r="C43" s="108" t="s">
        <v>513</v>
      </c>
      <c r="D43" s="109">
        <v>46587</v>
      </c>
      <c r="E43" s="110">
        <f t="shared" si="0"/>
        <v>0.87769174249703275</v>
      </c>
      <c r="F43" s="109">
        <v>53079</v>
      </c>
      <c r="G43" s="110">
        <f t="shared" si="1"/>
        <v>0.96581025510389751</v>
      </c>
      <c r="H43" s="109">
        <v>54958</v>
      </c>
      <c r="I43" s="111">
        <f t="shared" si="2"/>
        <v>0.84999304019673039</v>
      </c>
      <c r="J43" s="109">
        <v>64657</v>
      </c>
      <c r="K43" s="68">
        <f t="shared" si="4"/>
        <v>0.55916665945983346</v>
      </c>
      <c r="L43" s="66">
        <v>115631</v>
      </c>
      <c r="M43" s="54" t="e">
        <f>#REF!/N43</f>
        <v>#REF!</v>
      </c>
      <c r="N43" s="53">
        <v>43017</v>
      </c>
    </row>
    <row r="44" spans="2:14" x14ac:dyDescent="0.25">
      <c r="B44" s="107" t="s">
        <v>44</v>
      </c>
      <c r="C44" s="108" t="s">
        <v>389</v>
      </c>
      <c r="D44" s="109">
        <v>219132</v>
      </c>
      <c r="E44" s="110">
        <f t="shared" si="0"/>
        <v>2.6764213740458014</v>
      </c>
      <c r="F44" s="109">
        <v>81875</v>
      </c>
      <c r="G44" s="110">
        <f t="shared" si="1"/>
        <v>0.51335506928334063</v>
      </c>
      <c r="H44" s="109">
        <v>159490</v>
      </c>
      <c r="I44" s="111">
        <f t="shared" si="2"/>
        <v>1.0528782677581199</v>
      </c>
      <c r="J44" s="109">
        <v>151480</v>
      </c>
      <c r="K44" s="68">
        <f t="shared" si="4"/>
        <v>1.0756078164053624</v>
      </c>
      <c r="L44" s="66">
        <v>140832</v>
      </c>
      <c r="M44" s="54" t="e">
        <f>#REF!/N44</f>
        <v>#REF!</v>
      </c>
      <c r="N44" s="53">
        <v>112012</v>
      </c>
    </row>
    <row r="45" spans="2:14" x14ac:dyDescent="0.25">
      <c r="B45" s="107" t="s">
        <v>45</v>
      </c>
      <c r="C45" s="108" t="s">
        <v>514</v>
      </c>
      <c r="D45" s="109">
        <v>0</v>
      </c>
      <c r="E45" s="110" t="str">
        <f t="shared" si="0"/>
        <v/>
      </c>
      <c r="F45" s="109">
        <v>0</v>
      </c>
      <c r="G45" s="110" t="str">
        <f t="shared" si="1"/>
        <v/>
      </c>
      <c r="H45" s="109">
        <v>0</v>
      </c>
      <c r="I45" s="111" t="str">
        <f t="shared" si="2"/>
        <v/>
      </c>
      <c r="J45" s="109">
        <v>0</v>
      </c>
      <c r="K45" s="68">
        <f t="shared" si="4"/>
        <v>0</v>
      </c>
      <c r="L45" s="66">
        <v>15017</v>
      </c>
      <c r="M45" s="54" t="e">
        <f>#REF!/N45</f>
        <v>#REF!</v>
      </c>
      <c r="N45" s="53">
        <v>10246</v>
      </c>
    </row>
    <row r="46" spans="2:14" x14ac:dyDescent="0.25">
      <c r="B46" s="107" t="s">
        <v>46</v>
      </c>
      <c r="C46" s="108" t="s">
        <v>515</v>
      </c>
      <c r="D46" s="109">
        <v>371807</v>
      </c>
      <c r="E46" s="110">
        <f t="shared" si="0"/>
        <v>1.1549132588876636</v>
      </c>
      <c r="F46" s="109">
        <v>321935</v>
      </c>
      <c r="G46" s="110">
        <f t="shared" si="1"/>
        <v>0.98894735710358095</v>
      </c>
      <c r="H46" s="109">
        <v>325533</v>
      </c>
      <c r="I46" s="111">
        <f t="shared" si="2"/>
        <v>1.0370199291521192</v>
      </c>
      <c r="J46" s="109">
        <v>313912</v>
      </c>
      <c r="K46" s="68">
        <f t="shared" si="4"/>
        <v>0.99019620213235759</v>
      </c>
      <c r="L46" s="66">
        <v>317020</v>
      </c>
      <c r="M46" s="54" t="e">
        <f>#REF!/N46</f>
        <v>#REF!</v>
      </c>
      <c r="N46" s="53">
        <v>310795</v>
      </c>
    </row>
    <row r="47" spans="2:14" x14ac:dyDescent="0.25">
      <c r="B47" s="107" t="s">
        <v>47</v>
      </c>
      <c r="C47" s="108" t="s">
        <v>516</v>
      </c>
      <c r="D47" s="109">
        <v>502893</v>
      </c>
      <c r="E47" s="110">
        <f t="shared" si="0"/>
        <v>1.1230755144244298</v>
      </c>
      <c r="F47" s="109">
        <v>447782</v>
      </c>
      <c r="G47" s="110">
        <f t="shared" si="1"/>
        <v>1.1239536243815873</v>
      </c>
      <c r="H47" s="109">
        <v>398399</v>
      </c>
      <c r="I47" s="111">
        <f t="shared" si="2"/>
        <v>1.0392023371677492</v>
      </c>
      <c r="J47" s="109">
        <v>383370</v>
      </c>
      <c r="K47" s="68">
        <f t="shared" si="4"/>
        <v>0.79527114769469487</v>
      </c>
      <c r="L47" s="66">
        <v>482062</v>
      </c>
      <c r="M47" s="54" t="e">
        <f>#REF!/N47</f>
        <v>#REF!</v>
      </c>
      <c r="N47" s="53">
        <v>390513</v>
      </c>
    </row>
    <row r="48" spans="2:14" x14ac:dyDescent="0.25">
      <c r="B48" s="107" t="s">
        <v>48</v>
      </c>
      <c r="C48" s="108" t="s">
        <v>517</v>
      </c>
      <c r="D48" s="109">
        <v>350533</v>
      </c>
      <c r="E48" s="110">
        <f t="shared" si="0"/>
        <v>0.98475113846741635</v>
      </c>
      <c r="F48" s="109">
        <v>355961</v>
      </c>
      <c r="G48" s="110">
        <f t="shared" si="1"/>
        <v>1.1249387694476136</v>
      </c>
      <c r="H48" s="109">
        <v>316427</v>
      </c>
      <c r="I48" s="111">
        <f t="shared" si="2"/>
        <v>0.98512476455845954</v>
      </c>
      <c r="J48" s="109">
        <v>321205</v>
      </c>
      <c r="K48" s="68">
        <f t="shared" si="4"/>
        <v>1.1150976736758422</v>
      </c>
      <c r="L48" s="66">
        <v>288051</v>
      </c>
      <c r="M48" s="54" t="e">
        <f>#REF!/N48</f>
        <v>#REF!</v>
      </c>
      <c r="N48" s="53">
        <v>264055</v>
      </c>
    </row>
    <row r="49" spans="2:14" x14ac:dyDescent="0.25">
      <c r="B49" s="107" t="s">
        <v>49</v>
      </c>
      <c r="C49" s="108" t="s">
        <v>518</v>
      </c>
      <c r="D49" s="109">
        <v>40720</v>
      </c>
      <c r="E49" s="110">
        <f t="shared" si="0"/>
        <v>1.0424720309259876</v>
      </c>
      <c r="F49" s="109">
        <v>39061</v>
      </c>
      <c r="G49" s="110">
        <f t="shared" si="1"/>
        <v>1.0998761051979502</v>
      </c>
      <c r="H49" s="109">
        <v>35514</v>
      </c>
      <c r="I49" s="111">
        <f t="shared" si="2"/>
        <v>1.0961449427451464</v>
      </c>
      <c r="J49" s="109">
        <v>32399</v>
      </c>
      <c r="K49" s="68">
        <f t="shared" si="4"/>
        <v>0.77643309049079756</v>
      </c>
      <c r="L49" s="66">
        <v>41728</v>
      </c>
      <c r="M49" s="54" t="e">
        <f>#REF!/N49</f>
        <v>#REF!</v>
      </c>
      <c r="N49" s="53">
        <v>39921</v>
      </c>
    </row>
    <row r="50" spans="2:14" x14ac:dyDescent="0.25">
      <c r="B50" s="107" t="s">
        <v>50</v>
      </c>
      <c r="C50" s="108" t="s">
        <v>519</v>
      </c>
      <c r="D50" s="109">
        <v>141625</v>
      </c>
      <c r="E50" s="110">
        <f t="shared" si="0"/>
        <v>2.4482263863919238</v>
      </c>
      <c r="F50" s="109">
        <v>57848</v>
      </c>
      <c r="G50" s="110">
        <f t="shared" si="1"/>
        <v>1.0502923127201425</v>
      </c>
      <c r="H50" s="109">
        <v>55078</v>
      </c>
      <c r="I50" s="111">
        <f t="shared" si="2"/>
        <v>0.47883503586176918</v>
      </c>
      <c r="J50" s="109">
        <v>115025</v>
      </c>
      <c r="K50" s="68">
        <f t="shared" si="4"/>
        <v>0.8300020204352595</v>
      </c>
      <c r="L50" s="66">
        <v>138584</v>
      </c>
      <c r="M50" s="54" t="e">
        <f>#REF!/N50</f>
        <v>#REF!</v>
      </c>
      <c r="N50" s="53">
        <v>112818</v>
      </c>
    </row>
    <row r="51" spans="2:14" x14ac:dyDescent="0.25">
      <c r="B51" s="107" t="s">
        <v>51</v>
      </c>
      <c r="C51" s="108" t="s">
        <v>520</v>
      </c>
      <c r="D51" s="109">
        <v>16347</v>
      </c>
      <c r="E51" s="110">
        <f t="shared" si="0"/>
        <v>1.2779080675422139</v>
      </c>
      <c r="F51" s="109">
        <v>12792</v>
      </c>
      <c r="G51" s="110">
        <f t="shared" si="1"/>
        <v>0.92035398230088494</v>
      </c>
      <c r="H51" s="109">
        <v>13899</v>
      </c>
      <c r="I51" s="111">
        <f t="shared" si="2"/>
        <v>1.0760238445459471</v>
      </c>
      <c r="J51" s="109">
        <v>12917</v>
      </c>
      <c r="K51" s="68">
        <f t="shared" si="4"/>
        <v>0.95335449110635473</v>
      </c>
      <c r="L51" s="66">
        <v>13549</v>
      </c>
      <c r="M51" s="54" t="e">
        <f>#REF!/N51</f>
        <v>#REF!</v>
      </c>
      <c r="N51" s="53">
        <v>18250</v>
      </c>
    </row>
    <row r="52" spans="2:14" x14ac:dyDescent="0.25">
      <c r="B52" s="107" t="s">
        <v>52</v>
      </c>
      <c r="C52" s="108" t="s">
        <v>521</v>
      </c>
      <c r="D52" s="109">
        <v>581447</v>
      </c>
      <c r="E52" s="110">
        <f t="shared" si="0"/>
        <v>1.1892647567154075</v>
      </c>
      <c r="F52" s="109">
        <v>488913</v>
      </c>
      <c r="G52" s="110">
        <f t="shared" si="1"/>
        <v>0.99595233245060089</v>
      </c>
      <c r="H52" s="109">
        <v>490900</v>
      </c>
      <c r="I52" s="111">
        <f t="shared" si="2"/>
        <v>0.98577266383525608</v>
      </c>
      <c r="J52" s="109">
        <v>497985</v>
      </c>
      <c r="K52" s="68">
        <f t="shared" si="4"/>
        <v>1.210941109527816</v>
      </c>
      <c r="L52" s="66">
        <v>411238</v>
      </c>
      <c r="M52" s="54" t="e">
        <f>#REF!/N52</f>
        <v>#REF!</v>
      </c>
      <c r="N52" s="53">
        <v>294628</v>
      </c>
    </row>
    <row r="53" spans="2:14" x14ac:dyDescent="0.25">
      <c r="B53" s="107" t="s">
        <v>53</v>
      </c>
      <c r="C53" s="108" t="s">
        <v>522</v>
      </c>
      <c r="D53" s="109">
        <v>88619</v>
      </c>
      <c r="E53" s="110">
        <f t="shared" si="0"/>
        <v>0.91292030657656176</v>
      </c>
      <c r="F53" s="109">
        <v>97072</v>
      </c>
      <c r="G53" s="110">
        <f t="shared" si="1"/>
        <v>1.4828755613943967</v>
      </c>
      <c r="H53" s="109">
        <v>65462</v>
      </c>
      <c r="I53" s="111">
        <f t="shared" si="2"/>
        <v>0.85000129846521411</v>
      </c>
      <c r="J53" s="109">
        <v>77014</v>
      </c>
      <c r="K53" s="68">
        <f t="shared" si="4"/>
        <v>1.2314358810361368</v>
      </c>
      <c r="L53" s="66">
        <v>62540</v>
      </c>
      <c r="M53" s="54" t="e">
        <f>#REF!/N53</f>
        <v>#REF!</v>
      </c>
      <c r="N53" s="53">
        <v>70439</v>
      </c>
    </row>
    <row r="54" spans="2:14" x14ac:dyDescent="0.25">
      <c r="B54" s="107" t="s">
        <v>54</v>
      </c>
      <c r="C54" s="108" t="s">
        <v>523</v>
      </c>
      <c r="D54" s="109">
        <v>108937</v>
      </c>
      <c r="E54" s="110">
        <f t="shared" si="0"/>
        <v>0.49132689879126829</v>
      </c>
      <c r="F54" s="109">
        <v>221720</v>
      </c>
      <c r="G54" s="110">
        <f t="shared" si="1"/>
        <v>1.2622110896049186</v>
      </c>
      <c r="H54" s="109">
        <v>175660</v>
      </c>
      <c r="I54" s="111">
        <f t="shared" si="2"/>
        <v>0.94080219374119634</v>
      </c>
      <c r="J54" s="109">
        <v>186713</v>
      </c>
      <c r="K54" s="68">
        <f t="shared" si="4"/>
        <v>1.0129114157530121</v>
      </c>
      <c r="L54" s="66">
        <v>184333</v>
      </c>
      <c r="M54" s="54" t="e">
        <f>#REF!/N54</f>
        <v>#REF!</v>
      </c>
      <c r="N54" s="53">
        <v>190161</v>
      </c>
    </row>
    <row r="55" spans="2:14" x14ac:dyDescent="0.25">
      <c r="B55" s="107" t="s">
        <v>55</v>
      </c>
      <c r="C55" s="108" t="s">
        <v>524</v>
      </c>
      <c r="D55" s="109">
        <v>94051</v>
      </c>
      <c r="E55" s="110">
        <f t="shared" si="0"/>
        <v>0.96945801636877149</v>
      </c>
      <c r="F55" s="109">
        <v>97014</v>
      </c>
      <c r="G55" s="110">
        <f t="shared" si="1"/>
        <v>2.0529022155447869</v>
      </c>
      <c r="H55" s="109">
        <v>47257</v>
      </c>
      <c r="I55" s="111">
        <f t="shared" si="2"/>
        <v>2.7593717155202615</v>
      </c>
      <c r="J55" s="109">
        <v>17126</v>
      </c>
      <c r="K55" s="68">
        <f t="shared" si="4"/>
        <v>0.6254016944200993</v>
      </c>
      <c r="L55" s="66">
        <v>27384</v>
      </c>
      <c r="M55" s="54" t="e">
        <f>#REF!/N55</f>
        <v>#REF!</v>
      </c>
      <c r="N55" s="53">
        <v>40353</v>
      </c>
    </row>
    <row r="56" spans="2:14" x14ac:dyDescent="0.25">
      <c r="B56" s="107" t="s">
        <v>56</v>
      </c>
      <c r="C56" s="108" t="s">
        <v>525</v>
      </c>
      <c r="D56" s="109">
        <v>257697</v>
      </c>
      <c r="E56" s="110">
        <f t="shared" si="0"/>
        <v>0.98533640242876586</v>
      </c>
      <c r="F56" s="109">
        <v>261532</v>
      </c>
      <c r="G56" s="110">
        <f t="shared" si="1"/>
        <v>1.1958536618823132</v>
      </c>
      <c r="H56" s="109">
        <v>218699</v>
      </c>
      <c r="I56" s="111">
        <f t="shared" si="2"/>
        <v>0.97709817938121302</v>
      </c>
      <c r="J56" s="109">
        <v>223825</v>
      </c>
      <c r="K56" s="68">
        <f t="shared" si="4"/>
        <v>0.82995283368683348</v>
      </c>
      <c r="L56" s="66">
        <v>269684</v>
      </c>
      <c r="M56" s="54" t="e">
        <f>#REF!/N56</f>
        <v>#REF!</v>
      </c>
      <c r="N56" s="53">
        <v>404020</v>
      </c>
    </row>
    <row r="57" spans="2:14" x14ac:dyDescent="0.25">
      <c r="B57" s="107" t="s">
        <v>57</v>
      </c>
      <c r="C57" s="108" t="s">
        <v>526</v>
      </c>
      <c r="D57" s="109">
        <v>314447</v>
      </c>
      <c r="E57" s="110">
        <f t="shared" si="0"/>
        <v>1.1080309666688983</v>
      </c>
      <c r="F57" s="109">
        <v>283789</v>
      </c>
      <c r="G57" s="110">
        <f t="shared" si="1"/>
        <v>0.94062060827831251</v>
      </c>
      <c r="H57" s="109">
        <v>301704</v>
      </c>
      <c r="I57" s="111">
        <f t="shared" si="2"/>
        <v>0.96995962038013428</v>
      </c>
      <c r="J57" s="109">
        <v>311048</v>
      </c>
      <c r="K57" s="68">
        <f t="shared" si="4"/>
        <v>1.2930592969503476</v>
      </c>
      <c r="L57" s="66">
        <v>240552</v>
      </c>
      <c r="M57" s="54" t="e">
        <f>#REF!/N57</f>
        <v>#REF!</v>
      </c>
      <c r="N57" s="53">
        <v>178240</v>
      </c>
    </row>
    <row r="58" spans="2:14" x14ac:dyDescent="0.25">
      <c r="B58" s="107" t="s">
        <v>58</v>
      </c>
      <c r="C58" s="108" t="s">
        <v>527</v>
      </c>
      <c r="D58" s="109">
        <v>153588</v>
      </c>
      <c r="E58" s="110">
        <f t="shared" si="0"/>
        <v>1.0964619206716355</v>
      </c>
      <c r="F58" s="109">
        <v>140076</v>
      </c>
      <c r="G58" s="110">
        <f t="shared" si="1"/>
        <v>0.95638518680358309</v>
      </c>
      <c r="H58" s="109">
        <v>146464</v>
      </c>
      <c r="I58" s="111">
        <f t="shared" si="2"/>
        <v>0.51311299668584165</v>
      </c>
      <c r="J58" s="109">
        <v>285442</v>
      </c>
      <c r="K58" s="68">
        <f t="shared" si="4"/>
        <v>1.1162854360654968</v>
      </c>
      <c r="L58" s="66">
        <v>255707</v>
      </c>
      <c r="M58" s="54" t="e">
        <f>#REF!/N58</f>
        <v>#REF!</v>
      </c>
      <c r="N58" s="53">
        <v>217598</v>
      </c>
    </row>
    <row r="59" spans="2:14" x14ac:dyDescent="0.25">
      <c r="B59" s="107" t="s">
        <v>59</v>
      </c>
      <c r="C59" s="108" t="s">
        <v>528</v>
      </c>
      <c r="D59" s="109">
        <v>59639</v>
      </c>
      <c r="E59" s="110">
        <f t="shared" si="0"/>
        <v>1.9647822362785794</v>
      </c>
      <c r="F59" s="109">
        <v>30354</v>
      </c>
      <c r="G59" s="110">
        <f t="shared" si="1"/>
        <v>0.98805377429120145</v>
      </c>
      <c r="H59" s="109">
        <v>30721</v>
      </c>
      <c r="I59" s="111">
        <f t="shared" si="2"/>
        <v>0.98222335901780866</v>
      </c>
      <c r="J59" s="109">
        <v>31277</v>
      </c>
      <c r="K59" s="68">
        <f t="shared" si="4"/>
        <v>0.61897882446071639</v>
      </c>
      <c r="L59" s="66">
        <v>50530</v>
      </c>
      <c r="M59" s="54" t="e">
        <f>#REF!/N59</f>
        <v>#REF!</v>
      </c>
      <c r="N59" s="53">
        <v>71701</v>
      </c>
    </row>
    <row r="60" spans="2:14" x14ac:dyDescent="0.25">
      <c r="B60" s="107" t="s">
        <v>60</v>
      </c>
      <c r="C60" s="108" t="s">
        <v>529</v>
      </c>
      <c r="D60" s="109">
        <v>30542</v>
      </c>
      <c r="E60" s="110">
        <f t="shared" si="0"/>
        <v>1.2779614209799572</v>
      </c>
      <c r="F60" s="109">
        <v>23899</v>
      </c>
      <c r="G60" s="110">
        <f t="shared" si="1"/>
        <v>0.85010493366058404</v>
      </c>
      <c r="H60" s="109">
        <v>28113</v>
      </c>
      <c r="I60" s="111">
        <f t="shared" si="2"/>
        <v>0.86209751609935603</v>
      </c>
      <c r="J60" s="109">
        <v>32610</v>
      </c>
      <c r="K60" s="68">
        <f t="shared" si="4"/>
        <v>1.3025763930497303</v>
      </c>
      <c r="L60" s="66">
        <v>25035</v>
      </c>
      <c r="M60" s="54" t="e">
        <f>#REF!/N60</f>
        <v>#REF!</v>
      </c>
      <c r="N60" s="53">
        <v>21167</v>
      </c>
    </row>
    <row r="61" spans="2:14" x14ac:dyDescent="0.25">
      <c r="B61" s="107" t="s">
        <v>61</v>
      </c>
      <c r="C61" s="108" t="s">
        <v>530</v>
      </c>
      <c r="D61" s="109">
        <v>2006708</v>
      </c>
      <c r="E61" s="110">
        <f t="shared" si="0"/>
        <v>1.0827387834978901</v>
      </c>
      <c r="F61" s="109">
        <v>1853363</v>
      </c>
      <c r="G61" s="110">
        <f t="shared" si="1"/>
        <v>0.98062157008404283</v>
      </c>
      <c r="H61" s="109">
        <v>1889988</v>
      </c>
      <c r="I61" s="111">
        <f t="shared" si="2"/>
        <v>0.99478393050574299</v>
      </c>
      <c r="J61" s="109">
        <v>1899898</v>
      </c>
      <c r="K61" s="68">
        <f t="shared" si="4"/>
        <v>0.97330840163934429</v>
      </c>
      <c r="L61" s="66">
        <v>1952000</v>
      </c>
      <c r="M61" s="54" t="e">
        <f>#REF!/N61</f>
        <v>#REF!</v>
      </c>
      <c r="N61" s="53">
        <v>1384337</v>
      </c>
    </row>
    <row r="62" spans="2:14" x14ac:dyDescent="0.25">
      <c r="B62" s="107" t="s">
        <v>62</v>
      </c>
      <c r="C62" s="108" t="s">
        <v>531</v>
      </c>
      <c r="D62" s="109">
        <v>399978</v>
      </c>
      <c r="E62" s="110">
        <f t="shared" si="0"/>
        <v>1.0907826523293582</v>
      </c>
      <c r="F62" s="109">
        <v>366689</v>
      </c>
      <c r="G62" s="110">
        <f t="shared" si="1"/>
        <v>0.9889718375955423</v>
      </c>
      <c r="H62" s="109">
        <v>370778</v>
      </c>
      <c r="I62" s="111">
        <f t="shared" si="2"/>
        <v>0.93902556387930725</v>
      </c>
      <c r="J62" s="109">
        <v>394854</v>
      </c>
      <c r="K62" s="68">
        <f t="shared" si="4"/>
        <v>1.012651280644028</v>
      </c>
      <c r="L62" s="66">
        <v>389921</v>
      </c>
      <c r="M62" s="54" t="e">
        <f>#REF!/N62</f>
        <v>#REF!</v>
      </c>
      <c r="N62" s="53">
        <v>341175</v>
      </c>
    </row>
    <row r="63" spans="2:14" x14ac:dyDescent="0.25">
      <c r="B63" s="107" t="s">
        <v>63</v>
      </c>
      <c r="C63" s="108" t="s">
        <v>390</v>
      </c>
      <c r="D63" s="109">
        <v>6337363</v>
      </c>
      <c r="E63" s="110">
        <f t="shared" si="0"/>
        <v>1.0168540686995844</v>
      </c>
      <c r="F63" s="109">
        <v>6232323</v>
      </c>
      <c r="G63" s="110">
        <f t="shared" si="1"/>
        <v>1.1137726252379734</v>
      </c>
      <c r="H63" s="109">
        <v>5595687</v>
      </c>
      <c r="I63" s="111">
        <f t="shared" si="2"/>
        <v>0.96034889594030814</v>
      </c>
      <c r="J63" s="109">
        <v>5826723</v>
      </c>
      <c r="K63" s="68">
        <f t="shared" si="4"/>
        <v>0.98511654328877529</v>
      </c>
      <c r="L63" s="66">
        <v>5914755</v>
      </c>
      <c r="M63" s="54" t="e">
        <f>#REF!/N63</f>
        <v>#REF!</v>
      </c>
      <c r="N63" s="53">
        <v>4654959</v>
      </c>
    </row>
    <row r="64" spans="2:14" x14ac:dyDescent="0.25">
      <c r="B64" s="107" t="s">
        <v>64</v>
      </c>
      <c r="C64" s="108" t="s">
        <v>532</v>
      </c>
      <c r="D64" s="109">
        <v>472313</v>
      </c>
      <c r="E64" s="110">
        <f t="shared" si="0"/>
        <v>1.1144530411248517</v>
      </c>
      <c r="F64" s="109">
        <v>423807</v>
      </c>
      <c r="G64" s="110">
        <f t="shared" si="1"/>
        <v>0.90008537714610959</v>
      </c>
      <c r="H64" s="109">
        <v>470852</v>
      </c>
      <c r="I64" s="111">
        <f t="shared" si="2"/>
        <v>0.99273033944760702</v>
      </c>
      <c r="J64" s="109">
        <v>474300</v>
      </c>
      <c r="K64" s="68">
        <f t="shared" si="4"/>
        <v>0.95590695274679649</v>
      </c>
      <c r="L64" s="66">
        <v>496178</v>
      </c>
      <c r="M64" s="54" t="e">
        <f>#REF!/N64</f>
        <v>#REF!</v>
      </c>
      <c r="N64" s="53">
        <v>545171</v>
      </c>
    </row>
    <row r="65" spans="2:14" x14ac:dyDescent="0.25">
      <c r="B65" s="107" t="s">
        <v>65</v>
      </c>
      <c r="C65" s="108" t="s">
        <v>391</v>
      </c>
      <c r="D65" s="109">
        <v>2664864</v>
      </c>
      <c r="E65" s="110">
        <f t="shared" si="0"/>
        <v>0.98488193748914354</v>
      </c>
      <c r="F65" s="109">
        <v>2705770</v>
      </c>
      <c r="G65" s="110">
        <f t="shared" si="1"/>
        <v>1.1417772391454426</v>
      </c>
      <c r="H65" s="109">
        <v>2369788</v>
      </c>
      <c r="I65" s="111">
        <f t="shared" si="2"/>
        <v>0.94975011722648162</v>
      </c>
      <c r="J65" s="109">
        <v>2495170</v>
      </c>
      <c r="K65" s="68">
        <f t="shared" si="4"/>
        <v>0.91263813455575837</v>
      </c>
      <c r="L65" s="66">
        <v>2734019</v>
      </c>
      <c r="M65" s="54" t="e">
        <f>#REF!/N65</f>
        <v>#REF!</v>
      </c>
      <c r="N65" s="53">
        <v>2068625</v>
      </c>
    </row>
    <row r="66" spans="2:14" x14ac:dyDescent="0.25">
      <c r="B66" s="107" t="s">
        <v>66</v>
      </c>
      <c r="C66" s="108" t="s">
        <v>533</v>
      </c>
      <c r="D66" s="109">
        <v>23830</v>
      </c>
      <c r="E66" s="110">
        <f t="shared" si="0"/>
        <v>1.0994740241764327</v>
      </c>
      <c r="F66" s="109">
        <v>21674</v>
      </c>
      <c r="G66" s="110">
        <f t="shared" si="1"/>
        <v>1.0318986859645782</v>
      </c>
      <c r="H66" s="109">
        <v>21004</v>
      </c>
      <c r="I66" s="111">
        <f t="shared" si="2"/>
        <v>1.0140491478781442</v>
      </c>
      <c r="J66" s="109">
        <v>20713</v>
      </c>
      <c r="K66" s="68"/>
      <c r="L66" s="66">
        <v>0</v>
      </c>
      <c r="M66" s="54" t="e">
        <f>#REF!/N66</f>
        <v>#REF!</v>
      </c>
      <c r="N66" s="53">
        <v>15229</v>
      </c>
    </row>
    <row r="67" spans="2:14" x14ac:dyDescent="0.25">
      <c r="B67" s="107" t="s">
        <v>67</v>
      </c>
      <c r="C67" s="108" t="s">
        <v>534</v>
      </c>
      <c r="D67" s="109">
        <v>98043</v>
      </c>
      <c r="E67" s="110">
        <f t="shared" si="0"/>
        <v>0.90369708086385048</v>
      </c>
      <c r="F67" s="109">
        <v>108491</v>
      </c>
      <c r="G67" s="110">
        <f t="shared" si="1"/>
        <v>1.0682243358736536</v>
      </c>
      <c r="H67" s="109">
        <v>101562</v>
      </c>
      <c r="I67" s="111">
        <f t="shared" si="2"/>
        <v>0.98454767536546595</v>
      </c>
      <c r="J67" s="109">
        <v>103156</v>
      </c>
      <c r="K67" s="68">
        <f t="shared" ref="K67:K72" si="5">J67/L67</f>
        <v>0.60430457756792544</v>
      </c>
      <c r="L67" s="66">
        <v>170702</v>
      </c>
      <c r="M67" s="54" t="e">
        <f>#REF!/N67</f>
        <v>#REF!</v>
      </c>
      <c r="N67" s="53">
        <v>100701</v>
      </c>
    </row>
    <row r="68" spans="2:14" x14ac:dyDescent="0.25">
      <c r="B68" s="107" t="s">
        <v>68</v>
      </c>
      <c r="C68" s="108" t="s">
        <v>392</v>
      </c>
      <c r="D68" s="109">
        <v>2140109</v>
      </c>
      <c r="E68" s="110">
        <f t="shared" si="0"/>
        <v>1.0844621215153927</v>
      </c>
      <c r="F68" s="109">
        <v>1973429</v>
      </c>
      <c r="G68" s="110">
        <f t="shared" si="1"/>
        <v>0.93749017226971998</v>
      </c>
      <c r="H68" s="109">
        <v>2105013</v>
      </c>
      <c r="I68" s="111">
        <f t="shared" si="2"/>
        <v>0.95563432617300548</v>
      </c>
      <c r="J68" s="109">
        <v>2202739</v>
      </c>
      <c r="K68" s="68">
        <f t="shared" si="5"/>
        <v>1.2161262094381029</v>
      </c>
      <c r="L68" s="66">
        <v>1811275</v>
      </c>
      <c r="M68" s="54" t="e">
        <f>#REF!/N68</f>
        <v>#REF!</v>
      </c>
      <c r="N68" s="53">
        <v>1237929</v>
      </c>
    </row>
    <row r="69" spans="2:14" x14ac:dyDescent="0.25">
      <c r="B69" s="107" t="s">
        <v>69</v>
      </c>
      <c r="C69" s="108" t="s">
        <v>535</v>
      </c>
      <c r="D69" s="109">
        <v>146082</v>
      </c>
      <c r="E69" s="110">
        <f t="shared" ref="E69:E132" si="6">IFERROR(D69/F69,"")</f>
        <v>0.97925939829463182</v>
      </c>
      <c r="F69" s="109">
        <v>149176</v>
      </c>
      <c r="G69" s="110">
        <f t="shared" ref="G69:G132" si="7">IFERROR(F69/H69,"")</f>
        <v>1.0140783793888719</v>
      </c>
      <c r="H69" s="109">
        <v>147105</v>
      </c>
      <c r="I69" s="111">
        <f t="shared" ref="I69:I132" si="8">IFERROR(H69/J69,"")</f>
        <v>0.98189791545685734</v>
      </c>
      <c r="J69" s="109">
        <v>149817</v>
      </c>
      <c r="K69" s="68">
        <f t="shared" si="5"/>
        <v>0.95852820555473806</v>
      </c>
      <c r="L69" s="66">
        <v>156299</v>
      </c>
      <c r="M69" s="54" t="e">
        <f>#REF!/N69</f>
        <v>#REF!</v>
      </c>
      <c r="N69" s="53">
        <v>124554</v>
      </c>
    </row>
    <row r="70" spans="2:14" x14ac:dyDescent="0.25">
      <c r="B70" s="107" t="s">
        <v>70</v>
      </c>
      <c r="C70" s="108" t="s">
        <v>536</v>
      </c>
      <c r="D70" s="109">
        <v>841402</v>
      </c>
      <c r="E70" s="110">
        <f t="shared" si="6"/>
        <v>0.9862645348837209</v>
      </c>
      <c r="F70" s="109">
        <v>853120</v>
      </c>
      <c r="G70" s="110">
        <f t="shared" si="7"/>
        <v>1.0178182620781808</v>
      </c>
      <c r="H70" s="109">
        <v>838185</v>
      </c>
      <c r="I70" s="111">
        <f t="shared" si="8"/>
        <v>0.90338792702064186</v>
      </c>
      <c r="J70" s="109">
        <v>927824</v>
      </c>
      <c r="K70" s="68">
        <f t="shared" si="5"/>
        <v>1.0891141873467409</v>
      </c>
      <c r="L70" s="66">
        <v>851907</v>
      </c>
      <c r="M70" s="54" t="e">
        <f>#REF!/N70</f>
        <v>#REF!</v>
      </c>
      <c r="N70" s="53">
        <v>530886</v>
      </c>
    </row>
    <row r="71" spans="2:14" x14ac:dyDescent="0.25">
      <c r="B71" s="107" t="s">
        <v>71</v>
      </c>
      <c r="C71" s="108" t="s">
        <v>537</v>
      </c>
      <c r="D71" s="109">
        <v>48258</v>
      </c>
      <c r="E71" s="110">
        <f t="shared" si="6"/>
        <v>0.97926136363636362</v>
      </c>
      <c r="F71" s="109">
        <v>49280</v>
      </c>
      <c r="G71" s="110">
        <f t="shared" si="7"/>
        <v>1.0891089108910892</v>
      </c>
      <c r="H71" s="109">
        <v>45248</v>
      </c>
      <c r="I71" s="111">
        <f t="shared" si="8"/>
        <v>0.9845511118847643</v>
      </c>
      <c r="J71" s="109">
        <v>45958</v>
      </c>
      <c r="K71" s="68">
        <f t="shared" si="5"/>
        <v>1.2456768038163386</v>
      </c>
      <c r="L71" s="66">
        <v>36894</v>
      </c>
      <c r="M71" s="54" t="e">
        <f>#REF!/N71</f>
        <v>#REF!</v>
      </c>
      <c r="N71" s="53">
        <v>42562</v>
      </c>
    </row>
    <row r="72" spans="2:14" x14ac:dyDescent="0.25">
      <c r="B72" s="107" t="s">
        <v>72</v>
      </c>
      <c r="C72" s="108" t="s">
        <v>538</v>
      </c>
      <c r="D72" s="109">
        <v>821950</v>
      </c>
      <c r="E72" s="110">
        <f t="shared" si="6"/>
        <v>1.3142221234452622</v>
      </c>
      <c r="F72" s="109">
        <v>625427</v>
      </c>
      <c r="G72" s="110">
        <f t="shared" si="7"/>
        <v>1.0078039395150376</v>
      </c>
      <c r="H72" s="109">
        <v>620584</v>
      </c>
      <c r="I72" s="111">
        <f t="shared" si="8"/>
        <v>1.0837699260935776</v>
      </c>
      <c r="J72" s="109">
        <v>572616</v>
      </c>
      <c r="K72" s="68">
        <f t="shared" si="5"/>
        <v>1.0762487595104202</v>
      </c>
      <c r="L72" s="66">
        <v>532048</v>
      </c>
      <c r="M72" s="54" t="e">
        <f>#REF!/N72</f>
        <v>#REF!</v>
      </c>
      <c r="N72" s="53">
        <v>560323</v>
      </c>
    </row>
    <row r="73" spans="2:14" x14ac:dyDescent="0.25">
      <c r="B73" s="107" t="s">
        <v>73</v>
      </c>
      <c r="C73" s="108" t="s">
        <v>539</v>
      </c>
      <c r="D73" s="109">
        <v>0</v>
      </c>
      <c r="E73" s="110" t="str">
        <f t="shared" si="6"/>
        <v/>
      </c>
      <c r="F73" s="109">
        <v>0</v>
      </c>
      <c r="G73" s="110" t="str">
        <f t="shared" si="7"/>
        <v/>
      </c>
      <c r="H73" s="109">
        <v>0</v>
      </c>
      <c r="I73" s="111" t="str">
        <f t="shared" si="8"/>
        <v/>
      </c>
      <c r="J73" s="109">
        <v>0</v>
      </c>
      <c r="K73" s="68"/>
      <c r="L73" s="66">
        <v>0</v>
      </c>
      <c r="M73" s="54"/>
      <c r="N73" s="53">
        <v>0</v>
      </c>
    </row>
    <row r="74" spans="2:14" x14ac:dyDescent="0.25">
      <c r="B74" s="107" t="s">
        <v>74</v>
      </c>
      <c r="C74" s="108" t="s">
        <v>393</v>
      </c>
      <c r="D74" s="109">
        <v>101483</v>
      </c>
      <c r="E74" s="110">
        <f t="shared" si="6"/>
        <v>0.96681782672484429</v>
      </c>
      <c r="F74" s="109">
        <v>104966</v>
      </c>
      <c r="G74" s="110">
        <f t="shared" si="7"/>
        <v>1.1622211149864363</v>
      </c>
      <c r="H74" s="109">
        <v>90315</v>
      </c>
      <c r="I74" s="111">
        <f t="shared" si="8"/>
        <v>0.85010353915662651</v>
      </c>
      <c r="J74" s="109">
        <v>106240</v>
      </c>
      <c r="K74" s="68">
        <f>J74/L74</f>
        <v>0.50467911263122889</v>
      </c>
      <c r="L74" s="66">
        <v>210510</v>
      </c>
      <c r="M74" s="54" t="e">
        <f>#REF!/N74</f>
        <v>#REF!</v>
      </c>
      <c r="N74" s="53">
        <v>164448</v>
      </c>
    </row>
    <row r="75" spans="2:14" x14ac:dyDescent="0.25">
      <c r="B75" s="107" t="s">
        <v>75</v>
      </c>
      <c r="C75" s="108" t="s">
        <v>540</v>
      </c>
      <c r="D75" s="109">
        <v>107670</v>
      </c>
      <c r="E75" s="110">
        <f t="shared" si="6"/>
        <v>0.98397060973826578</v>
      </c>
      <c r="F75" s="109">
        <v>109424</v>
      </c>
      <c r="G75" s="110">
        <f t="shared" si="7"/>
        <v>1.2265477004472443</v>
      </c>
      <c r="H75" s="109">
        <v>89213</v>
      </c>
      <c r="I75" s="111">
        <f t="shared" si="8"/>
        <v>1.0517424313873431</v>
      </c>
      <c r="J75" s="109">
        <v>84824</v>
      </c>
      <c r="K75" s="68">
        <f>J75/L75</f>
        <v>1.0979458172075023</v>
      </c>
      <c r="L75" s="66">
        <v>77257</v>
      </c>
      <c r="M75" s="54" t="e">
        <f>#REF!/N75</f>
        <v>#REF!</v>
      </c>
      <c r="N75" s="53">
        <v>83973</v>
      </c>
    </row>
    <row r="76" spans="2:14" x14ac:dyDescent="0.25">
      <c r="B76" s="107" t="s">
        <v>76</v>
      </c>
      <c r="C76" s="108" t="s">
        <v>422</v>
      </c>
      <c r="D76" s="109">
        <v>699971</v>
      </c>
      <c r="E76" s="110">
        <f t="shared" si="6"/>
        <v>1.2400345806826496</v>
      </c>
      <c r="F76" s="109">
        <v>564477</v>
      </c>
      <c r="G76" s="110">
        <f t="shared" si="7"/>
        <v>0.98116844628383604</v>
      </c>
      <c r="H76" s="109">
        <v>575311</v>
      </c>
      <c r="I76" s="111">
        <f t="shared" si="8"/>
        <v>0.98655410596208193</v>
      </c>
      <c r="J76" s="109">
        <v>583152</v>
      </c>
      <c r="K76" s="68">
        <f>J76/L76</f>
        <v>0.84880753975473966</v>
      </c>
      <c r="L76" s="66">
        <v>687025</v>
      </c>
      <c r="M76" s="54" t="e">
        <f>#REF!/N76</f>
        <v>#REF!</v>
      </c>
      <c r="N76" s="53">
        <v>667840</v>
      </c>
    </row>
    <row r="77" spans="2:14" x14ac:dyDescent="0.25">
      <c r="B77" s="107" t="s">
        <v>77</v>
      </c>
      <c r="C77" s="108" t="s">
        <v>541</v>
      </c>
      <c r="D77" s="109">
        <v>59917</v>
      </c>
      <c r="E77" s="110">
        <f t="shared" si="6"/>
        <v>0.92386092051499502</v>
      </c>
      <c r="F77" s="109">
        <v>64855</v>
      </c>
      <c r="G77" s="110">
        <f t="shared" si="7"/>
        <v>1.0980461871867804</v>
      </c>
      <c r="H77" s="109">
        <v>59064</v>
      </c>
      <c r="I77" s="111">
        <f t="shared" si="8"/>
        <v>0.96283255086071984</v>
      </c>
      <c r="J77" s="109">
        <v>61344</v>
      </c>
      <c r="K77" s="68">
        <f>J77/L77</f>
        <v>0.92762740057462578</v>
      </c>
      <c r="L77" s="66">
        <v>66130</v>
      </c>
      <c r="M77" s="54" t="e">
        <f>#REF!/N77</f>
        <v>#REF!</v>
      </c>
      <c r="N77" s="53">
        <v>77199</v>
      </c>
    </row>
    <row r="78" spans="2:14" x14ac:dyDescent="0.25">
      <c r="B78" s="107" t="s">
        <v>78</v>
      </c>
      <c r="C78" s="108" t="s">
        <v>542</v>
      </c>
      <c r="D78" s="109">
        <v>28212</v>
      </c>
      <c r="E78" s="110">
        <f t="shared" si="6"/>
        <v>0.50389369150532259</v>
      </c>
      <c r="F78" s="109">
        <v>55988</v>
      </c>
      <c r="G78" s="110">
        <f t="shared" si="7"/>
        <v>1.8321280146601655</v>
      </c>
      <c r="H78" s="109">
        <v>30559</v>
      </c>
      <c r="I78" s="111">
        <f t="shared" si="8"/>
        <v>0.49180037658721859</v>
      </c>
      <c r="J78" s="109">
        <v>62137</v>
      </c>
      <c r="K78" s="68">
        <f>J78/L78</f>
        <v>0.93551641071966274</v>
      </c>
      <c r="L78" s="66">
        <v>66420</v>
      </c>
      <c r="M78" s="54" t="e">
        <f>#REF!/N78</f>
        <v>#REF!</v>
      </c>
      <c r="N78" s="53">
        <v>60673</v>
      </c>
    </row>
    <row r="79" spans="2:14" x14ac:dyDescent="0.25">
      <c r="B79" s="107" t="s">
        <v>79</v>
      </c>
      <c r="C79" s="108" t="s">
        <v>543</v>
      </c>
      <c r="D79" s="109">
        <v>0</v>
      </c>
      <c r="E79" s="110" t="str">
        <f t="shared" si="6"/>
        <v/>
      </c>
      <c r="F79" s="109">
        <v>0</v>
      </c>
      <c r="G79" s="110" t="str">
        <f t="shared" si="7"/>
        <v/>
      </c>
      <c r="H79" s="109">
        <v>0</v>
      </c>
      <c r="I79" s="111" t="str">
        <f t="shared" si="8"/>
        <v/>
      </c>
      <c r="J79" s="109">
        <v>0</v>
      </c>
      <c r="K79" s="68"/>
      <c r="L79" s="66">
        <v>0</v>
      </c>
      <c r="M79" s="54"/>
      <c r="N79" s="53">
        <v>0</v>
      </c>
    </row>
    <row r="80" spans="2:14" x14ac:dyDescent="0.25">
      <c r="B80" s="107" t="s">
        <v>80</v>
      </c>
      <c r="C80" s="108" t="s">
        <v>544</v>
      </c>
      <c r="D80" s="109">
        <v>65654</v>
      </c>
      <c r="E80" s="110">
        <f t="shared" si="6"/>
        <v>0.91321825490659736</v>
      </c>
      <c r="F80" s="109">
        <v>71893</v>
      </c>
      <c r="G80" s="110">
        <f t="shared" si="7"/>
        <v>1.2026665328381678</v>
      </c>
      <c r="H80" s="109">
        <v>59778</v>
      </c>
      <c r="I80" s="111">
        <f t="shared" si="8"/>
        <v>0.96545375260429289</v>
      </c>
      <c r="J80" s="109">
        <v>61917</v>
      </c>
      <c r="K80" s="68">
        <f t="shared" ref="K80:K111" si="9">J80/L80</f>
        <v>0.96730198406498979</v>
      </c>
      <c r="L80" s="66">
        <v>64010</v>
      </c>
      <c r="M80" s="54" t="e">
        <f>#REF!/N80</f>
        <v>#REF!</v>
      </c>
      <c r="N80" s="53">
        <v>60280</v>
      </c>
    </row>
    <row r="81" spans="2:14" x14ac:dyDescent="0.25">
      <c r="B81" s="107" t="s">
        <v>81</v>
      </c>
      <c r="C81" s="108" t="s">
        <v>545</v>
      </c>
      <c r="D81" s="109">
        <v>50317</v>
      </c>
      <c r="E81" s="110">
        <f t="shared" si="6"/>
        <v>0.85000675721332519</v>
      </c>
      <c r="F81" s="109">
        <v>59196</v>
      </c>
      <c r="G81" s="110">
        <f t="shared" si="7"/>
        <v>0.86289029474359347</v>
      </c>
      <c r="H81" s="109">
        <v>68602</v>
      </c>
      <c r="I81" s="111">
        <f t="shared" si="8"/>
        <v>0.50714116742563131</v>
      </c>
      <c r="J81" s="109">
        <v>135272</v>
      </c>
      <c r="K81" s="68">
        <f t="shared" si="9"/>
        <v>0.98499268202107282</v>
      </c>
      <c r="L81" s="66">
        <v>137333</v>
      </c>
      <c r="M81" s="54" t="e">
        <f>#REF!/N81</f>
        <v>#REF!</v>
      </c>
      <c r="N81" s="53">
        <v>31300</v>
      </c>
    </row>
    <row r="82" spans="2:14" x14ac:dyDescent="0.25">
      <c r="B82" s="107" t="s">
        <v>82</v>
      </c>
      <c r="C82" s="108" t="s">
        <v>546</v>
      </c>
      <c r="D82" s="109">
        <v>36822</v>
      </c>
      <c r="E82" s="110">
        <f t="shared" si="6"/>
        <v>2.3678220050157548</v>
      </c>
      <c r="F82" s="109">
        <v>15551</v>
      </c>
      <c r="G82" s="110">
        <f t="shared" si="7"/>
        <v>0.50601978393856561</v>
      </c>
      <c r="H82" s="109">
        <v>30732</v>
      </c>
      <c r="I82" s="111">
        <f t="shared" si="8"/>
        <v>1.4278015238803197</v>
      </c>
      <c r="J82" s="109">
        <v>21524</v>
      </c>
      <c r="K82" s="68">
        <f t="shared" si="9"/>
        <v>0.55925377400161091</v>
      </c>
      <c r="L82" s="66">
        <v>38487</v>
      </c>
      <c r="M82" s="54" t="e">
        <f>#REF!/N82</f>
        <v>#REF!</v>
      </c>
      <c r="N82" s="53">
        <v>46949</v>
      </c>
    </row>
    <row r="83" spans="2:14" x14ac:dyDescent="0.25">
      <c r="B83" s="107" t="s">
        <v>83</v>
      </c>
      <c r="C83" s="108" t="s">
        <v>547</v>
      </c>
      <c r="D83" s="109">
        <v>2701488</v>
      </c>
      <c r="E83" s="110">
        <f t="shared" si="6"/>
        <v>1.1410170745738115</v>
      </c>
      <c r="F83" s="109">
        <v>2367614</v>
      </c>
      <c r="G83" s="110">
        <f t="shared" si="7"/>
        <v>0.98175332909275015</v>
      </c>
      <c r="H83" s="109">
        <v>2411618</v>
      </c>
      <c r="I83" s="111">
        <f t="shared" si="8"/>
        <v>1.0486098066634664</v>
      </c>
      <c r="J83" s="109">
        <v>2299824</v>
      </c>
      <c r="K83" s="68">
        <f t="shared" si="9"/>
        <v>1.1743364363718805</v>
      </c>
      <c r="L83" s="66">
        <v>1958403</v>
      </c>
      <c r="M83" s="54" t="e">
        <f>#REF!/N83</f>
        <v>#REF!</v>
      </c>
      <c r="N83" s="53">
        <v>1693137</v>
      </c>
    </row>
    <row r="84" spans="2:14" x14ac:dyDescent="0.25">
      <c r="B84" s="107" t="s">
        <v>84</v>
      </c>
      <c r="C84" s="108" t="s">
        <v>548</v>
      </c>
      <c r="D84" s="109">
        <v>0</v>
      </c>
      <c r="E84" s="110">
        <f t="shared" si="6"/>
        <v>0</v>
      </c>
      <c r="F84" s="109">
        <v>112840</v>
      </c>
      <c r="G84" s="110">
        <f t="shared" si="7"/>
        <v>0.85012769996911097</v>
      </c>
      <c r="H84" s="109">
        <v>132733</v>
      </c>
      <c r="I84" s="111">
        <f t="shared" si="8"/>
        <v>0.85000256154102305</v>
      </c>
      <c r="J84" s="109">
        <v>156156</v>
      </c>
      <c r="K84" s="68">
        <f t="shared" si="9"/>
        <v>1.9011882731080161</v>
      </c>
      <c r="L84" s="66">
        <v>82136</v>
      </c>
      <c r="M84" s="54" t="e">
        <f>#REF!/N84</f>
        <v>#REF!</v>
      </c>
      <c r="N84" s="53">
        <v>83868</v>
      </c>
    </row>
    <row r="85" spans="2:14" x14ac:dyDescent="0.25">
      <c r="B85" s="107" t="s">
        <v>85</v>
      </c>
      <c r="C85" s="108" t="s">
        <v>549</v>
      </c>
      <c r="D85" s="109">
        <v>214363</v>
      </c>
      <c r="E85" s="110">
        <f t="shared" si="6"/>
        <v>1.0189517815720424</v>
      </c>
      <c r="F85" s="109">
        <v>210376</v>
      </c>
      <c r="G85" s="110">
        <f t="shared" si="7"/>
        <v>0.93222434428880985</v>
      </c>
      <c r="H85" s="109">
        <v>225671</v>
      </c>
      <c r="I85" s="111">
        <f t="shared" si="8"/>
        <v>1.0058881212391353</v>
      </c>
      <c r="J85" s="109">
        <v>224350</v>
      </c>
      <c r="K85" s="68">
        <f t="shared" si="9"/>
        <v>1.3747104743930685</v>
      </c>
      <c r="L85" s="66">
        <v>163198</v>
      </c>
      <c r="M85" s="54" t="e">
        <f>#REF!/N85</f>
        <v>#REF!</v>
      </c>
      <c r="N85" s="53">
        <v>154209</v>
      </c>
    </row>
    <row r="86" spans="2:14" x14ac:dyDescent="0.25">
      <c r="B86" s="107" t="s">
        <v>86</v>
      </c>
      <c r="C86" s="108" t="s">
        <v>550</v>
      </c>
      <c r="D86" s="109">
        <v>32222</v>
      </c>
      <c r="E86" s="110">
        <f t="shared" si="6"/>
        <v>1.2077664080362833</v>
      </c>
      <c r="F86" s="109">
        <v>26679</v>
      </c>
      <c r="G86" s="110">
        <f t="shared" si="7"/>
        <v>0.85649619570451696</v>
      </c>
      <c r="H86" s="109">
        <v>31149</v>
      </c>
      <c r="I86" s="111">
        <f t="shared" si="8"/>
        <v>1.0492118027485853</v>
      </c>
      <c r="J86" s="109">
        <v>29688</v>
      </c>
      <c r="K86" s="68">
        <f t="shared" si="9"/>
        <v>0.96615464722728461</v>
      </c>
      <c r="L86" s="66">
        <v>30728</v>
      </c>
      <c r="M86" s="54" t="e">
        <f>#REF!/N86</f>
        <v>#REF!</v>
      </c>
      <c r="N86" s="53">
        <v>34332</v>
      </c>
    </row>
    <row r="87" spans="2:14" x14ac:dyDescent="0.25">
      <c r="B87" s="107" t="s">
        <v>87</v>
      </c>
      <c r="C87" s="108" t="s">
        <v>551</v>
      </c>
      <c r="D87" s="109">
        <v>58991</v>
      </c>
      <c r="E87" s="110">
        <f t="shared" si="6"/>
        <v>1.0515142332578742</v>
      </c>
      <c r="F87" s="109">
        <v>56101</v>
      </c>
      <c r="G87" s="110">
        <f t="shared" si="7"/>
        <v>0.9117962553634118</v>
      </c>
      <c r="H87" s="109">
        <v>61528</v>
      </c>
      <c r="I87" s="111">
        <f t="shared" si="8"/>
        <v>0.9227631302678545</v>
      </c>
      <c r="J87" s="109">
        <v>66678</v>
      </c>
      <c r="K87" s="68">
        <f t="shared" si="9"/>
        <v>0.97172753504911247</v>
      </c>
      <c r="L87" s="66">
        <v>68618</v>
      </c>
      <c r="M87" s="54" t="e">
        <f>#REF!/N87</f>
        <v>#REF!</v>
      </c>
      <c r="N87" s="53">
        <v>60286</v>
      </c>
    </row>
    <row r="88" spans="2:14" x14ac:dyDescent="0.25">
      <c r="B88" s="107" t="s">
        <v>88</v>
      </c>
      <c r="C88" s="108" t="s">
        <v>394</v>
      </c>
      <c r="D88" s="109">
        <v>4471917</v>
      </c>
      <c r="E88" s="110">
        <f t="shared" si="6"/>
        <v>0.92954395793527655</v>
      </c>
      <c r="F88" s="109">
        <v>4810872</v>
      </c>
      <c r="G88" s="110">
        <f t="shared" si="7"/>
        <v>0.91971853684583016</v>
      </c>
      <c r="H88" s="109">
        <v>5230809</v>
      </c>
      <c r="I88" s="111">
        <f t="shared" si="8"/>
        <v>1.0101700473161539</v>
      </c>
      <c r="J88" s="109">
        <v>5178147</v>
      </c>
      <c r="K88" s="68">
        <f t="shared" si="9"/>
        <v>0.88198647420671583</v>
      </c>
      <c r="L88" s="66">
        <v>5871005</v>
      </c>
      <c r="M88" s="54" t="e">
        <f>#REF!/N88</f>
        <v>#REF!</v>
      </c>
      <c r="N88" s="53">
        <v>6783888</v>
      </c>
    </row>
    <row r="89" spans="2:14" x14ac:dyDescent="0.25">
      <c r="B89" s="107" t="s">
        <v>89</v>
      </c>
      <c r="C89" s="108" t="s">
        <v>552</v>
      </c>
      <c r="D89" s="109">
        <v>111755</v>
      </c>
      <c r="E89" s="110">
        <f t="shared" si="6"/>
        <v>1.2491756368554598</v>
      </c>
      <c r="F89" s="109">
        <v>89463</v>
      </c>
      <c r="G89" s="110">
        <f t="shared" si="7"/>
        <v>1.1368898603398101</v>
      </c>
      <c r="H89" s="109">
        <v>78691</v>
      </c>
      <c r="I89" s="111">
        <f t="shared" si="8"/>
        <v>0.98632523626883262</v>
      </c>
      <c r="J89" s="109">
        <v>79782</v>
      </c>
      <c r="K89" s="68">
        <f t="shared" si="9"/>
        <v>1.1201718545975317</v>
      </c>
      <c r="L89" s="66">
        <v>71223</v>
      </c>
      <c r="M89" s="54" t="e">
        <f>#REF!/N89</f>
        <v>#REF!</v>
      </c>
      <c r="N89" s="53">
        <v>28363</v>
      </c>
    </row>
    <row r="90" spans="2:14" x14ac:dyDescent="0.25">
      <c r="B90" s="107" t="s">
        <v>90</v>
      </c>
      <c r="C90" s="108" t="s">
        <v>553</v>
      </c>
      <c r="D90" s="109">
        <v>88317</v>
      </c>
      <c r="E90" s="110">
        <f t="shared" si="6"/>
        <v>0.97955856255545692</v>
      </c>
      <c r="F90" s="109">
        <v>90160</v>
      </c>
      <c r="G90" s="110">
        <f t="shared" si="7"/>
        <v>1.4170753174902553</v>
      </c>
      <c r="H90" s="109">
        <v>63624</v>
      </c>
      <c r="I90" s="111">
        <f t="shared" si="8"/>
        <v>1.0693468688023127</v>
      </c>
      <c r="J90" s="109">
        <v>59498</v>
      </c>
      <c r="K90" s="68">
        <f t="shared" si="9"/>
        <v>0.97354168371103655</v>
      </c>
      <c r="L90" s="66">
        <v>61115</v>
      </c>
      <c r="M90" s="54" t="e">
        <f>#REF!/N90</f>
        <v>#REF!</v>
      </c>
      <c r="N90" s="53">
        <v>63991</v>
      </c>
    </row>
    <row r="91" spans="2:14" x14ac:dyDescent="0.25">
      <c r="B91" s="107" t="s">
        <v>91</v>
      </c>
      <c r="C91" s="108" t="s">
        <v>554</v>
      </c>
      <c r="D91" s="109">
        <v>346266</v>
      </c>
      <c r="E91" s="110">
        <f t="shared" si="6"/>
        <v>1.2449163023469858</v>
      </c>
      <c r="F91" s="109">
        <v>278144</v>
      </c>
      <c r="G91" s="110">
        <f t="shared" si="7"/>
        <v>0.90783104806728832</v>
      </c>
      <c r="H91" s="109">
        <v>306383</v>
      </c>
      <c r="I91" s="111">
        <f t="shared" si="8"/>
        <v>0.985655091654281</v>
      </c>
      <c r="J91" s="109">
        <v>310842</v>
      </c>
      <c r="K91" s="68">
        <f t="shared" si="9"/>
        <v>1.142625035840054</v>
      </c>
      <c r="L91" s="66">
        <v>272042</v>
      </c>
      <c r="M91" s="54" t="e">
        <f>#REF!/N91</f>
        <v>#REF!</v>
      </c>
      <c r="N91" s="53">
        <v>243611</v>
      </c>
    </row>
    <row r="92" spans="2:14" x14ac:dyDescent="0.25">
      <c r="B92" s="107" t="s">
        <v>92</v>
      </c>
      <c r="C92" s="108" t="s">
        <v>555</v>
      </c>
      <c r="D92" s="109">
        <v>151474</v>
      </c>
      <c r="E92" s="110">
        <f t="shared" si="6"/>
        <v>0.98560060382465664</v>
      </c>
      <c r="F92" s="109">
        <v>153687</v>
      </c>
      <c r="G92" s="110">
        <f t="shared" si="7"/>
        <v>1.1799385796545105</v>
      </c>
      <c r="H92" s="109">
        <v>130250</v>
      </c>
      <c r="I92" s="111">
        <f t="shared" si="8"/>
        <v>0.87261496409047057</v>
      </c>
      <c r="J92" s="109">
        <v>149264</v>
      </c>
      <c r="K92" s="68">
        <f t="shared" si="9"/>
        <v>0.61719890341174577</v>
      </c>
      <c r="L92" s="66">
        <v>241841</v>
      </c>
      <c r="M92" s="54" t="e">
        <f>#REF!/N92</f>
        <v>#REF!</v>
      </c>
      <c r="N92" s="53">
        <v>344627</v>
      </c>
    </row>
    <row r="93" spans="2:14" x14ac:dyDescent="0.25">
      <c r="B93" s="107" t="s">
        <v>93</v>
      </c>
      <c r="C93" s="108" t="s">
        <v>556</v>
      </c>
      <c r="D93" s="109">
        <v>174519</v>
      </c>
      <c r="E93" s="110">
        <f t="shared" si="6"/>
        <v>1.0697564653455029</v>
      </c>
      <c r="F93" s="109">
        <v>163139</v>
      </c>
      <c r="G93" s="110">
        <f t="shared" si="7"/>
        <v>0.98812833512014009</v>
      </c>
      <c r="H93" s="109">
        <v>165099</v>
      </c>
      <c r="I93" s="111">
        <f t="shared" si="8"/>
        <v>0.93151542849405033</v>
      </c>
      <c r="J93" s="109">
        <v>177237</v>
      </c>
      <c r="K93" s="68">
        <f t="shared" si="9"/>
        <v>1.1385796421803231</v>
      </c>
      <c r="L93" s="66">
        <v>155665</v>
      </c>
      <c r="M93" s="54" t="e">
        <f>#REF!/N93</f>
        <v>#REF!</v>
      </c>
      <c r="N93" s="53">
        <v>191918</v>
      </c>
    </row>
    <row r="94" spans="2:14" x14ac:dyDescent="0.25">
      <c r="B94" s="107" t="s">
        <v>94</v>
      </c>
      <c r="C94" s="108" t="s">
        <v>557</v>
      </c>
      <c r="D94" s="109">
        <v>55877</v>
      </c>
      <c r="E94" s="110">
        <f t="shared" si="6"/>
        <v>0.50169244996722839</v>
      </c>
      <c r="F94" s="109">
        <v>111377</v>
      </c>
      <c r="G94" s="110">
        <f t="shared" si="7"/>
        <v>2.543376492886666</v>
      </c>
      <c r="H94" s="109">
        <v>43791</v>
      </c>
      <c r="I94" s="111">
        <f t="shared" si="8"/>
        <v>0.85062450224354613</v>
      </c>
      <c r="J94" s="109">
        <v>51481</v>
      </c>
      <c r="K94" s="68">
        <f t="shared" si="9"/>
        <v>0.59416693596786851</v>
      </c>
      <c r="L94" s="66">
        <v>86644</v>
      </c>
      <c r="M94" s="54" t="e">
        <f>#REF!/N94</f>
        <v>#REF!</v>
      </c>
      <c r="N94" s="53">
        <v>106432</v>
      </c>
    </row>
    <row r="95" spans="2:14" x14ac:dyDescent="0.25">
      <c r="B95" s="107" t="s">
        <v>95</v>
      </c>
      <c r="C95" s="108" t="s">
        <v>558</v>
      </c>
      <c r="D95" s="109">
        <v>7186436</v>
      </c>
      <c r="E95" s="110">
        <f t="shared" si="6"/>
        <v>1.0475168607768968</v>
      </c>
      <c r="F95" s="109">
        <v>6860449</v>
      </c>
      <c r="G95" s="110">
        <f t="shared" si="7"/>
        <v>0.90255396847135383</v>
      </c>
      <c r="H95" s="109">
        <v>7601151</v>
      </c>
      <c r="I95" s="111">
        <f t="shared" si="8"/>
        <v>0.97696109057589953</v>
      </c>
      <c r="J95" s="109">
        <v>7780403</v>
      </c>
      <c r="K95" s="68">
        <f t="shared" si="9"/>
        <v>0.98174775613488008</v>
      </c>
      <c r="L95" s="66">
        <v>7925053</v>
      </c>
      <c r="M95" s="54" t="e">
        <f>#REF!/N95</f>
        <v>#REF!</v>
      </c>
      <c r="N95" s="53">
        <v>7796632</v>
      </c>
    </row>
    <row r="96" spans="2:14" x14ac:dyDescent="0.25">
      <c r="B96" s="107" t="s">
        <v>96</v>
      </c>
      <c r="C96" s="108" t="s">
        <v>559</v>
      </c>
      <c r="D96" s="109">
        <v>117318</v>
      </c>
      <c r="E96" s="110">
        <f t="shared" si="6"/>
        <v>0.9684657167858145</v>
      </c>
      <c r="F96" s="109">
        <v>121138</v>
      </c>
      <c r="G96" s="110">
        <f t="shared" si="7"/>
        <v>1.1820071229936089</v>
      </c>
      <c r="H96" s="109">
        <v>102485</v>
      </c>
      <c r="I96" s="111">
        <f t="shared" si="8"/>
        <v>1.1956623188743962</v>
      </c>
      <c r="J96" s="109">
        <v>85714</v>
      </c>
      <c r="K96" s="68">
        <f t="shared" si="9"/>
        <v>0.64741115601042332</v>
      </c>
      <c r="L96" s="66">
        <v>132395</v>
      </c>
      <c r="M96" s="54" t="e">
        <f>#REF!/N96</f>
        <v>#REF!</v>
      </c>
      <c r="N96" s="53">
        <v>125279</v>
      </c>
    </row>
    <row r="97" spans="2:14" x14ac:dyDescent="0.25">
      <c r="B97" s="107" t="s">
        <v>97</v>
      </c>
      <c r="C97" s="108" t="s">
        <v>395</v>
      </c>
      <c r="D97" s="109">
        <v>298827</v>
      </c>
      <c r="E97" s="110">
        <f t="shared" si="6"/>
        <v>0.9839610402439265</v>
      </c>
      <c r="F97" s="109">
        <v>303698</v>
      </c>
      <c r="G97" s="110">
        <f t="shared" si="7"/>
        <v>1.2380676722380759</v>
      </c>
      <c r="H97" s="109">
        <v>245300</v>
      </c>
      <c r="I97" s="111">
        <f t="shared" si="8"/>
        <v>1.2038791114950087</v>
      </c>
      <c r="J97" s="109">
        <v>203758</v>
      </c>
      <c r="K97" s="68">
        <f t="shared" si="9"/>
        <v>1.0772524927833524</v>
      </c>
      <c r="L97" s="66">
        <v>189146</v>
      </c>
      <c r="M97" s="54" t="e">
        <f>#REF!/N97</f>
        <v>#REF!</v>
      </c>
      <c r="N97" s="53">
        <v>157273</v>
      </c>
    </row>
    <row r="98" spans="2:14" x14ac:dyDescent="0.25">
      <c r="B98" s="107" t="s">
        <v>98</v>
      </c>
      <c r="C98" s="108" t="s">
        <v>560</v>
      </c>
      <c r="D98" s="109">
        <v>171978</v>
      </c>
      <c r="E98" s="110">
        <f t="shared" si="6"/>
        <v>0.9837376516551215</v>
      </c>
      <c r="F98" s="109">
        <v>174821</v>
      </c>
      <c r="G98" s="110">
        <f t="shared" si="7"/>
        <v>1.1183033001336942</v>
      </c>
      <c r="H98" s="109">
        <v>156327</v>
      </c>
      <c r="I98" s="111">
        <f t="shared" si="8"/>
        <v>0.97041460522803602</v>
      </c>
      <c r="J98" s="109">
        <v>161093</v>
      </c>
      <c r="K98" s="68">
        <f t="shared" si="9"/>
        <v>0.96657346517544285</v>
      </c>
      <c r="L98" s="66">
        <v>166664</v>
      </c>
      <c r="M98" s="54" t="e">
        <f>#REF!/N98</f>
        <v>#REF!</v>
      </c>
      <c r="N98" s="53">
        <v>95956</v>
      </c>
    </row>
    <row r="99" spans="2:14" x14ac:dyDescent="0.25">
      <c r="B99" s="107" t="s">
        <v>99</v>
      </c>
      <c r="C99" s="108" t="s">
        <v>561</v>
      </c>
      <c r="D99" s="109">
        <v>1815482</v>
      </c>
      <c r="E99" s="110">
        <f t="shared" si="6"/>
        <v>0.91398580803338814</v>
      </c>
      <c r="F99" s="109">
        <v>1986335</v>
      </c>
      <c r="G99" s="110">
        <f t="shared" si="7"/>
        <v>1.2632046536089698</v>
      </c>
      <c r="H99" s="109">
        <v>1572457</v>
      </c>
      <c r="I99" s="111">
        <f t="shared" si="8"/>
        <v>1.022558684117945</v>
      </c>
      <c r="J99" s="109">
        <v>1537767</v>
      </c>
      <c r="K99" s="68">
        <f t="shared" si="9"/>
        <v>0.93173266732830917</v>
      </c>
      <c r="L99" s="66">
        <v>1650438</v>
      </c>
      <c r="M99" s="54" t="e">
        <f>#REF!/N99</f>
        <v>#REF!</v>
      </c>
      <c r="N99" s="53">
        <v>1078527</v>
      </c>
    </row>
    <row r="100" spans="2:14" x14ac:dyDescent="0.25">
      <c r="B100" s="107" t="s">
        <v>100</v>
      </c>
      <c r="C100" s="108" t="s">
        <v>562</v>
      </c>
      <c r="D100" s="109">
        <v>0</v>
      </c>
      <c r="E100" s="110" t="str">
        <f t="shared" si="6"/>
        <v/>
      </c>
      <c r="F100" s="109">
        <v>0</v>
      </c>
      <c r="G100" s="110" t="str">
        <f t="shared" si="7"/>
        <v/>
      </c>
      <c r="H100" s="109">
        <v>0</v>
      </c>
      <c r="I100" s="111" t="str">
        <f t="shared" si="8"/>
        <v/>
      </c>
      <c r="J100" s="109">
        <v>0</v>
      </c>
      <c r="K100" s="68">
        <f t="shared" si="9"/>
        <v>0</v>
      </c>
      <c r="L100" s="66">
        <v>12782</v>
      </c>
      <c r="M100" s="54" t="e">
        <f>#REF!/N100</f>
        <v>#REF!</v>
      </c>
      <c r="N100" s="53">
        <v>14085</v>
      </c>
    </row>
    <row r="101" spans="2:14" x14ac:dyDescent="0.25">
      <c r="B101" s="107" t="s">
        <v>101</v>
      </c>
      <c r="C101" s="108" t="s">
        <v>396</v>
      </c>
      <c r="D101" s="109">
        <v>209946</v>
      </c>
      <c r="E101" s="110">
        <f t="shared" si="6"/>
        <v>1.0397278183871159</v>
      </c>
      <c r="F101" s="109">
        <v>201924</v>
      </c>
      <c r="G101" s="110">
        <f t="shared" si="7"/>
        <v>1.058551545175749</v>
      </c>
      <c r="H101" s="109">
        <v>190755</v>
      </c>
      <c r="I101" s="111">
        <f t="shared" si="8"/>
        <v>0.95672170284476188</v>
      </c>
      <c r="J101" s="109">
        <v>199384</v>
      </c>
      <c r="K101" s="68">
        <f t="shared" si="9"/>
        <v>1.1590004127163127</v>
      </c>
      <c r="L101" s="66">
        <v>172031</v>
      </c>
      <c r="M101" s="54" t="e">
        <f>#REF!/N101</f>
        <v>#REF!</v>
      </c>
      <c r="N101" s="53">
        <v>170262</v>
      </c>
    </row>
    <row r="102" spans="2:14" x14ac:dyDescent="0.25">
      <c r="B102" s="107" t="s">
        <v>102</v>
      </c>
      <c r="C102" s="108" t="s">
        <v>563</v>
      </c>
      <c r="D102" s="109">
        <v>28503</v>
      </c>
      <c r="E102" s="110">
        <f t="shared" si="6"/>
        <v>1.1853530732762205</v>
      </c>
      <c r="F102" s="109">
        <v>24046</v>
      </c>
      <c r="G102" s="110">
        <f t="shared" si="7"/>
        <v>1.1545035529095449</v>
      </c>
      <c r="H102" s="109">
        <v>20828</v>
      </c>
      <c r="I102" s="111">
        <f t="shared" si="8"/>
        <v>0.8527677694071405</v>
      </c>
      <c r="J102" s="109">
        <v>24424</v>
      </c>
      <c r="K102" s="68">
        <f t="shared" si="9"/>
        <v>0.3901410475536316</v>
      </c>
      <c r="L102" s="66">
        <v>62603</v>
      </c>
      <c r="M102" s="54" t="e">
        <f>#REF!/N102</f>
        <v>#REF!</v>
      </c>
      <c r="N102" s="53">
        <v>49215</v>
      </c>
    </row>
    <row r="103" spans="2:14" x14ac:dyDescent="0.25">
      <c r="B103" s="107" t="s">
        <v>103</v>
      </c>
      <c r="C103" s="108" t="s">
        <v>564</v>
      </c>
      <c r="D103" s="109">
        <v>61361</v>
      </c>
      <c r="E103" s="110">
        <f t="shared" si="6"/>
        <v>0.95670273472824219</v>
      </c>
      <c r="F103" s="109">
        <v>64138</v>
      </c>
      <c r="G103" s="110">
        <f t="shared" si="7"/>
        <v>1.0505470746249099</v>
      </c>
      <c r="H103" s="109">
        <v>61052</v>
      </c>
      <c r="I103" s="111">
        <f t="shared" si="8"/>
        <v>1.0339209808802858</v>
      </c>
      <c r="J103" s="109">
        <v>59049</v>
      </c>
      <c r="K103" s="68">
        <f t="shared" si="9"/>
        <v>1.2014772010499115</v>
      </c>
      <c r="L103" s="66">
        <v>49147</v>
      </c>
      <c r="M103" s="54" t="e">
        <f>#REF!/N103</f>
        <v>#REF!</v>
      </c>
      <c r="N103" s="53">
        <v>35512</v>
      </c>
    </row>
    <row r="104" spans="2:14" x14ac:dyDescent="0.25">
      <c r="B104" s="107" t="s">
        <v>104</v>
      </c>
      <c r="C104" s="108" t="s">
        <v>565</v>
      </c>
      <c r="D104" s="109">
        <v>112555</v>
      </c>
      <c r="E104" s="110">
        <f t="shared" si="6"/>
        <v>0.85062726723095528</v>
      </c>
      <c r="F104" s="109">
        <v>132320</v>
      </c>
      <c r="G104" s="110">
        <f t="shared" si="7"/>
        <v>0.856417956816652</v>
      </c>
      <c r="H104" s="109">
        <v>154504</v>
      </c>
      <c r="I104" s="111">
        <f t="shared" si="8"/>
        <v>0.52396616860082612</v>
      </c>
      <c r="J104" s="109">
        <v>294874</v>
      </c>
      <c r="K104" s="68">
        <f t="shared" si="9"/>
        <v>0.9395439830746094</v>
      </c>
      <c r="L104" s="66">
        <v>313848</v>
      </c>
      <c r="M104" s="54" t="e">
        <f>#REF!/N104</f>
        <v>#REF!</v>
      </c>
      <c r="N104" s="53">
        <v>161334</v>
      </c>
    </row>
    <row r="105" spans="2:14" x14ac:dyDescent="0.25">
      <c r="B105" s="107" t="s">
        <v>105</v>
      </c>
      <c r="C105" s="108" t="s">
        <v>397</v>
      </c>
      <c r="D105" s="109">
        <v>6483658</v>
      </c>
      <c r="E105" s="110">
        <f t="shared" si="6"/>
        <v>1.1614284388711409</v>
      </c>
      <c r="F105" s="109">
        <v>5582486</v>
      </c>
      <c r="G105" s="110">
        <f t="shared" si="7"/>
        <v>0.98933044534956815</v>
      </c>
      <c r="H105" s="109">
        <v>5642691</v>
      </c>
      <c r="I105" s="111">
        <f t="shared" si="8"/>
        <v>0.98588498112511314</v>
      </c>
      <c r="J105" s="109">
        <v>5723478</v>
      </c>
      <c r="K105" s="68">
        <f t="shared" si="9"/>
        <v>1.1039258520041244</v>
      </c>
      <c r="L105" s="66">
        <v>5184658</v>
      </c>
      <c r="M105" s="54" t="e">
        <f>#REF!/N105</f>
        <v>#REF!</v>
      </c>
      <c r="N105" s="53">
        <v>5289906</v>
      </c>
    </row>
    <row r="106" spans="2:14" x14ac:dyDescent="0.25">
      <c r="B106" s="107" t="s">
        <v>106</v>
      </c>
      <c r="C106" s="108" t="s">
        <v>566</v>
      </c>
      <c r="D106" s="109">
        <v>493626</v>
      </c>
      <c r="E106" s="110">
        <f t="shared" si="6"/>
        <v>1.1557242328745956</v>
      </c>
      <c r="F106" s="109">
        <v>427114</v>
      </c>
      <c r="G106" s="110">
        <f t="shared" si="7"/>
        <v>0.98894391846053031</v>
      </c>
      <c r="H106" s="109">
        <v>431889</v>
      </c>
      <c r="I106" s="111">
        <f t="shared" si="8"/>
        <v>0.9857801191000618</v>
      </c>
      <c r="J106" s="109">
        <v>438119</v>
      </c>
      <c r="K106" s="68">
        <f t="shared" si="9"/>
        <v>1.3776157370286171</v>
      </c>
      <c r="L106" s="66">
        <v>318027</v>
      </c>
      <c r="M106" s="54" t="e">
        <f>#REF!/N106</f>
        <v>#REF!</v>
      </c>
      <c r="N106" s="53">
        <v>308622</v>
      </c>
    </row>
    <row r="107" spans="2:14" x14ac:dyDescent="0.25">
      <c r="B107" s="107" t="s">
        <v>107</v>
      </c>
      <c r="C107" s="108" t="s">
        <v>567</v>
      </c>
      <c r="D107" s="109">
        <v>191169</v>
      </c>
      <c r="E107" s="110">
        <f t="shared" si="6"/>
        <v>1.0600359317297134</v>
      </c>
      <c r="F107" s="109">
        <v>180342</v>
      </c>
      <c r="G107" s="110">
        <f t="shared" si="7"/>
        <v>0.98682892929646671</v>
      </c>
      <c r="H107" s="109">
        <v>182749</v>
      </c>
      <c r="I107" s="111">
        <f t="shared" si="8"/>
        <v>0.7589275702972188</v>
      </c>
      <c r="J107" s="109">
        <v>240799</v>
      </c>
      <c r="K107" s="68">
        <f t="shared" si="9"/>
        <v>0.68223131364071643</v>
      </c>
      <c r="L107" s="66">
        <v>352958</v>
      </c>
      <c r="M107" s="54" t="e">
        <f>#REF!/N107</f>
        <v>#REF!</v>
      </c>
      <c r="N107" s="53">
        <v>142573</v>
      </c>
    </row>
    <row r="108" spans="2:14" x14ac:dyDescent="0.25">
      <c r="B108" s="107" t="s">
        <v>108</v>
      </c>
      <c r="C108" s="108" t="s">
        <v>568</v>
      </c>
      <c r="D108" s="109">
        <v>6231918</v>
      </c>
      <c r="E108" s="110">
        <f t="shared" si="6"/>
        <v>1.0705480154489395</v>
      </c>
      <c r="F108" s="109">
        <v>5821241</v>
      </c>
      <c r="G108" s="110">
        <f t="shared" si="7"/>
        <v>0.9841314735748562</v>
      </c>
      <c r="H108" s="109">
        <v>5915105</v>
      </c>
      <c r="I108" s="111">
        <f t="shared" si="8"/>
        <v>0.98711746956636526</v>
      </c>
      <c r="J108" s="109">
        <v>5992301</v>
      </c>
      <c r="K108" s="68">
        <f t="shared" si="9"/>
        <v>1.0362775777017825</v>
      </c>
      <c r="L108" s="66">
        <v>5782525</v>
      </c>
      <c r="M108" s="54" t="e">
        <f>#REF!/N108</f>
        <v>#REF!</v>
      </c>
      <c r="N108" s="53">
        <v>5960413</v>
      </c>
    </row>
    <row r="109" spans="2:14" x14ac:dyDescent="0.25">
      <c r="B109" s="107" t="s">
        <v>109</v>
      </c>
      <c r="C109" s="108" t="s">
        <v>569</v>
      </c>
      <c r="D109" s="109">
        <v>57686</v>
      </c>
      <c r="E109" s="110">
        <f t="shared" si="6"/>
        <v>0.97925578868744478</v>
      </c>
      <c r="F109" s="109">
        <v>58908</v>
      </c>
      <c r="G109" s="110">
        <f t="shared" si="7"/>
        <v>0.97917255364771194</v>
      </c>
      <c r="H109" s="109">
        <v>60161</v>
      </c>
      <c r="I109" s="111">
        <f t="shared" si="8"/>
        <v>0.99346070644186468</v>
      </c>
      <c r="J109" s="109">
        <v>60557</v>
      </c>
      <c r="K109" s="68">
        <f t="shared" si="9"/>
        <v>0.92809085196707997</v>
      </c>
      <c r="L109" s="66">
        <v>65249</v>
      </c>
      <c r="M109" s="54" t="e">
        <f>#REF!/N109</f>
        <v>#REF!</v>
      </c>
      <c r="N109" s="53">
        <v>145822</v>
      </c>
    </row>
    <row r="110" spans="2:14" x14ac:dyDescent="0.25">
      <c r="B110" s="107" t="s">
        <v>110</v>
      </c>
      <c r="C110" s="108" t="s">
        <v>570</v>
      </c>
      <c r="D110" s="109">
        <v>2161949</v>
      </c>
      <c r="E110" s="110">
        <f t="shared" si="6"/>
        <v>1.0585315148227286</v>
      </c>
      <c r="F110" s="109">
        <v>2042404</v>
      </c>
      <c r="G110" s="110">
        <f t="shared" si="7"/>
        <v>0.91866807783114879</v>
      </c>
      <c r="H110" s="109">
        <v>2223223</v>
      </c>
      <c r="I110" s="111">
        <f t="shared" si="8"/>
        <v>0.98994613060278691</v>
      </c>
      <c r="J110" s="109">
        <v>2245802</v>
      </c>
      <c r="K110" s="68">
        <f t="shared" si="9"/>
        <v>1.0476371739664867</v>
      </c>
      <c r="L110" s="66">
        <v>2143683</v>
      </c>
      <c r="M110" s="54" t="e">
        <f>#REF!/N110</f>
        <v>#REF!</v>
      </c>
      <c r="N110" s="53">
        <v>1722733</v>
      </c>
    </row>
    <row r="111" spans="2:14" x14ac:dyDescent="0.25">
      <c r="B111" s="107" t="s">
        <v>111</v>
      </c>
      <c r="C111" s="108" t="s">
        <v>571</v>
      </c>
      <c r="D111" s="109">
        <v>192542</v>
      </c>
      <c r="E111" s="110">
        <f t="shared" si="6"/>
        <v>1.1332999793990406</v>
      </c>
      <c r="F111" s="109">
        <v>169895</v>
      </c>
      <c r="G111" s="110">
        <f t="shared" si="7"/>
        <v>1.0609220739482574</v>
      </c>
      <c r="H111" s="109">
        <v>160139</v>
      </c>
      <c r="I111" s="111">
        <f t="shared" si="8"/>
        <v>0.90480656771401291</v>
      </c>
      <c r="J111" s="109">
        <v>176987</v>
      </c>
      <c r="K111" s="68">
        <f t="shared" si="9"/>
        <v>0.57575846296983069</v>
      </c>
      <c r="L111" s="66">
        <v>307398</v>
      </c>
      <c r="M111" s="54" t="e">
        <f>#REF!/N111</f>
        <v>#REF!</v>
      </c>
      <c r="N111" s="53">
        <v>160472</v>
      </c>
    </row>
    <row r="112" spans="2:14" x14ac:dyDescent="0.25">
      <c r="B112" s="107" t="s">
        <v>112</v>
      </c>
      <c r="C112" s="108" t="s">
        <v>572</v>
      </c>
      <c r="D112" s="109">
        <v>108371</v>
      </c>
      <c r="E112" s="110">
        <f t="shared" si="6"/>
        <v>0.97926192326459793</v>
      </c>
      <c r="F112" s="109">
        <v>110666</v>
      </c>
      <c r="G112" s="110">
        <f t="shared" si="7"/>
        <v>0.98794815026424798</v>
      </c>
      <c r="H112" s="109">
        <v>112016</v>
      </c>
      <c r="I112" s="111">
        <f t="shared" si="8"/>
        <v>1.0057733921147856</v>
      </c>
      <c r="J112" s="109">
        <v>111373</v>
      </c>
      <c r="K112" s="68">
        <f t="shared" ref="K112:K143" si="10">J112/L112</f>
        <v>0.44776305421095797</v>
      </c>
      <c r="L112" s="66">
        <v>248732</v>
      </c>
      <c r="M112" s="54" t="e">
        <f>#REF!/N112</f>
        <v>#REF!</v>
      </c>
      <c r="N112" s="53">
        <v>213678</v>
      </c>
    </row>
    <row r="113" spans="2:14" x14ac:dyDescent="0.25">
      <c r="B113" s="107" t="s">
        <v>113</v>
      </c>
      <c r="C113" s="108" t="s">
        <v>573</v>
      </c>
      <c r="D113" s="109">
        <v>47647</v>
      </c>
      <c r="E113" s="110">
        <f t="shared" si="6"/>
        <v>0.96174962657946794</v>
      </c>
      <c r="F113" s="109">
        <v>49542</v>
      </c>
      <c r="G113" s="110">
        <f t="shared" si="7"/>
        <v>1.1979977753058955</v>
      </c>
      <c r="H113" s="109">
        <v>41354</v>
      </c>
      <c r="I113" s="111">
        <f t="shared" si="8"/>
        <v>0.9251868092532104</v>
      </c>
      <c r="J113" s="109">
        <v>44698</v>
      </c>
      <c r="K113" s="68">
        <f t="shared" si="10"/>
        <v>1.7378017961976595</v>
      </c>
      <c r="L113" s="66">
        <v>25721</v>
      </c>
      <c r="M113" s="54" t="e">
        <f>#REF!/N113</f>
        <v>#REF!</v>
      </c>
      <c r="N113" s="53">
        <v>40848</v>
      </c>
    </row>
    <row r="114" spans="2:14" x14ac:dyDescent="0.25">
      <c r="B114" s="107" t="s">
        <v>114</v>
      </c>
      <c r="C114" s="108" t="s">
        <v>574</v>
      </c>
      <c r="D114" s="109">
        <v>1062154</v>
      </c>
      <c r="E114" s="110">
        <f t="shared" si="6"/>
        <v>1.179916773495491</v>
      </c>
      <c r="F114" s="109">
        <v>900194</v>
      </c>
      <c r="G114" s="110">
        <f t="shared" si="7"/>
        <v>0.98896660979503137</v>
      </c>
      <c r="H114" s="109">
        <v>910237</v>
      </c>
      <c r="I114" s="111">
        <f t="shared" si="8"/>
        <v>0.98453812307199751</v>
      </c>
      <c r="J114" s="109">
        <v>924532</v>
      </c>
      <c r="K114" s="68">
        <f t="shared" si="10"/>
        <v>0.94662334909789758</v>
      </c>
      <c r="L114" s="66">
        <v>976663</v>
      </c>
      <c r="M114" s="54" t="e">
        <f>#REF!/N114</f>
        <v>#REF!</v>
      </c>
      <c r="N114" s="53">
        <v>648654</v>
      </c>
    </row>
    <row r="115" spans="2:14" x14ac:dyDescent="0.25">
      <c r="B115" s="107" t="s">
        <v>115</v>
      </c>
      <c r="C115" s="108" t="s">
        <v>575</v>
      </c>
      <c r="D115" s="109">
        <v>251344</v>
      </c>
      <c r="E115" s="110">
        <f t="shared" si="6"/>
        <v>0.49963721516420734</v>
      </c>
      <c r="F115" s="109">
        <v>503053</v>
      </c>
      <c r="G115" s="110">
        <f t="shared" si="7"/>
        <v>1.2871204290290557</v>
      </c>
      <c r="H115" s="109">
        <v>390836</v>
      </c>
      <c r="I115" s="111">
        <f t="shared" si="8"/>
        <v>1.0357359593587934</v>
      </c>
      <c r="J115" s="109">
        <v>377351</v>
      </c>
      <c r="K115" s="68">
        <f t="shared" si="10"/>
        <v>2.5112201030173158</v>
      </c>
      <c r="L115" s="66">
        <v>150266</v>
      </c>
      <c r="M115" s="54" t="e">
        <f>#REF!/N115</f>
        <v>#REF!</v>
      </c>
      <c r="N115" s="53">
        <v>180786</v>
      </c>
    </row>
    <row r="116" spans="2:14" x14ac:dyDescent="0.25">
      <c r="B116" s="107" t="s">
        <v>116</v>
      </c>
      <c r="C116" s="108" t="s">
        <v>576</v>
      </c>
      <c r="D116" s="109">
        <v>238939</v>
      </c>
      <c r="E116" s="110">
        <f t="shared" si="6"/>
        <v>1.2287624386104754</v>
      </c>
      <c r="F116" s="109">
        <v>194455</v>
      </c>
      <c r="G116" s="110">
        <f t="shared" si="7"/>
        <v>0.96171536528912538</v>
      </c>
      <c r="H116" s="109">
        <v>202196</v>
      </c>
      <c r="I116" s="111">
        <f t="shared" si="8"/>
        <v>1.008041558855935</v>
      </c>
      <c r="J116" s="109">
        <v>200583</v>
      </c>
      <c r="K116" s="68">
        <f t="shared" si="10"/>
        <v>0.87432001255361436</v>
      </c>
      <c r="L116" s="66">
        <v>229416</v>
      </c>
      <c r="M116" s="54" t="e">
        <f>#REF!/N116</f>
        <v>#REF!</v>
      </c>
      <c r="N116" s="53">
        <v>243917</v>
      </c>
    </row>
    <row r="117" spans="2:14" x14ac:dyDescent="0.25">
      <c r="B117" s="107" t="s">
        <v>117</v>
      </c>
      <c r="C117" s="108" t="s">
        <v>577</v>
      </c>
      <c r="D117" s="109">
        <v>20513</v>
      </c>
      <c r="E117" s="110">
        <f t="shared" si="6"/>
        <v>0.56858940599273777</v>
      </c>
      <c r="F117" s="109">
        <v>36077</v>
      </c>
      <c r="G117" s="110">
        <f t="shared" si="7"/>
        <v>1.0416642605532136</v>
      </c>
      <c r="H117" s="109">
        <v>34634</v>
      </c>
      <c r="I117" s="111">
        <f t="shared" si="8"/>
        <v>0.98717364040588307</v>
      </c>
      <c r="J117" s="109">
        <v>35084</v>
      </c>
      <c r="K117" s="68">
        <f t="shared" si="10"/>
        <v>1.23357125276889</v>
      </c>
      <c r="L117" s="66">
        <v>28441</v>
      </c>
      <c r="M117" s="54" t="e">
        <f>#REF!/N117</f>
        <v>#REF!</v>
      </c>
      <c r="N117" s="53">
        <v>35739</v>
      </c>
    </row>
    <row r="118" spans="2:14" x14ac:dyDescent="0.25">
      <c r="B118" s="107" t="s">
        <v>118</v>
      </c>
      <c r="C118" s="108" t="s">
        <v>578</v>
      </c>
      <c r="D118" s="109">
        <v>174151</v>
      </c>
      <c r="E118" s="110">
        <f t="shared" si="6"/>
        <v>1.3102729625616949</v>
      </c>
      <c r="F118" s="109">
        <v>132912</v>
      </c>
      <c r="G118" s="110">
        <f t="shared" si="7"/>
        <v>0.85000575572694836</v>
      </c>
      <c r="H118" s="109">
        <v>156366</v>
      </c>
      <c r="I118" s="111">
        <f t="shared" si="8"/>
        <v>0.89710843373493976</v>
      </c>
      <c r="J118" s="109">
        <v>174300</v>
      </c>
      <c r="K118" s="68">
        <f t="shared" si="10"/>
        <v>1.1137664860443717</v>
      </c>
      <c r="L118" s="66">
        <v>156496</v>
      </c>
      <c r="M118" s="54" t="e">
        <f>#REF!/N118</f>
        <v>#REF!</v>
      </c>
      <c r="N118" s="53">
        <v>98709</v>
      </c>
    </row>
    <row r="119" spans="2:14" x14ac:dyDescent="0.25">
      <c r="B119" s="107" t="s">
        <v>119</v>
      </c>
      <c r="C119" s="108" t="s">
        <v>579</v>
      </c>
      <c r="D119" s="109">
        <v>0</v>
      </c>
      <c r="E119" s="110">
        <f t="shared" si="6"/>
        <v>0</v>
      </c>
      <c r="F119" s="109">
        <v>51898</v>
      </c>
      <c r="G119" s="110">
        <f t="shared" si="7"/>
        <v>0.98778073848496384</v>
      </c>
      <c r="H119" s="109">
        <v>52540</v>
      </c>
      <c r="I119" s="111" t="str">
        <f t="shared" si="8"/>
        <v/>
      </c>
      <c r="J119" s="109">
        <v>0</v>
      </c>
      <c r="K119" s="68">
        <f t="shared" si="10"/>
        <v>0</v>
      </c>
      <c r="L119" s="66">
        <v>90965</v>
      </c>
      <c r="M119" s="54" t="e">
        <f>#REF!/N119</f>
        <v>#REF!</v>
      </c>
      <c r="N119" s="53">
        <v>48372</v>
      </c>
    </row>
    <row r="120" spans="2:14" x14ac:dyDescent="0.25">
      <c r="B120" s="107" t="s">
        <v>120</v>
      </c>
      <c r="C120" s="108" t="s">
        <v>580</v>
      </c>
      <c r="D120" s="109">
        <v>843018</v>
      </c>
      <c r="E120" s="110">
        <f t="shared" si="6"/>
        <v>1.1837380610700314</v>
      </c>
      <c r="F120" s="109">
        <v>712166</v>
      </c>
      <c r="G120" s="110">
        <f t="shared" si="7"/>
        <v>0.95478305869608648</v>
      </c>
      <c r="H120" s="109">
        <v>745893</v>
      </c>
      <c r="I120" s="111">
        <f t="shared" si="8"/>
        <v>0.91841099493200817</v>
      </c>
      <c r="J120" s="109">
        <v>812156</v>
      </c>
      <c r="K120" s="68">
        <f t="shared" si="10"/>
        <v>0.99046313550640508</v>
      </c>
      <c r="L120" s="66">
        <v>819976</v>
      </c>
      <c r="M120" s="54" t="e">
        <f>#REF!/N120</f>
        <v>#REF!</v>
      </c>
      <c r="N120" s="53">
        <v>687565</v>
      </c>
    </row>
    <row r="121" spans="2:14" x14ac:dyDescent="0.25">
      <c r="B121" s="107" t="s">
        <v>121</v>
      </c>
      <c r="C121" s="108" t="s">
        <v>581</v>
      </c>
      <c r="D121" s="109">
        <v>60363</v>
      </c>
      <c r="E121" s="110">
        <f t="shared" si="6"/>
        <v>0.85013520365049855</v>
      </c>
      <c r="F121" s="109">
        <v>71004</v>
      </c>
      <c r="G121" s="110">
        <f t="shared" si="7"/>
        <v>0.85000119711734146</v>
      </c>
      <c r="H121" s="109">
        <v>83534</v>
      </c>
      <c r="I121" s="111">
        <f t="shared" si="8"/>
        <v>0.91682764070594436</v>
      </c>
      <c r="J121" s="109">
        <v>91112</v>
      </c>
      <c r="K121" s="68">
        <f t="shared" si="10"/>
        <v>1.3408880189553931</v>
      </c>
      <c r="L121" s="66">
        <v>67949</v>
      </c>
      <c r="M121" s="54" t="e">
        <f>#REF!/N121</f>
        <v>#REF!</v>
      </c>
      <c r="N121" s="53">
        <v>68507</v>
      </c>
    </row>
    <row r="122" spans="2:14" x14ac:dyDescent="0.25">
      <c r="B122" s="107" t="s">
        <v>122</v>
      </c>
      <c r="C122" s="108" t="s">
        <v>582</v>
      </c>
      <c r="D122" s="109">
        <v>126129</v>
      </c>
      <c r="E122" s="110">
        <f t="shared" si="6"/>
        <v>1.0710409891052368</v>
      </c>
      <c r="F122" s="109">
        <v>117763</v>
      </c>
      <c r="G122" s="110">
        <f t="shared" si="7"/>
        <v>0.86936268538819861</v>
      </c>
      <c r="H122" s="109">
        <v>135459</v>
      </c>
      <c r="I122" s="111">
        <f t="shared" si="8"/>
        <v>0.90043672766673089</v>
      </c>
      <c r="J122" s="109">
        <v>150437</v>
      </c>
      <c r="K122" s="68">
        <f t="shared" si="10"/>
        <v>0.6538180711895345</v>
      </c>
      <c r="L122" s="66">
        <v>230090</v>
      </c>
      <c r="M122" s="54" t="e">
        <f>#REF!/N122</f>
        <v>#REF!</v>
      </c>
      <c r="N122" s="53">
        <v>120792</v>
      </c>
    </row>
    <row r="123" spans="2:14" x14ac:dyDescent="0.25">
      <c r="B123" s="107" t="s">
        <v>123</v>
      </c>
      <c r="C123" s="108" t="s">
        <v>398</v>
      </c>
      <c r="D123" s="109">
        <v>1669076</v>
      </c>
      <c r="E123" s="110">
        <f t="shared" si="6"/>
        <v>1.0009433266386927</v>
      </c>
      <c r="F123" s="109">
        <v>1667503</v>
      </c>
      <c r="G123" s="110">
        <f t="shared" si="7"/>
        <v>0.98974466117554749</v>
      </c>
      <c r="H123" s="109">
        <v>1684781</v>
      </c>
      <c r="I123" s="111">
        <f t="shared" si="8"/>
        <v>1.0118130262787286</v>
      </c>
      <c r="J123" s="109">
        <v>1665111</v>
      </c>
      <c r="K123" s="68">
        <f t="shared" si="10"/>
        <v>1.0765801559094492</v>
      </c>
      <c r="L123" s="66">
        <v>1546667</v>
      </c>
      <c r="M123" s="54" t="e">
        <f>#REF!/N123</f>
        <v>#REF!</v>
      </c>
      <c r="N123" s="53">
        <v>1122753</v>
      </c>
    </row>
    <row r="124" spans="2:14" x14ac:dyDescent="0.25">
      <c r="B124" s="107" t="s">
        <v>124</v>
      </c>
      <c r="C124" s="108" t="s">
        <v>583</v>
      </c>
      <c r="D124" s="109">
        <v>568982</v>
      </c>
      <c r="E124" s="110">
        <f t="shared" si="6"/>
        <v>0.99444734767783083</v>
      </c>
      <c r="F124" s="109">
        <v>572159</v>
      </c>
      <c r="G124" s="110">
        <f t="shared" si="7"/>
        <v>1.1728391012645514</v>
      </c>
      <c r="H124" s="109">
        <v>487841</v>
      </c>
      <c r="I124" s="111">
        <f t="shared" si="8"/>
        <v>0.94975187432712094</v>
      </c>
      <c r="J124" s="109">
        <v>513651</v>
      </c>
      <c r="K124" s="68">
        <f t="shared" si="10"/>
        <v>1.3916008322767319</v>
      </c>
      <c r="L124" s="66">
        <v>369108</v>
      </c>
      <c r="M124" s="54" t="e">
        <f>#REF!/N124</f>
        <v>#REF!</v>
      </c>
      <c r="N124" s="53">
        <v>386097</v>
      </c>
    </row>
    <row r="125" spans="2:14" x14ac:dyDescent="0.25">
      <c r="B125" s="107" t="s">
        <v>125</v>
      </c>
      <c r="C125" s="108" t="s">
        <v>584</v>
      </c>
      <c r="D125" s="109">
        <v>27826</v>
      </c>
      <c r="E125" s="110">
        <f t="shared" si="6"/>
        <v>1.0580630442222139</v>
      </c>
      <c r="F125" s="109">
        <v>26299</v>
      </c>
      <c r="G125" s="110">
        <f t="shared" si="7"/>
        <v>0.92225417309580582</v>
      </c>
      <c r="H125" s="109">
        <v>28516</v>
      </c>
      <c r="I125" s="111">
        <f t="shared" si="8"/>
        <v>1.1653929461767951</v>
      </c>
      <c r="J125" s="109">
        <v>24469</v>
      </c>
      <c r="K125" s="68">
        <f t="shared" si="10"/>
        <v>0.53472465034965033</v>
      </c>
      <c r="L125" s="66">
        <v>45760</v>
      </c>
      <c r="M125" s="54" t="e">
        <f>#REF!/N125</f>
        <v>#REF!</v>
      </c>
      <c r="N125" s="53">
        <v>50213</v>
      </c>
    </row>
    <row r="126" spans="2:14" x14ac:dyDescent="0.25">
      <c r="B126" s="107" t="s">
        <v>126</v>
      </c>
      <c r="C126" s="108" t="s">
        <v>585</v>
      </c>
      <c r="D126" s="109">
        <v>792715</v>
      </c>
      <c r="E126" s="110">
        <f t="shared" si="6"/>
        <v>0.98094573407431884</v>
      </c>
      <c r="F126" s="109">
        <v>808113</v>
      </c>
      <c r="G126" s="110">
        <f t="shared" si="7"/>
        <v>1.2914207637174293</v>
      </c>
      <c r="H126" s="109">
        <v>625755</v>
      </c>
      <c r="I126" s="111">
        <f t="shared" si="8"/>
        <v>0.98519425844552311</v>
      </c>
      <c r="J126" s="109">
        <v>635159</v>
      </c>
      <c r="K126" s="68">
        <f t="shared" si="10"/>
        <v>1.0272999288348321</v>
      </c>
      <c r="L126" s="66">
        <v>618280</v>
      </c>
      <c r="M126" s="54" t="e">
        <f>#REF!/N126</f>
        <v>#REF!</v>
      </c>
      <c r="N126" s="53">
        <v>516249</v>
      </c>
    </row>
    <row r="127" spans="2:14" x14ac:dyDescent="0.25">
      <c r="B127" s="107" t="s">
        <v>127</v>
      </c>
      <c r="C127" s="108" t="s">
        <v>586</v>
      </c>
      <c r="D127" s="109">
        <v>246885</v>
      </c>
      <c r="E127" s="110">
        <f t="shared" si="6"/>
        <v>1.0845937907735834</v>
      </c>
      <c r="F127" s="109">
        <v>227629</v>
      </c>
      <c r="G127" s="110">
        <f t="shared" si="7"/>
        <v>1.2178926079698669</v>
      </c>
      <c r="H127" s="109">
        <v>186904</v>
      </c>
      <c r="I127" s="111">
        <f t="shared" si="8"/>
        <v>0.98610825326981011</v>
      </c>
      <c r="J127" s="109">
        <v>189537</v>
      </c>
      <c r="K127" s="68">
        <f t="shared" si="10"/>
        <v>0.79283285159142147</v>
      </c>
      <c r="L127" s="66">
        <v>239063</v>
      </c>
      <c r="M127" s="54" t="e">
        <f>#REF!/N127</f>
        <v>#REF!</v>
      </c>
      <c r="N127" s="53">
        <v>188994</v>
      </c>
    </row>
    <row r="128" spans="2:14" x14ac:dyDescent="0.25">
      <c r="B128" s="107" t="s">
        <v>128</v>
      </c>
      <c r="C128" s="108" t="s">
        <v>587</v>
      </c>
      <c r="D128" s="109">
        <v>38326</v>
      </c>
      <c r="E128" s="110">
        <f t="shared" si="6"/>
        <v>0.97059791830222608</v>
      </c>
      <c r="F128" s="109">
        <v>39487</v>
      </c>
      <c r="G128" s="110">
        <f t="shared" si="7"/>
        <v>0.98789122113532313</v>
      </c>
      <c r="H128" s="109">
        <v>39971</v>
      </c>
      <c r="I128" s="111">
        <f t="shared" si="8"/>
        <v>0.84999468367889419</v>
      </c>
      <c r="J128" s="109">
        <v>47025</v>
      </c>
      <c r="K128" s="68">
        <f t="shared" si="10"/>
        <v>0.39907159102481415</v>
      </c>
      <c r="L128" s="66">
        <v>117836</v>
      </c>
      <c r="M128" s="54" t="e">
        <f>#REF!/N128</f>
        <v>#REF!</v>
      </c>
      <c r="N128" s="53">
        <v>42060</v>
      </c>
    </row>
    <row r="129" spans="2:14" x14ac:dyDescent="0.25">
      <c r="B129" s="107" t="s">
        <v>129</v>
      </c>
      <c r="C129" s="108" t="s">
        <v>588</v>
      </c>
      <c r="D129" s="109">
        <v>119417</v>
      </c>
      <c r="E129" s="110">
        <f t="shared" si="6"/>
        <v>0.90327143451457959</v>
      </c>
      <c r="F129" s="109">
        <v>132205</v>
      </c>
      <c r="G129" s="110">
        <f t="shared" si="7"/>
        <v>0.98793893243859243</v>
      </c>
      <c r="H129" s="109">
        <v>133819</v>
      </c>
      <c r="I129" s="111">
        <f t="shared" si="8"/>
        <v>0.98203526899396043</v>
      </c>
      <c r="J129" s="109">
        <v>136267</v>
      </c>
      <c r="K129" s="68">
        <f t="shared" si="10"/>
        <v>0.51651896383112605</v>
      </c>
      <c r="L129" s="66">
        <v>263818</v>
      </c>
      <c r="M129" s="54" t="e">
        <f>#REF!/N129</f>
        <v>#REF!</v>
      </c>
      <c r="N129" s="53">
        <v>251632</v>
      </c>
    </row>
    <row r="130" spans="2:14" x14ac:dyDescent="0.25">
      <c r="B130" s="107" t="s">
        <v>130</v>
      </c>
      <c r="C130" s="108" t="s">
        <v>589</v>
      </c>
      <c r="D130" s="109">
        <v>178740</v>
      </c>
      <c r="E130" s="110">
        <f t="shared" si="6"/>
        <v>1.1623929400594397</v>
      </c>
      <c r="F130" s="109">
        <v>153769</v>
      </c>
      <c r="G130" s="110">
        <f t="shared" si="7"/>
        <v>0.93102487875466966</v>
      </c>
      <c r="H130" s="109">
        <v>165161</v>
      </c>
      <c r="I130" s="111">
        <f t="shared" si="8"/>
        <v>1.0944917893732355</v>
      </c>
      <c r="J130" s="109">
        <v>150902</v>
      </c>
      <c r="K130" s="68">
        <f t="shared" si="10"/>
        <v>0.83611480496453905</v>
      </c>
      <c r="L130" s="66">
        <v>180480</v>
      </c>
      <c r="M130" s="54" t="e">
        <f>#REF!/N130</f>
        <v>#REF!</v>
      </c>
      <c r="N130" s="53">
        <v>151346</v>
      </c>
    </row>
    <row r="131" spans="2:14" x14ac:dyDescent="0.25">
      <c r="B131" s="107" t="s">
        <v>131</v>
      </c>
      <c r="C131" s="108" t="s">
        <v>590</v>
      </c>
      <c r="D131" s="109">
        <v>18560</v>
      </c>
      <c r="E131" s="110">
        <f t="shared" si="6"/>
        <v>1.9617376598668217</v>
      </c>
      <c r="F131" s="109">
        <v>9461</v>
      </c>
      <c r="G131" s="110">
        <f t="shared" si="7"/>
        <v>0.49020725388601039</v>
      </c>
      <c r="H131" s="109">
        <v>19300</v>
      </c>
      <c r="I131" s="111">
        <f t="shared" si="8"/>
        <v>1.2282041491663485</v>
      </c>
      <c r="J131" s="109">
        <v>15714</v>
      </c>
      <c r="K131" s="68">
        <f t="shared" si="10"/>
        <v>0.81580313570761087</v>
      </c>
      <c r="L131" s="66">
        <v>19262</v>
      </c>
      <c r="M131" s="54" t="e">
        <f>#REF!/N131</f>
        <v>#REF!</v>
      </c>
      <c r="N131" s="53">
        <v>17536</v>
      </c>
    </row>
    <row r="132" spans="2:14" x14ac:dyDescent="0.25">
      <c r="B132" s="107" t="s">
        <v>132</v>
      </c>
      <c r="C132" s="108" t="s">
        <v>591</v>
      </c>
      <c r="D132" s="109">
        <v>68481</v>
      </c>
      <c r="E132" s="110">
        <f t="shared" si="6"/>
        <v>0.51612100931536586</v>
      </c>
      <c r="F132" s="109">
        <v>132684</v>
      </c>
      <c r="G132" s="110">
        <f t="shared" si="7"/>
        <v>1.0106869996419894</v>
      </c>
      <c r="H132" s="109">
        <v>131281</v>
      </c>
      <c r="I132" s="111">
        <f t="shared" si="8"/>
        <v>0.98674874477616425</v>
      </c>
      <c r="J132" s="109">
        <v>133044</v>
      </c>
      <c r="K132" s="68">
        <f t="shared" si="10"/>
        <v>1.0148128937773642</v>
      </c>
      <c r="L132" s="66">
        <v>131102</v>
      </c>
      <c r="M132" s="54" t="e">
        <f>#REF!/N132</f>
        <v>#REF!</v>
      </c>
      <c r="N132" s="53">
        <v>133226</v>
      </c>
    </row>
    <row r="133" spans="2:14" x14ac:dyDescent="0.25">
      <c r="B133" s="107" t="s">
        <v>133</v>
      </c>
      <c r="C133" s="108" t="s">
        <v>399</v>
      </c>
      <c r="D133" s="109">
        <v>463389</v>
      </c>
      <c r="E133" s="110">
        <f t="shared" ref="E133:E196" si="11">IFERROR(D133/F133,"")</f>
        <v>2.2445797488956059</v>
      </c>
      <c r="F133" s="109">
        <v>206448</v>
      </c>
      <c r="G133" s="110">
        <f t="shared" ref="G133:G196" si="12">IFERROR(F133/H133,"")</f>
        <v>1.0380791954745443</v>
      </c>
      <c r="H133" s="109">
        <v>198875</v>
      </c>
      <c r="I133" s="111">
        <f t="shared" ref="I133:I196" si="13">IFERROR(H133/J133,"")</f>
        <v>0.50353710286715481</v>
      </c>
      <c r="J133" s="109">
        <v>394956</v>
      </c>
      <c r="K133" s="68">
        <f t="shared" si="10"/>
        <v>1.2054314551941572</v>
      </c>
      <c r="L133" s="66">
        <v>327647</v>
      </c>
      <c r="M133" s="54" t="e">
        <f>#REF!/N133</f>
        <v>#REF!</v>
      </c>
      <c r="N133" s="53">
        <v>297393</v>
      </c>
    </row>
    <row r="134" spans="2:14" x14ac:dyDescent="0.25">
      <c r="B134" s="107" t="s">
        <v>134</v>
      </c>
      <c r="C134" s="108" t="s">
        <v>400</v>
      </c>
      <c r="D134" s="109">
        <v>113199</v>
      </c>
      <c r="E134" s="110">
        <f t="shared" si="11"/>
        <v>0.91432563849894188</v>
      </c>
      <c r="F134" s="109">
        <v>123806</v>
      </c>
      <c r="G134" s="110">
        <f t="shared" si="12"/>
        <v>1.0006142406853633</v>
      </c>
      <c r="H134" s="109">
        <v>123730</v>
      </c>
      <c r="I134" s="111">
        <f t="shared" si="13"/>
        <v>0.99961220895474157</v>
      </c>
      <c r="J134" s="109">
        <v>123778</v>
      </c>
      <c r="K134" s="68">
        <f t="shared" si="10"/>
        <v>0.86587711873299245</v>
      </c>
      <c r="L134" s="66">
        <v>142951</v>
      </c>
      <c r="M134" s="54" t="e">
        <f>#REF!/N134</f>
        <v>#REF!</v>
      </c>
      <c r="N134" s="53">
        <v>119284</v>
      </c>
    </row>
    <row r="135" spans="2:14" x14ac:dyDescent="0.25">
      <c r="B135" s="107" t="s">
        <v>135</v>
      </c>
      <c r="C135" s="108" t="s">
        <v>592</v>
      </c>
      <c r="D135" s="109">
        <v>7082989</v>
      </c>
      <c r="E135" s="110">
        <f t="shared" si="11"/>
        <v>0.99093412089610911</v>
      </c>
      <c r="F135" s="109">
        <v>7147790</v>
      </c>
      <c r="G135" s="110">
        <f t="shared" si="12"/>
        <v>1.0715909124981635</v>
      </c>
      <c r="H135" s="109">
        <v>6670260</v>
      </c>
      <c r="I135" s="111">
        <f t="shared" si="13"/>
        <v>0.96376180146789503</v>
      </c>
      <c r="J135" s="109">
        <v>6921067</v>
      </c>
      <c r="K135" s="68">
        <f t="shared" si="10"/>
        <v>1.0538036064674685</v>
      </c>
      <c r="L135" s="66">
        <v>6567701</v>
      </c>
      <c r="M135" s="54" t="e">
        <f>#REF!/N135</f>
        <v>#REF!</v>
      </c>
      <c r="N135" s="53">
        <v>5734839</v>
      </c>
    </row>
    <row r="136" spans="2:14" x14ac:dyDescent="0.25">
      <c r="B136" s="107" t="s">
        <v>136</v>
      </c>
      <c r="C136" s="108" t="s">
        <v>401</v>
      </c>
      <c r="D136" s="109">
        <v>250775</v>
      </c>
      <c r="E136" s="110">
        <f t="shared" si="11"/>
        <v>0.92834931329359938</v>
      </c>
      <c r="F136" s="109">
        <v>270130</v>
      </c>
      <c r="G136" s="110">
        <f t="shared" si="12"/>
        <v>0.87418448713301922</v>
      </c>
      <c r="H136" s="109">
        <v>309008</v>
      </c>
      <c r="I136" s="111">
        <f t="shared" si="13"/>
        <v>0.93241522482996686</v>
      </c>
      <c r="J136" s="109">
        <v>331406</v>
      </c>
      <c r="K136" s="68">
        <f t="shared" si="10"/>
        <v>1.6323247646864703</v>
      </c>
      <c r="L136" s="66">
        <v>203027</v>
      </c>
      <c r="M136" s="54" t="e">
        <f>#REF!/N136</f>
        <v>#REF!</v>
      </c>
      <c r="N136" s="53">
        <v>187386</v>
      </c>
    </row>
    <row r="137" spans="2:14" x14ac:dyDescent="0.25">
      <c r="B137" s="107" t="s">
        <v>137</v>
      </c>
      <c r="C137" s="108" t="s">
        <v>402</v>
      </c>
      <c r="D137" s="109">
        <v>462222</v>
      </c>
      <c r="E137" s="110">
        <f t="shared" si="11"/>
        <v>0.97925900188978243</v>
      </c>
      <c r="F137" s="109">
        <v>472012</v>
      </c>
      <c r="G137" s="110">
        <f t="shared" si="12"/>
        <v>0.98462398541458496</v>
      </c>
      <c r="H137" s="109">
        <v>479383</v>
      </c>
      <c r="I137" s="111">
        <f t="shared" si="13"/>
        <v>0.52632023890560153</v>
      </c>
      <c r="J137" s="109">
        <v>910820</v>
      </c>
      <c r="K137" s="68">
        <f t="shared" si="10"/>
        <v>1.0829596919078244</v>
      </c>
      <c r="L137" s="66">
        <v>841047</v>
      </c>
      <c r="M137" s="54" t="e">
        <f>#REF!/N137</f>
        <v>#REF!</v>
      </c>
      <c r="N137" s="53">
        <v>426382</v>
      </c>
    </row>
    <row r="138" spans="2:14" x14ac:dyDescent="0.25">
      <c r="B138" s="107" t="s">
        <v>138</v>
      </c>
      <c r="C138" s="108" t="s">
        <v>593</v>
      </c>
      <c r="D138" s="109">
        <v>0</v>
      </c>
      <c r="E138" s="110">
        <f t="shared" si="11"/>
        <v>0</v>
      </c>
      <c r="F138" s="109">
        <v>19926</v>
      </c>
      <c r="G138" s="110">
        <f t="shared" si="12"/>
        <v>1.0244730077120823</v>
      </c>
      <c r="H138" s="109">
        <v>19450</v>
      </c>
      <c r="I138" s="111">
        <f t="shared" si="13"/>
        <v>0.91400375939849621</v>
      </c>
      <c r="J138" s="109">
        <v>21280</v>
      </c>
      <c r="K138" s="68">
        <f t="shared" si="10"/>
        <v>1.1046511627906976</v>
      </c>
      <c r="L138" s="66">
        <v>19264</v>
      </c>
      <c r="M138" s="54" t="e">
        <f>#REF!/N138</f>
        <v>#REF!</v>
      </c>
      <c r="N138" s="53">
        <v>12621</v>
      </c>
    </row>
    <row r="139" spans="2:14" x14ac:dyDescent="0.25">
      <c r="B139" s="107" t="s">
        <v>139</v>
      </c>
      <c r="C139" s="108" t="s">
        <v>594</v>
      </c>
      <c r="D139" s="109">
        <v>702410</v>
      </c>
      <c r="E139" s="110">
        <f t="shared" si="11"/>
        <v>0.98467633291791723</v>
      </c>
      <c r="F139" s="109">
        <v>713341</v>
      </c>
      <c r="G139" s="110">
        <f t="shared" si="12"/>
        <v>1.1940879888314915</v>
      </c>
      <c r="H139" s="109">
        <v>597394</v>
      </c>
      <c r="I139" s="111">
        <f t="shared" si="13"/>
        <v>1.0007052245243921</v>
      </c>
      <c r="J139" s="109">
        <v>596973</v>
      </c>
      <c r="K139" s="68">
        <f t="shared" si="10"/>
        <v>0.83390675746464116</v>
      </c>
      <c r="L139" s="66">
        <v>715875</v>
      </c>
      <c r="M139" s="54" t="e">
        <f>#REF!/N139</f>
        <v>#REF!</v>
      </c>
      <c r="N139" s="53">
        <v>916113</v>
      </c>
    </row>
    <row r="140" spans="2:14" x14ac:dyDescent="0.25">
      <c r="B140" s="107" t="s">
        <v>140</v>
      </c>
      <c r="C140" s="108" t="s">
        <v>595</v>
      </c>
      <c r="D140" s="109">
        <v>423811</v>
      </c>
      <c r="E140" s="110">
        <f t="shared" si="11"/>
        <v>0.94578713869994468</v>
      </c>
      <c r="F140" s="109">
        <v>448104</v>
      </c>
      <c r="G140" s="110">
        <f t="shared" si="12"/>
        <v>0.97664017854418494</v>
      </c>
      <c r="H140" s="109">
        <v>458822</v>
      </c>
      <c r="I140" s="111">
        <f t="shared" si="13"/>
        <v>1.0084</v>
      </c>
      <c r="J140" s="109">
        <v>455000</v>
      </c>
      <c r="K140" s="68">
        <f t="shared" si="10"/>
        <v>1.0482204442150902</v>
      </c>
      <c r="L140" s="66">
        <v>434069</v>
      </c>
      <c r="M140" s="54" t="e">
        <f>#REF!/N140</f>
        <v>#REF!</v>
      </c>
      <c r="N140" s="53">
        <v>369891</v>
      </c>
    </row>
    <row r="141" spans="2:14" x14ac:dyDescent="0.25">
      <c r="B141" s="107" t="s">
        <v>141</v>
      </c>
      <c r="C141" s="108" t="s">
        <v>596</v>
      </c>
      <c r="D141" s="109">
        <v>482763</v>
      </c>
      <c r="E141" s="110">
        <f t="shared" si="11"/>
        <v>2.1482293993574397</v>
      </c>
      <c r="F141" s="109">
        <v>224726</v>
      </c>
      <c r="G141" s="110">
        <f t="shared" si="12"/>
        <v>0.55714473426502342</v>
      </c>
      <c r="H141" s="109">
        <v>403353</v>
      </c>
      <c r="I141" s="111">
        <f t="shared" si="13"/>
        <v>1.0763657614960933</v>
      </c>
      <c r="J141" s="109">
        <v>374736</v>
      </c>
      <c r="K141" s="68">
        <f t="shared" si="10"/>
        <v>1.1078047352846403</v>
      </c>
      <c r="L141" s="66">
        <v>338269</v>
      </c>
      <c r="M141" s="54" t="e">
        <f>#REF!/N141</f>
        <v>#REF!</v>
      </c>
      <c r="N141" s="53">
        <v>184824</v>
      </c>
    </row>
    <row r="142" spans="2:14" x14ac:dyDescent="0.25">
      <c r="B142" s="107" t="s">
        <v>142</v>
      </c>
      <c r="C142" s="108" t="s">
        <v>597</v>
      </c>
      <c r="D142" s="109">
        <v>612305</v>
      </c>
      <c r="E142" s="110">
        <f t="shared" si="11"/>
        <v>0.92655419382271986</v>
      </c>
      <c r="F142" s="109">
        <v>660841</v>
      </c>
      <c r="G142" s="110">
        <f t="shared" si="12"/>
        <v>1.2745270482681741</v>
      </c>
      <c r="H142" s="109">
        <v>518499</v>
      </c>
      <c r="I142" s="111">
        <f t="shared" si="13"/>
        <v>1.0333132051105758</v>
      </c>
      <c r="J142" s="109">
        <v>501783</v>
      </c>
      <c r="K142" s="68">
        <f t="shared" si="10"/>
        <v>1.3681769474278329</v>
      </c>
      <c r="L142" s="66">
        <v>366753</v>
      </c>
      <c r="M142" s="54" t="e">
        <f>#REF!/N142</f>
        <v>#REF!</v>
      </c>
      <c r="N142" s="53">
        <v>324326</v>
      </c>
    </row>
    <row r="143" spans="2:14" x14ac:dyDescent="0.25">
      <c r="B143" s="107" t="s">
        <v>143</v>
      </c>
      <c r="C143" s="108" t="s">
        <v>598</v>
      </c>
      <c r="D143" s="109">
        <v>64550</v>
      </c>
      <c r="E143" s="110">
        <f t="shared" si="11"/>
        <v>0.95088680690589833</v>
      </c>
      <c r="F143" s="109">
        <v>67884</v>
      </c>
      <c r="G143" s="110">
        <f t="shared" si="12"/>
        <v>1.3814126696648419</v>
      </c>
      <c r="H143" s="109">
        <v>49141</v>
      </c>
      <c r="I143" s="111">
        <f t="shared" si="13"/>
        <v>0.9845330875723759</v>
      </c>
      <c r="J143" s="109">
        <v>49913</v>
      </c>
      <c r="K143" s="68">
        <f t="shared" si="10"/>
        <v>0.93218661287912741</v>
      </c>
      <c r="L143" s="66">
        <v>53544</v>
      </c>
      <c r="M143" s="54" t="e">
        <f>#REF!/N143</f>
        <v>#REF!</v>
      </c>
      <c r="N143" s="53">
        <v>101098</v>
      </c>
    </row>
    <row r="144" spans="2:14" x14ac:dyDescent="0.25">
      <c r="B144" s="107" t="s">
        <v>144</v>
      </c>
      <c r="C144" s="108" t="s">
        <v>599</v>
      </c>
      <c r="D144" s="109">
        <v>358689</v>
      </c>
      <c r="E144" s="110">
        <f t="shared" si="11"/>
        <v>1.0656207200810455</v>
      </c>
      <c r="F144" s="109">
        <v>336601</v>
      </c>
      <c r="G144" s="110">
        <f t="shared" si="12"/>
        <v>1.1436526785380587</v>
      </c>
      <c r="H144" s="109">
        <v>294321</v>
      </c>
      <c r="I144" s="111">
        <f t="shared" si="13"/>
        <v>0.91076501278012612</v>
      </c>
      <c r="J144" s="109">
        <v>323158</v>
      </c>
      <c r="K144" s="68">
        <f t="shared" ref="K144:K155" si="14">J144/L144</f>
        <v>0.95308006972073367</v>
      </c>
      <c r="L144" s="66">
        <v>339067</v>
      </c>
      <c r="M144" s="54" t="e">
        <f>#REF!/N144</f>
        <v>#REF!</v>
      </c>
      <c r="N144" s="53">
        <v>243302</v>
      </c>
    </row>
    <row r="145" spans="2:14" x14ac:dyDescent="0.25">
      <c r="B145" s="107" t="s">
        <v>145</v>
      </c>
      <c r="C145" s="108" t="s">
        <v>600</v>
      </c>
      <c r="D145" s="109">
        <v>109657</v>
      </c>
      <c r="E145" s="110">
        <f t="shared" si="11"/>
        <v>0.98412399260495753</v>
      </c>
      <c r="F145" s="109">
        <v>111426</v>
      </c>
      <c r="G145" s="110">
        <f t="shared" si="12"/>
        <v>1.3783352506772553</v>
      </c>
      <c r="H145" s="109">
        <v>80841</v>
      </c>
      <c r="I145" s="111">
        <f t="shared" si="13"/>
        <v>1.0230059602900421</v>
      </c>
      <c r="J145" s="109">
        <v>79023</v>
      </c>
      <c r="K145" s="68">
        <f t="shared" si="14"/>
        <v>0.90211993561423331</v>
      </c>
      <c r="L145" s="66">
        <v>87597</v>
      </c>
      <c r="M145" s="54" t="e">
        <f>#REF!/N145</f>
        <v>#REF!</v>
      </c>
      <c r="N145" s="53">
        <v>90878</v>
      </c>
    </row>
    <row r="146" spans="2:14" x14ac:dyDescent="0.25">
      <c r="B146" s="107" t="s">
        <v>146</v>
      </c>
      <c r="C146" s="108" t="s">
        <v>601</v>
      </c>
      <c r="D146" s="109">
        <v>76354</v>
      </c>
      <c r="E146" s="110">
        <f t="shared" si="11"/>
        <v>1.2071206108801165</v>
      </c>
      <c r="F146" s="109">
        <v>63253</v>
      </c>
      <c r="G146" s="110">
        <f t="shared" si="12"/>
        <v>0.99542049603424398</v>
      </c>
      <c r="H146" s="109">
        <v>63544</v>
      </c>
      <c r="I146" s="111">
        <f t="shared" si="13"/>
        <v>0.9170467009178549</v>
      </c>
      <c r="J146" s="109">
        <v>69292</v>
      </c>
      <c r="K146" s="68">
        <f t="shared" si="14"/>
        <v>0.8409835667645702</v>
      </c>
      <c r="L146" s="66">
        <v>82394</v>
      </c>
      <c r="M146" s="54" t="e">
        <f>#REF!/N146</f>
        <v>#REF!</v>
      </c>
      <c r="N146" s="53">
        <v>82220</v>
      </c>
    </row>
    <row r="147" spans="2:14" x14ac:dyDescent="0.25">
      <c r="B147" s="107" t="s">
        <v>147</v>
      </c>
      <c r="C147" s="108" t="s">
        <v>602</v>
      </c>
      <c r="D147" s="109">
        <v>283476</v>
      </c>
      <c r="E147" s="110">
        <f t="shared" si="11"/>
        <v>1.1838481873269493</v>
      </c>
      <c r="F147" s="109">
        <v>239453</v>
      </c>
      <c r="G147" s="110">
        <f t="shared" si="12"/>
        <v>1.0655473627532561</v>
      </c>
      <c r="H147" s="109">
        <v>224723</v>
      </c>
      <c r="I147" s="111">
        <f t="shared" si="13"/>
        <v>0.9866094752231388</v>
      </c>
      <c r="J147" s="109">
        <v>227773</v>
      </c>
      <c r="K147" s="68">
        <f t="shared" si="14"/>
        <v>0.90407995586233181</v>
      </c>
      <c r="L147" s="66">
        <v>251939</v>
      </c>
      <c r="M147" s="54" t="e">
        <f>#REF!/N147</f>
        <v>#REF!</v>
      </c>
      <c r="N147" s="53">
        <v>242235</v>
      </c>
    </row>
    <row r="148" spans="2:14" x14ac:dyDescent="0.25">
      <c r="B148" s="107" t="s">
        <v>148</v>
      </c>
      <c r="C148" s="108" t="s">
        <v>603</v>
      </c>
      <c r="D148" s="109">
        <v>0</v>
      </c>
      <c r="E148" s="110">
        <f t="shared" si="11"/>
        <v>0</v>
      </c>
      <c r="F148" s="109">
        <v>39392</v>
      </c>
      <c r="G148" s="110" t="str">
        <f t="shared" si="12"/>
        <v/>
      </c>
      <c r="H148" s="109">
        <v>0</v>
      </c>
      <c r="I148" s="111">
        <f t="shared" si="13"/>
        <v>0</v>
      </c>
      <c r="J148" s="109">
        <v>39468</v>
      </c>
      <c r="K148" s="68">
        <f t="shared" si="14"/>
        <v>0.96456327288723787</v>
      </c>
      <c r="L148" s="66">
        <v>40918</v>
      </c>
      <c r="M148" s="54" t="e">
        <f>#REF!/N148</f>
        <v>#REF!</v>
      </c>
      <c r="N148" s="53">
        <v>47043</v>
      </c>
    </row>
    <row r="149" spans="2:14" x14ac:dyDescent="0.25">
      <c r="B149" s="107" t="s">
        <v>149</v>
      </c>
      <c r="C149" s="108" t="s">
        <v>604</v>
      </c>
      <c r="D149" s="109">
        <v>446048</v>
      </c>
      <c r="E149" s="110">
        <f t="shared" si="11"/>
        <v>0.98512967637776316</v>
      </c>
      <c r="F149" s="109">
        <v>452781</v>
      </c>
      <c r="G149" s="110">
        <f t="shared" si="12"/>
        <v>1.0941734269992822</v>
      </c>
      <c r="H149" s="109">
        <v>413811</v>
      </c>
      <c r="I149" s="111">
        <f t="shared" si="13"/>
        <v>0.9848961221638578</v>
      </c>
      <c r="J149" s="109">
        <v>420157</v>
      </c>
      <c r="K149" s="68">
        <f t="shared" si="14"/>
        <v>1.0081050148879862</v>
      </c>
      <c r="L149" s="66">
        <v>416779</v>
      </c>
      <c r="M149" s="54" t="e">
        <f>#REF!/N149</f>
        <v>#REF!</v>
      </c>
      <c r="N149" s="53">
        <v>335368</v>
      </c>
    </row>
    <row r="150" spans="2:14" x14ac:dyDescent="0.25">
      <c r="B150" s="107" t="s">
        <v>150</v>
      </c>
      <c r="C150" s="108" t="s">
        <v>605</v>
      </c>
      <c r="D150" s="109">
        <v>216064</v>
      </c>
      <c r="E150" s="110">
        <f t="shared" si="11"/>
        <v>0.9116085969605171</v>
      </c>
      <c r="F150" s="109">
        <v>237014</v>
      </c>
      <c r="G150" s="110">
        <f t="shared" si="12"/>
        <v>1.1433436726660524</v>
      </c>
      <c r="H150" s="109">
        <v>207299</v>
      </c>
      <c r="I150" s="111">
        <f t="shared" si="13"/>
        <v>1.6491960826431815</v>
      </c>
      <c r="J150" s="109">
        <v>125697</v>
      </c>
      <c r="K150" s="68">
        <f t="shared" si="14"/>
        <v>1.0772151139372852</v>
      </c>
      <c r="L150" s="66">
        <v>116687</v>
      </c>
      <c r="M150" s="54" t="e">
        <f>#REF!/N150</f>
        <v>#REF!</v>
      </c>
      <c r="N150" s="53">
        <v>147326</v>
      </c>
    </row>
    <row r="151" spans="2:14" x14ac:dyDescent="0.25">
      <c r="B151" s="107" t="s">
        <v>151</v>
      </c>
      <c r="C151" s="108" t="s">
        <v>606</v>
      </c>
      <c r="D151" s="109">
        <v>269268</v>
      </c>
      <c r="E151" s="110">
        <f t="shared" si="11"/>
        <v>1.3609635533810798</v>
      </c>
      <c r="F151" s="109">
        <v>197851</v>
      </c>
      <c r="G151" s="110">
        <f t="shared" si="12"/>
        <v>0.99484103239690869</v>
      </c>
      <c r="H151" s="109">
        <v>198877</v>
      </c>
      <c r="I151" s="111">
        <f t="shared" si="13"/>
        <v>1.1076289877027268</v>
      </c>
      <c r="J151" s="109">
        <v>179552</v>
      </c>
      <c r="K151" s="68">
        <f t="shared" si="14"/>
        <v>1.0450553224182386</v>
      </c>
      <c r="L151" s="66">
        <v>171811</v>
      </c>
      <c r="M151" s="54" t="e">
        <f>#REF!/N151</f>
        <v>#REF!</v>
      </c>
      <c r="N151" s="53">
        <v>187738</v>
      </c>
    </row>
    <row r="152" spans="2:14" x14ac:dyDescent="0.25">
      <c r="B152" s="107" t="s">
        <v>152</v>
      </c>
      <c r="C152" s="108" t="s">
        <v>607</v>
      </c>
      <c r="D152" s="109">
        <v>22156</v>
      </c>
      <c r="E152" s="110">
        <f t="shared" si="11"/>
        <v>0.98388027887561613</v>
      </c>
      <c r="F152" s="109">
        <v>22519</v>
      </c>
      <c r="G152" s="110">
        <f t="shared" si="12"/>
        <v>1.1923015830994865</v>
      </c>
      <c r="H152" s="109">
        <v>18887</v>
      </c>
      <c r="I152" s="111">
        <f t="shared" si="13"/>
        <v>0.85019131217645738</v>
      </c>
      <c r="J152" s="109">
        <v>22215</v>
      </c>
      <c r="K152" s="68">
        <f t="shared" si="14"/>
        <v>0.483355091383812</v>
      </c>
      <c r="L152" s="66">
        <v>45960</v>
      </c>
      <c r="M152" s="54" t="e">
        <f>#REF!/N152</f>
        <v>#REF!</v>
      </c>
      <c r="N152" s="53">
        <v>58975</v>
      </c>
    </row>
    <row r="153" spans="2:14" x14ac:dyDescent="0.25">
      <c r="B153" s="107" t="s">
        <v>153</v>
      </c>
      <c r="C153" s="108" t="s">
        <v>403</v>
      </c>
      <c r="D153" s="109">
        <v>427734</v>
      </c>
      <c r="E153" s="110">
        <f t="shared" si="11"/>
        <v>0.90978198447304048</v>
      </c>
      <c r="F153" s="109">
        <v>470150</v>
      </c>
      <c r="G153" s="110">
        <f t="shared" si="12"/>
        <v>1.1013143624135919</v>
      </c>
      <c r="H153" s="109">
        <v>426899</v>
      </c>
      <c r="I153" s="111">
        <f t="shared" si="13"/>
        <v>0.91358090741973241</v>
      </c>
      <c r="J153" s="109">
        <v>467281</v>
      </c>
      <c r="K153" s="68">
        <f t="shared" si="14"/>
        <v>1.6137343946954914</v>
      </c>
      <c r="L153" s="66">
        <v>289565</v>
      </c>
      <c r="M153" s="54" t="e">
        <f>#REF!/N153</f>
        <v>#REF!</v>
      </c>
      <c r="N153" s="53">
        <v>292396</v>
      </c>
    </row>
    <row r="154" spans="2:14" x14ac:dyDescent="0.25">
      <c r="B154" s="107" t="s">
        <v>154</v>
      </c>
      <c r="C154" s="108" t="s">
        <v>608</v>
      </c>
      <c r="D154" s="109">
        <v>419255</v>
      </c>
      <c r="E154" s="110">
        <f t="shared" si="11"/>
        <v>1.2940568236183774</v>
      </c>
      <c r="F154" s="109">
        <v>323985</v>
      </c>
      <c r="G154" s="110">
        <f t="shared" si="12"/>
        <v>0.85599129173481003</v>
      </c>
      <c r="H154" s="109">
        <v>378491</v>
      </c>
      <c r="I154" s="111">
        <f t="shared" si="13"/>
        <v>0.91845792464825982</v>
      </c>
      <c r="J154" s="109">
        <v>412094</v>
      </c>
      <c r="K154" s="68">
        <f t="shared" si="14"/>
        <v>1.1729675571975886</v>
      </c>
      <c r="L154" s="66">
        <v>351326</v>
      </c>
      <c r="M154" s="54" t="e">
        <f>#REF!/N154</f>
        <v>#REF!</v>
      </c>
      <c r="N154" s="53">
        <v>325107</v>
      </c>
    </row>
    <row r="155" spans="2:14" x14ac:dyDescent="0.25">
      <c r="B155" s="107" t="s">
        <v>155</v>
      </c>
      <c r="C155" s="108" t="s">
        <v>609</v>
      </c>
      <c r="D155" s="109">
        <v>1060630</v>
      </c>
      <c r="E155" s="110">
        <f t="shared" si="11"/>
        <v>1.0970453224328356</v>
      </c>
      <c r="F155" s="109">
        <v>966806</v>
      </c>
      <c r="G155" s="110">
        <f t="shared" si="12"/>
        <v>0.91578661205576151</v>
      </c>
      <c r="H155" s="109">
        <v>1055711</v>
      </c>
      <c r="I155" s="111">
        <f t="shared" si="13"/>
        <v>1.0599901803581058</v>
      </c>
      <c r="J155" s="109">
        <v>995963</v>
      </c>
      <c r="K155" s="68">
        <f t="shared" si="14"/>
        <v>1.2036839414620468</v>
      </c>
      <c r="L155" s="66">
        <v>827429</v>
      </c>
      <c r="M155" s="54" t="e">
        <f>#REF!/N155</f>
        <v>#REF!</v>
      </c>
      <c r="N155" s="53">
        <v>737322</v>
      </c>
    </row>
    <row r="156" spans="2:14" x14ac:dyDescent="0.25">
      <c r="B156" s="107" t="s">
        <v>156</v>
      </c>
      <c r="C156" s="108" t="s">
        <v>610</v>
      </c>
      <c r="D156" s="109">
        <v>0</v>
      </c>
      <c r="E156" s="110" t="str">
        <f t="shared" si="11"/>
        <v/>
      </c>
      <c r="F156" s="109">
        <v>0</v>
      </c>
      <c r="G156" s="110" t="str">
        <f t="shared" si="12"/>
        <v/>
      </c>
      <c r="H156" s="109">
        <v>0</v>
      </c>
      <c r="I156" s="111" t="str">
        <f t="shared" si="13"/>
        <v/>
      </c>
      <c r="J156" s="109">
        <v>0</v>
      </c>
      <c r="K156" s="68"/>
      <c r="L156" s="66">
        <v>0</v>
      </c>
      <c r="M156" s="56" t="s">
        <v>864</v>
      </c>
      <c r="N156" s="53">
        <v>0</v>
      </c>
    </row>
    <row r="157" spans="2:14" x14ac:dyDescent="0.25">
      <c r="B157" s="107" t="s">
        <v>157</v>
      </c>
      <c r="C157" s="108" t="s">
        <v>611</v>
      </c>
      <c r="D157" s="109">
        <v>94399</v>
      </c>
      <c r="E157" s="110">
        <f t="shared" si="11"/>
        <v>0.96594595147707385</v>
      </c>
      <c r="F157" s="109">
        <v>97727</v>
      </c>
      <c r="G157" s="110">
        <f t="shared" si="12"/>
        <v>0.88239490031782719</v>
      </c>
      <c r="H157" s="109">
        <v>110752</v>
      </c>
      <c r="I157" s="111">
        <f t="shared" si="13"/>
        <v>0.94563648938259381</v>
      </c>
      <c r="J157" s="109">
        <v>117119</v>
      </c>
      <c r="K157" s="68">
        <f>J157/L157</f>
        <v>0.54675872757999311</v>
      </c>
      <c r="L157" s="66">
        <v>214206</v>
      </c>
      <c r="M157" s="54" t="e">
        <f>#REF!/N157</f>
        <v>#REF!</v>
      </c>
      <c r="N157" s="53">
        <v>206571</v>
      </c>
    </row>
    <row r="158" spans="2:14" x14ac:dyDescent="0.25">
      <c r="B158" s="107" t="s">
        <v>158</v>
      </c>
      <c r="C158" s="108" t="s">
        <v>612</v>
      </c>
      <c r="D158" s="109">
        <v>22967</v>
      </c>
      <c r="E158" s="110">
        <f t="shared" si="11"/>
        <v>1.3896653960186363</v>
      </c>
      <c r="F158" s="109">
        <v>16527</v>
      </c>
      <c r="G158" s="110">
        <f t="shared" si="12"/>
        <v>1.1017265515632291</v>
      </c>
      <c r="H158" s="109">
        <v>15001</v>
      </c>
      <c r="I158" s="111" t="str">
        <f t="shared" si="13"/>
        <v/>
      </c>
      <c r="J158" s="109">
        <v>0</v>
      </c>
      <c r="K158" s="68"/>
      <c r="L158" s="66">
        <v>0</v>
      </c>
      <c r="M158" s="54"/>
      <c r="N158" s="53">
        <v>0</v>
      </c>
    </row>
    <row r="159" spans="2:14" x14ac:dyDescent="0.25">
      <c r="B159" s="107" t="s">
        <v>159</v>
      </c>
      <c r="C159" s="108" t="s">
        <v>613</v>
      </c>
      <c r="D159" s="109">
        <v>2040924</v>
      </c>
      <c r="E159" s="110">
        <f t="shared" si="11"/>
        <v>1.0399310695179809</v>
      </c>
      <c r="F159" s="109">
        <v>1962557</v>
      </c>
      <c r="G159" s="110">
        <f t="shared" si="12"/>
        <v>1.0622219359643559</v>
      </c>
      <c r="H159" s="109">
        <v>1847596</v>
      </c>
      <c r="I159" s="111">
        <f t="shared" si="13"/>
        <v>1.0089988739120035</v>
      </c>
      <c r="J159" s="109">
        <v>1831118</v>
      </c>
      <c r="K159" s="68">
        <f t="shared" ref="K159:K167" si="15">J159/L159</f>
        <v>0.95882250987952922</v>
      </c>
      <c r="L159" s="66">
        <v>1909757</v>
      </c>
      <c r="M159" s="54" t="e">
        <f>#REF!/N159</f>
        <v>#REF!</v>
      </c>
      <c r="N159" s="53">
        <v>1889089</v>
      </c>
    </row>
    <row r="160" spans="2:14" x14ac:dyDescent="0.25">
      <c r="B160" s="107" t="s">
        <v>160</v>
      </c>
      <c r="C160" s="108" t="s">
        <v>614</v>
      </c>
      <c r="D160" s="109">
        <v>69528</v>
      </c>
      <c r="E160" s="110">
        <f t="shared" si="11"/>
        <v>1.1237030093415652</v>
      </c>
      <c r="F160" s="109">
        <v>61874</v>
      </c>
      <c r="G160" s="110">
        <f t="shared" si="12"/>
        <v>1.1262309106463533</v>
      </c>
      <c r="H160" s="109">
        <v>54939</v>
      </c>
      <c r="I160" s="111">
        <f t="shared" si="13"/>
        <v>0.95234710858410765</v>
      </c>
      <c r="J160" s="109">
        <v>57688</v>
      </c>
      <c r="K160" s="68">
        <f t="shared" si="15"/>
        <v>1.0137954062175984</v>
      </c>
      <c r="L160" s="66">
        <v>56903</v>
      </c>
      <c r="M160" s="54" t="e">
        <f>#REF!/N160</f>
        <v>#REF!</v>
      </c>
      <c r="N160" s="53">
        <v>51743</v>
      </c>
    </row>
    <row r="161" spans="2:14" x14ac:dyDescent="0.25">
      <c r="B161" s="107" t="s">
        <v>161</v>
      </c>
      <c r="C161" s="108" t="s">
        <v>404</v>
      </c>
      <c r="D161" s="109">
        <v>1086179</v>
      </c>
      <c r="E161" s="110">
        <f t="shared" si="11"/>
        <v>0.96590714057679872</v>
      </c>
      <c r="F161" s="109">
        <v>1124517</v>
      </c>
      <c r="G161" s="110">
        <f t="shared" si="12"/>
        <v>1.2664663476428539</v>
      </c>
      <c r="H161" s="109">
        <v>887917</v>
      </c>
      <c r="I161" s="111">
        <f t="shared" si="13"/>
        <v>0.98686502136740262</v>
      </c>
      <c r="J161" s="109">
        <v>899735</v>
      </c>
      <c r="K161" s="68">
        <f t="shared" si="15"/>
        <v>1.0927375916499975</v>
      </c>
      <c r="L161" s="66">
        <v>823377</v>
      </c>
      <c r="M161" s="54" t="e">
        <f>#REF!/N161</f>
        <v>#REF!</v>
      </c>
      <c r="N161" s="53">
        <v>906251</v>
      </c>
    </row>
    <row r="162" spans="2:14" x14ac:dyDescent="0.25">
      <c r="B162" s="107" t="s">
        <v>162</v>
      </c>
      <c r="C162" s="108" t="s">
        <v>615</v>
      </c>
      <c r="D162" s="109">
        <v>9846</v>
      </c>
      <c r="E162" s="110">
        <f t="shared" si="11"/>
        <v>0.47896093788004085</v>
      </c>
      <c r="F162" s="109">
        <v>20557</v>
      </c>
      <c r="G162" s="110">
        <f t="shared" si="12"/>
        <v>0.98798481280338346</v>
      </c>
      <c r="H162" s="109">
        <v>20807</v>
      </c>
      <c r="I162" s="111">
        <f t="shared" si="13"/>
        <v>0.9986561075113991</v>
      </c>
      <c r="J162" s="109">
        <v>20835</v>
      </c>
      <c r="K162" s="68">
        <f t="shared" si="15"/>
        <v>0.93447255113024763</v>
      </c>
      <c r="L162" s="66">
        <v>22296</v>
      </c>
      <c r="M162" s="54" t="e">
        <f>#REF!/N162</f>
        <v>#REF!</v>
      </c>
      <c r="N162" s="53">
        <v>13073</v>
      </c>
    </row>
    <row r="163" spans="2:14" x14ac:dyDescent="0.25">
      <c r="B163" s="107" t="s">
        <v>163</v>
      </c>
      <c r="C163" s="108" t="s">
        <v>616</v>
      </c>
      <c r="D163" s="109">
        <v>80192</v>
      </c>
      <c r="E163" s="110">
        <f t="shared" si="11"/>
        <v>0.94989457724289872</v>
      </c>
      <c r="F163" s="109">
        <v>84422</v>
      </c>
      <c r="G163" s="110">
        <f t="shared" si="12"/>
        <v>1.0101104370819722</v>
      </c>
      <c r="H163" s="109">
        <v>83577</v>
      </c>
      <c r="I163" s="111">
        <f t="shared" si="13"/>
        <v>1.6295306985903411</v>
      </c>
      <c r="J163" s="109">
        <v>51289</v>
      </c>
      <c r="K163" s="68">
        <f t="shared" si="15"/>
        <v>1.0642637782204516</v>
      </c>
      <c r="L163" s="66">
        <v>48192</v>
      </c>
      <c r="M163" s="54" t="e">
        <f>#REF!/N163</f>
        <v>#REF!</v>
      </c>
      <c r="N163" s="53">
        <v>59746</v>
      </c>
    </row>
    <row r="164" spans="2:14" x14ac:dyDescent="0.25">
      <c r="B164" s="107" t="s">
        <v>164</v>
      </c>
      <c r="C164" s="108" t="s">
        <v>617</v>
      </c>
      <c r="D164" s="109">
        <v>2101271</v>
      </c>
      <c r="E164" s="110">
        <f t="shared" si="11"/>
        <v>0.94259946259470762</v>
      </c>
      <c r="F164" s="109">
        <v>2229230</v>
      </c>
      <c r="G164" s="110">
        <f t="shared" si="12"/>
        <v>0.98913132702525819</v>
      </c>
      <c r="H164" s="109">
        <v>2253725</v>
      </c>
      <c r="I164" s="111">
        <f t="shared" si="13"/>
        <v>0.91310099221703178</v>
      </c>
      <c r="J164" s="109">
        <v>2468210</v>
      </c>
      <c r="K164" s="68">
        <f t="shared" si="15"/>
        <v>1.1061311559162674</v>
      </c>
      <c r="L164" s="66">
        <v>2231390</v>
      </c>
      <c r="M164" s="54" t="e">
        <f>#REF!/N164</f>
        <v>#REF!</v>
      </c>
      <c r="N164" s="53">
        <v>1711600</v>
      </c>
    </row>
    <row r="165" spans="2:14" x14ac:dyDescent="0.25">
      <c r="B165" s="107" t="s">
        <v>165</v>
      </c>
      <c r="C165" s="108" t="s">
        <v>618</v>
      </c>
      <c r="D165" s="109">
        <v>909969</v>
      </c>
      <c r="E165" s="110">
        <f t="shared" si="11"/>
        <v>0.95267753384214326</v>
      </c>
      <c r="F165" s="109">
        <v>955170</v>
      </c>
      <c r="G165" s="110">
        <f t="shared" si="12"/>
        <v>0.98964425771759235</v>
      </c>
      <c r="H165" s="109">
        <v>965165</v>
      </c>
      <c r="I165" s="111">
        <f t="shared" si="13"/>
        <v>0.90039507992555523</v>
      </c>
      <c r="J165" s="109">
        <v>1071935</v>
      </c>
      <c r="K165" s="68">
        <f t="shared" si="15"/>
        <v>1.3082556916234827</v>
      </c>
      <c r="L165" s="66">
        <v>819362</v>
      </c>
      <c r="M165" s="54" t="e">
        <f>#REF!/N165</f>
        <v>#REF!</v>
      </c>
      <c r="N165" s="53">
        <v>552678</v>
      </c>
    </row>
    <row r="166" spans="2:14" x14ac:dyDescent="0.25">
      <c r="B166" s="107" t="s">
        <v>166</v>
      </c>
      <c r="C166" s="108" t="s">
        <v>619</v>
      </c>
      <c r="D166" s="109">
        <v>91584</v>
      </c>
      <c r="E166" s="110">
        <f t="shared" si="11"/>
        <v>0.86668180785827842</v>
      </c>
      <c r="F166" s="109">
        <v>105672</v>
      </c>
      <c r="G166" s="110">
        <f t="shared" si="12"/>
        <v>0.89670329670329674</v>
      </c>
      <c r="H166" s="109">
        <v>117845</v>
      </c>
      <c r="I166" s="111">
        <f t="shared" si="13"/>
        <v>0.98601035835906192</v>
      </c>
      <c r="J166" s="109">
        <v>119517</v>
      </c>
      <c r="K166" s="68">
        <f t="shared" si="15"/>
        <v>0.98613827074927596</v>
      </c>
      <c r="L166" s="66">
        <v>121197</v>
      </c>
      <c r="M166" s="54" t="e">
        <f>#REF!/N166</f>
        <v>#REF!</v>
      </c>
      <c r="N166" s="53">
        <v>97689</v>
      </c>
    </row>
    <row r="167" spans="2:14" x14ac:dyDescent="0.25">
      <c r="B167" s="107" t="s">
        <v>167</v>
      </c>
      <c r="C167" s="108" t="s">
        <v>620</v>
      </c>
      <c r="D167" s="109">
        <v>3011725</v>
      </c>
      <c r="E167" s="110">
        <f t="shared" si="11"/>
        <v>0.96022941758617353</v>
      </c>
      <c r="F167" s="109">
        <v>3136464</v>
      </c>
      <c r="G167" s="110">
        <f t="shared" si="12"/>
        <v>1.1463131164724509</v>
      </c>
      <c r="H167" s="109">
        <v>2736132</v>
      </c>
      <c r="I167" s="111">
        <f t="shared" si="13"/>
        <v>0.98655700643430577</v>
      </c>
      <c r="J167" s="109">
        <v>2773415</v>
      </c>
      <c r="K167" s="68">
        <f t="shared" si="15"/>
        <v>1.1877514172297969</v>
      </c>
      <c r="L167" s="66">
        <v>2335013</v>
      </c>
      <c r="M167" s="54" t="e">
        <f>#REF!/N167</f>
        <v>#REF!</v>
      </c>
      <c r="N167" s="53">
        <v>2488363</v>
      </c>
    </row>
    <row r="168" spans="2:14" x14ac:dyDescent="0.25">
      <c r="B168" s="107" t="s">
        <v>168</v>
      </c>
      <c r="C168" s="108" t="s">
        <v>621</v>
      </c>
      <c r="D168" s="109">
        <v>50017</v>
      </c>
      <c r="E168" s="110">
        <f t="shared" si="11"/>
        <v>0.986003508979439</v>
      </c>
      <c r="F168" s="109">
        <v>50727</v>
      </c>
      <c r="G168" s="110" t="str">
        <f t="shared" si="12"/>
        <v/>
      </c>
      <c r="H168" s="109">
        <v>0</v>
      </c>
      <c r="I168" s="111" t="str">
        <f t="shared" si="13"/>
        <v/>
      </c>
      <c r="J168" s="109">
        <v>0</v>
      </c>
      <c r="K168" s="68"/>
      <c r="L168" s="66">
        <v>0</v>
      </c>
      <c r="M168" s="54" t="e">
        <f>#REF!/N168</f>
        <v>#REF!</v>
      </c>
      <c r="N168" s="53">
        <v>9393</v>
      </c>
    </row>
    <row r="169" spans="2:14" x14ac:dyDescent="0.25">
      <c r="B169" s="107" t="s">
        <v>169</v>
      </c>
      <c r="C169" s="108" t="s">
        <v>622</v>
      </c>
      <c r="D169" s="109">
        <v>44939</v>
      </c>
      <c r="E169" s="110">
        <f t="shared" si="11"/>
        <v>0.91156007221241808</v>
      </c>
      <c r="F169" s="109">
        <v>49299</v>
      </c>
      <c r="G169" s="110">
        <f t="shared" si="12"/>
        <v>2.7265637962502076</v>
      </c>
      <c r="H169" s="109">
        <v>18081</v>
      </c>
      <c r="I169" s="111">
        <f t="shared" si="13"/>
        <v>0.97434930215013205</v>
      </c>
      <c r="J169" s="109">
        <v>18557</v>
      </c>
      <c r="K169" s="68">
        <f t="shared" ref="K169:K175" si="16">J169/L169</f>
        <v>1.0894094164611952</v>
      </c>
      <c r="L169" s="66">
        <v>17034</v>
      </c>
      <c r="M169" s="54" t="e">
        <f>#REF!/N169</f>
        <v>#REF!</v>
      </c>
      <c r="N169" s="53">
        <v>39140</v>
      </c>
    </row>
    <row r="170" spans="2:14" x14ac:dyDescent="0.25">
      <c r="B170" s="107" t="s">
        <v>170</v>
      </c>
      <c r="C170" s="108" t="s">
        <v>623</v>
      </c>
      <c r="D170" s="109">
        <v>395958</v>
      </c>
      <c r="E170" s="110">
        <f t="shared" si="11"/>
        <v>0.96339442777789941</v>
      </c>
      <c r="F170" s="109">
        <v>411003</v>
      </c>
      <c r="G170" s="110">
        <f t="shared" si="12"/>
        <v>1.2554386672287081</v>
      </c>
      <c r="H170" s="109">
        <v>327378</v>
      </c>
      <c r="I170" s="111">
        <f t="shared" si="13"/>
        <v>0.9438931143646313</v>
      </c>
      <c r="J170" s="109">
        <v>346838</v>
      </c>
      <c r="K170" s="68">
        <f t="shared" si="16"/>
        <v>1.0460255084037795</v>
      </c>
      <c r="L170" s="66">
        <v>331577</v>
      </c>
      <c r="M170" s="54" t="e">
        <f>#REF!/N170</f>
        <v>#REF!</v>
      </c>
      <c r="N170" s="53">
        <v>297684</v>
      </c>
    </row>
    <row r="171" spans="2:14" x14ac:dyDescent="0.25">
      <c r="B171" s="107" t="s">
        <v>171</v>
      </c>
      <c r="C171" s="108" t="s">
        <v>624</v>
      </c>
      <c r="D171" s="109">
        <v>123066</v>
      </c>
      <c r="E171" s="110">
        <f t="shared" si="11"/>
        <v>1.0130973451327434</v>
      </c>
      <c r="F171" s="109">
        <v>121475</v>
      </c>
      <c r="G171" s="110">
        <f t="shared" si="12"/>
        <v>0.95705371633865399</v>
      </c>
      <c r="H171" s="109">
        <v>126926</v>
      </c>
      <c r="I171" s="111">
        <f t="shared" si="13"/>
        <v>1.196658715717424</v>
      </c>
      <c r="J171" s="109">
        <v>106067</v>
      </c>
      <c r="K171" s="68">
        <f t="shared" si="16"/>
        <v>1.4502707285057974</v>
      </c>
      <c r="L171" s="66">
        <v>73136</v>
      </c>
      <c r="M171" s="54" t="e">
        <f>#REF!/N171</f>
        <v>#REF!</v>
      </c>
      <c r="N171" s="53">
        <v>89704</v>
      </c>
    </row>
    <row r="172" spans="2:14" x14ac:dyDescent="0.25">
      <c r="B172" s="107" t="s">
        <v>172</v>
      </c>
      <c r="C172" s="108" t="s">
        <v>625</v>
      </c>
      <c r="D172" s="109">
        <v>0</v>
      </c>
      <c r="E172" s="110">
        <f t="shared" si="11"/>
        <v>0</v>
      </c>
      <c r="F172" s="109">
        <v>977</v>
      </c>
      <c r="G172" s="110">
        <f t="shared" si="12"/>
        <v>0.85030461270670143</v>
      </c>
      <c r="H172" s="109">
        <v>1149</v>
      </c>
      <c r="I172" s="111">
        <f t="shared" si="13"/>
        <v>0.88384615384615384</v>
      </c>
      <c r="J172" s="109">
        <v>1300</v>
      </c>
      <c r="K172" s="68">
        <f t="shared" si="16"/>
        <v>6.3165055147951996E-2</v>
      </c>
      <c r="L172" s="66">
        <v>20581</v>
      </c>
      <c r="M172" s="54"/>
      <c r="N172" s="53">
        <v>0</v>
      </c>
    </row>
    <row r="173" spans="2:14" x14ac:dyDescent="0.25">
      <c r="B173" s="107" t="s">
        <v>173</v>
      </c>
      <c r="C173" s="108" t="s">
        <v>626</v>
      </c>
      <c r="D173" s="109">
        <v>1347761</v>
      </c>
      <c r="E173" s="110">
        <f t="shared" si="11"/>
        <v>1.0488502236205912</v>
      </c>
      <c r="F173" s="109">
        <v>1284989</v>
      </c>
      <c r="G173" s="110">
        <f t="shared" si="12"/>
        <v>0.9892901686042036</v>
      </c>
      <c r="H173" s="109">
        <v>1298900</v>
      </c>
      <c r="I173" s="111">
        <f t="shared" si="13"/>
        <v>1.1007030127179542</v>
      </c>
      <c r="J173" s="109">
        <v>1180064</v>
      </c>
      <c r="K173" s="68">
        <f t="shared" si="16"/>
        <v>0.95605620657471746</v>
      </c>
      <c r="L173" s="66">
        <v>1234304</v>
      </c>
      <c r="M173" s="54" t="e">
        <f>#REF!/N173</f>
        <v>#REF!</v>
      </c>
      <c r="N173" s="53">
        <v>1229033</v>
      </c>
    </row>
    <row r="174" spans="2:14" x14ac:dyDescent="0.25">
      <c r="B174" s="107" t="s">
        <v>174</v>
      </c>
      <c r="C174" s="108" t="s">
        <v>423</v>
      </c>
      <c r="D174" s="109">
        <v>138249</v>
      </c>
      <c r="E174" s="110">
        <f t="shared" si="11"/>
        <v>0.48581036918341097</v>
      </c>
      <c r="F174" s="109">
        <v>284574</v>
      </c>
      <c r="G174" s="110">
        <f t="shared" si="12"/>
        <v>0.86182835753093601</v>
      </c>
      <c r="H174" s="109">
        <v>330198</v>
      </c>
      <c r="I174" s="111">
        <f t="shared" si="13"/>
        <v>0.91172856720794548</v>
      </c>
      <c r="J174" s="109">
        <v>362167</v>
      </c>
      <c r="K174" s="68">
        <f t="shared" si="16"/>
        <v>1.3458304069445528</v>
      </c>
      <c r="L174" s="66">
        <v>269103</v>
      </c>
      <c r="M174" s="54" t="e">
        <f>#REF!/N174</f>
        <v>#REF!</v>
      </c>
      <c r="N174" s="53">
        <v>256517</v>
      </c>
    </row>
    <row r="175" spans="2:14" x14ac:dyDescent="0.25">
      <c r="B175" s="107" t="s">
        <v>175</v>
      </c>
      <c r="C175" s="108" t="s">
        <v>627</v>
      </c>
      <c r="D175" s="109">
        <v>474958</v>
      </c>
      <c r="E175" s="110">
        <f t="shared" si="11"/>
        <v>1.1305858857078928</v>
      </c>
      <c r="F175" s="109">
        <v>420099</v>
      </c>
      <c r="G175" s="110">
        <f t="shared" si="12"/>
        <v>0.91919952212888956</v>
      </c>
      <c r="H175" s="109">
        <v>457027</v>
      </c>
      <c r="I175" s="111">
        <f t="shared" si="13"/>
        <v>0.99391939942108154</v>
      </c>
      <c r="J175" s="109">
        <v>459823</v>
      </c>
      <c r="K175" s="68">
        <f t="shared" si="16"/>
        <v>1.1147845819282045</v>
      </c>
      <c r="L175" s="66">
        <v>412477</v>
      </c>
      <c r="M175" s="54" t="e">
        <f>#REF!/N175</f>
        <v>#REF!</v>
      </c>
      <c r="N175" s="53">
        <v>374031</v>
      </c>
    </row>
    <row r="176" spans="2:14" x14ac:dyDescent="0.25">
      <c r="B176" s="107" t="s">
        <v>176</v>
      </c>
      <c r="C176" s="108" t="s">
        <v>628</v>
      </c>
      <c r="D176" s="109">
        <v>24819</v>
      </c>
      <c r="E176" s="110">
        <f t="shared" si="11"/>
        <v>1.0055506036787942</v>
      </c>
      <c r="F176" s="109">
        <v>24682</v>
      </c>
      <c r="G176" s="110">
        <f t="shared" si="12"/>
        <v>1.117034757422158</v>
      </c>
      <c r="H176" s="109">
        <v>22096</v>
      </c>
      <c r="I176" s="111">
        <f t="shared" si="13"/>
        <v>1.0688337444976539</v>
      </c>
      <c r="J176" s="109">
        <v>20673</v>
      </c>
      <c r="K176" s="68"/>
      <c r="L176" s="66">
        <v>0</v>
      </c>
      <c r="M176" s="54"/>
      <c r="N176" s="53">
        <v>0</v>
      </c>
    </row>
    <row r="177" spans="2:14" x14ac:dyDescent="0.25">
      <c r="B177" s="107" t="s">
        <v>177</v>
      </c>
      <c r="C177" s="108" t="s">
        <v>629</v>
      </c>
      <c r="D177" s="109">
        <v>116200</v>
      </c>
      <c r="E177" s="110">
        <f t="shared" si="11"/>
        <v>0.91510474090407934</v>
      </c>
      <c r="F177" s="109">
        <v>126980</v>
      </c>
      <c r="G177" s="110">
        <f t="shared" si="12"/>
        <v>1.4820261437908497</v>
      </c>
      <c r="H177" s="109">
        <v>85680</v>
      </c>
      <c r="I177" s="111">
        <f t="shared" si="13"/>
        <v>0.95945174186179327</v>
      </c>
      <c r="J177" s="109">
        <v>89301</v>
      </c>
      <c r="K177" s="68">
        <f t="shared" ref="K177:K220" si="17">J177/L177</f>
        <v>1.0783712308751252</v>
      </c>
      <c r="L177" s="66">
        <v>82811</v>
      </c>
      <c r="M177" s="54" t="e">
        <f>#REF!/N177</f>
        <v>#REF!</v>
      </c>
      <c r="N177" s="53">
        <v>95414</v>
      </c>
    </row>
    <row r="178" spans="2:14" x14ac:dyDescent="0.25">
      <c r="B178" s="107" t="s">
        <v>178</v>
      </c>
      <c r="C178" s="108" t="s">
        <v>630</v>
      </c>
      <c r="D178" s="109">
        <v>255537</v>
      </c>
      <c r="E178" s="110">
        <f t="shared" si="11"/>
        <v>0.98380328323272148</v>
      </c>
      <c r="F178" s="109">
        <v>259744</v>
      </c>
      <c r="G178" s="110">
        <f t="shared" si="12"/>
        <v>1.300228264787153</v>
      </c>
      <c r="H178" s="109">
        <v>199768</v>
      </c>
      <c r="I178" s="111">
        <f t="shared" si="13"/>
        <v>0.94306701663613879</v>
      </c>
      <c r="J178" s="109">
        <v>211828</v>
      </c>
      <c r="K178" s="68">
        <f t="shared" si="17"/>
        <v>0.99034101003300701</v>
      </c>
      <c r="L178" s="66">
        <v>213894</v>
      </c>
      <c r="M178" s="54" t="e">
        <f>#REF!/N178</f>
        <v>#REF!</v>
      </c>
      <c r="N178" s="53">
        <v>175548</v>
      </c>
    </row>
    <row r="179" spans="2:14" x14ac:dyDescent="0.25">
      <c r="B179" s="107" t="s">
        <v>179</v>
      </c>
      <c r="C179" s="108" t="s">
        <v>631</v>
      </c>
      <c r="D179" s="109">
        <v>72890</v>
      </c>
      <c r="E179" s="110">
        <f t="shared" si="11"/>
        <v>0.97926994746953633</v>
      </c>
      <c r="F179" s="109">
        <v>74433</v>
      </c>
      <c r="G179" s="110">
        <f t="shared" si="12"/>
        <v>0.98790879167551493</v>
      </c>
      <c r="H179" s="109">
        <v>75344</v>
      </c>
      <c r="I179" s="111">
        <f t="shared" si="13"/>
        <v>0.93048300050634158</v>
      </c>
      <c r="J179" s="109">
        <v>80973</v>
      </c>
      <c r="K179" s="68">
        <f t="shared" si="17"/>
        <v>0.78865708274894808</v>
      </c>
      <c r="L179" s="66">
        <v>102672</v>
      </c>
      <c r="M179" s="54" t="e">
        <f>#REF!/N179</f>
        <v>#REF!</v>
      </c>
      <c r="N179" s="53">
        <v>106438</v>
      </c>
    </row>
    <row r="180" spans="2:14" x14ac:dyDescent="0.25">
      <c r="B180" s="107" t="s">
        <v>180</v>
      </c>
      <c r="C180" s="108" t="s">
        <v>632</v>
      </c>
      <c r="D180" s="109">
        <v>41095</v>
      </c>
      <c r="E180" s="110">
        <f t="shared" si="11"/>
        <v>0.98259330990125049</v>
      </c>
      <c r="F180" s="109">
        <v>41823</v>
      </c>
      <c r="G180" s="110">
        <f t="shared" si="12"/>
        <v>2.622953904045155</v>
      </c>
      <c r="H180" s="109">
        <v>15945</v>
      </c>
      <c r="I180" s="111">
        <f t="shared" si="13"/>
        <v>0.52803258601847869</v>
      </c>
      <c r="J180" s="109">
        <v>30197</v>
      </c>
      <c r="K180" s="68">
        <f t="shared" si="17"/>
        <v>3.5450810049307351</v>
      </c>
      <c r="L180" s="66">
        <v>8518</v>
      </c>
      <c r="M180" s="54" t="e">
        <f>#REF!/N180</f>
        <v>#REF!</v>
      </c>
      <c r="N180" s="53">
        <v>11096</v>
      </c>
    </row>
    <row r="181" spans="2:14" x14ac:dyDescent="0.25">
      <c r="B181" s="107" t="s">
        <v>181</v>
      </c>
      <c r="C181" s="108" t="s">
        <v>633</v>
      </c>
      <c r="D181" s="109">
        <v>186316</v>
      </c>
      <c r="E181" s="110">
        <f t="shared" si="11"/>
        <v>1.009558281676709</v>
      </c>
      <c r="F181" s="109">
        <v>184552</v>
      </c>
      <c r="G181" s="110">
        <f t="shared" si="12"/>
        <v>1.0671878704469362</v>
      </c>
      <c r="H181" s="109">
        <v>172933</v>
      </c>
      <c r="I181" s="111">
        <f t="shared" si="13"/>
        <v>0.87775228659310311</v>
      </c>
      <c r="J181" s="109">
        <v>197018</v>
      </c>
      <c r="K181" s="68">
        <f t="shared" si="17"/>
        <v>0.57750458737109922</v>
      </c>
      <c r="L181" s="66">
        <v>341154</v>
      </c>
      <c r="M181" s="54" t="e">
        <f>#REF!/N181</f>
        <v>#REF!</v>
      </c>
      <c r="N181" s="53">
        <v>178960</v>
      </c>
    </row>
    <row r="182" spans="2:14" x14ac:dyDescent="0.25">
      <c r="B182" s="107" t="s">
        <v>182</v>
      </c>
      <c r="C182" s="108" t="s">
        <v>634</v>
      </c>
      <c r="D182" s="109">
        <v>20725</v>
      </c>
      <c r="E182" s="110">
        <f t="shared" si="11"/>
        <v>0.98591884306170019</v>
      </c>
      <c r="F182" s="109">
        <v>21021</v>
      </c>
      <c r="G182" s="110">
        <f t="shared" si="12"/>
        <v>1.1683526011560694</v>
      </c>
      <c r="H182" s="109">
        <v>17992</v>
      </c>
      <c r="I182" s="111">
        <f t="shared" si="13"/>
        <v>1.1252032520325204</v>
      </c>
      <c r="J182" s="109">
        <v>15990</v>
      </c>
      <c r="K182" s="68">
        <f t="shared" si="17"/>
        <v>0.8341593197349888</v>
      </c>
      <c r="L182" s="66">
        <v>19169</v>
      </c>
      <c r="M182" s="54" t="e">
        <f>#REF!/N182</f>
        <v>#REF!</v>
      </c>
      <c r="N182" s="53">
        <v>15356</v>
      </c>
    </row>
    <row r="183" spans="2:14" x14ac:dyDescent="0.25">
      <c r="B183" s="107" t="s">
        <v>183</v>
      </c>
      <c r="C183" s="108" t="s">
        <v>635</v>
      </c>
      <c r="D183" s="109">
        <v>211146</v>
      </c>
      <c r="E183" s="110">
        <f t="shared" si="11"/>
        <v>1.0642385875071194</v>
      </c>
      <c r="F183" s="109">
        <v>198401</v>
      </c>
      <c r="G183" s="110">
        <f t="shared" si="12"/>
        <v>0.987969146038433</v>
      </c>
      <c r="H183" s="109">
        <v>200817</v>
      </c>
      <c r="I183" s="111">
        <f t="shared" si="13"/>
        <v>0.91466297431599664</v>
      </c>
      <c r="J183" s="109">
        <v>219553</v>
      </c>
      <c r="K183" s="68">
        <f t="shared" si="17"/>
        <v>1.0602737212177407</v>
      </c>
      <c r="L183" s="66">
        <v>207072</v>
      </c>
      <c r="M183" s="54" t="e">
        <f>#REF!/N183</f>
        <v>#REF!</v>
      </c>
      <c r="N183" s="53">
        <v>167589</v>
      </c>
    </row>
    <row r="184" spans="2:14" x14ac:dyDescent="0.25">
      <c r="B184" s="107" t="s">
        <v>184</v>
      </c>
      <c r="C184" s="108" t="s">
        <v>636</v>
      </c>
      <c r="D184" s="109">
        <v>1121643</v>
      </c>
      <c r="E184" s="110">
        <f t="shared" si="11"/>
        <v>1.020978594496976</v>
      </c>
      <c r="F184" s="109">
        <v>1098596</v>
      </c>
      <c r="G184" s="110">
        <f t="shared" si="12"/>
        <v>0.94031148680340859</v>
      </c>
      <c r="H184" s="109">
        <v>1168332</v>
      </c>
      <c r="I184" s="111">
        <f t="shared" si="13"/>
        <v>0.96689411462880737</v>
      </c>
      <c r="J184" s="109">
        <v>1208335</v>
      </c>
      <c r="K184" s="68">
        <f t="shared" si="17"/>
        <v>0.95477984519155101</v>
      </c>
      <c r="L184" s="66">
        <v>1265564</v>
      </c>
      <c r="M184" s="54" t="e">
        <f>#REF!/N184</f>
        <v>#REF!</v>
      </c>
      <c r="N184" s="53">
        <v>1164368</v>
      </c>
    </row>
    <row r="185" spans="2:14" x14ac:dyDescent="0.25">
      <c r="B185" s="107" t="s">
        <v>185</v>
      </c>
      <c r="C185" s="108" t="s">
        <v>637</v>
      </c>
      <c r="D185" s="109">
        <v>16576</v>
      </c>
      <c r="E185" s="110">
        <f t="shared" si="11"/>
        <v>0.49280532762516349</v>
      </c>
      <c r="F185" s="109">
        <v>33636</v>
      </c>
      <c r="G185" s="110">
        <f t="shared" si="12"/>
        <v>1.017823100432717</v>
      </c>
      <c r="H185" s="109">
        <v>33047</v>
      </c>
      <c r="I185" s="111">
        <f t="shared" si="13"/>
        <v>0.89670049384056005</v>
      </c>
      <c r="J185" s="109">
        <v>36854</v>
      </c>
      <c r="K185" s="68">
        <f t="shared" si="17"/>
        <v>1.0684796474544822</v>
      </c>
      <c r="L185" s="66">
        <v>34492</v>
      </c>
      <c r="M185" s="54" t="e">
        <f>#REF!/N185</f>
        <v>#REF!</v>
      </c>
      <c r="N185" s="53">
        <v>35425</v>
      </c>
    </row>
    <row r="186" spans="2:14" x14ac:dyDescent="0.25">
      <c r="B186" s="107" t="s">
        <v>186</v>
      </c>
      <c r="C186" s="108" t="s">
        <v>638</v>
      </c>
      <c r="D186" s="109">
        <v>36371</v>
      </c>
      <c r="E186" s="110">
        <f t="shared" si="11"/>
        <v>0.93020460358056267</v>
      </c>
      <c r="F186" s="109">
        <v>39100</v>
      </c>
      <c r="G186" s="110">
        <f t="shared" si="12"/>
        <v>0.98804740605968711</v>
      </c>
      <c r="H186" s="109">
        <v>39573</v>
      </c>
      <c r="I186" s="111">
        <f t="shared" si="13"/>
        <v>0.93040697811111372</v>
      </c>
      <c r="J186" s="109">
        <v>42533</v>
      </c>
      <c r="K186" s="68">
        <f t="shared" si="17"/>
        <v>1.0647091218584159</v>
      </c>
      <c r="L186" s="66">
        <v>39948</v>
      </c>
      <c r="M186" s="54" t="e">
        <f>#REF!/N186</f>
        <v>#REF!</v>
      </c>
      <c r="N186" s="53">
        <v>33025</v>
      </c>
    </row>
    <row r="187" spans="2:14" x14ac:dyDescent="0.25">
      <c r="B187" s="107" t="s">
        <v>187</v>
      </c>
      <c r="C187" s="108" t="s">
        <v>639</v>
      </c>
      <c r="D187" s="109">
        <v>1063006</v>
      </c>
      <c r="E187" s="110">
        <f t="shared" si="11"/>
        <v>0.98452644360121622</v>
      </c>
      <c r="F187" s="109">
        <v>1079713</v>
      </c>
      <c r="G187" s="110">
        <f t="shared" si="12"/>
        <v>1.182514935957462</v>
      </c>
      <c r="H187" s="109">
        <v>913065</v>
      </c>
      <c r="I187" s="111">
        <f t="shared" si="13"/>
        <v>0.89924008296450375</v>
      </c>
      <c r="J187" s="109">
        <v>1015374</v>
      </c>
      <c r="K187" s="68">
        <f t="shared" si="17"/>
        <v>0.84669252783466642</v>
      </c>
      <c r="L187" s="66">
        <v>1199224</v>
      </c>
      <c r="M187" s="54" t="e">
        <f>#REF!/N187</f>
        <v>#REF!</v>
      </c>
      <c r="N187" s="53">
        <v>828130</v>
      </c>
    </row>
    <row r="188" spans="2:14" x14ac:dyDescent="0.25">
      <c r="B188" s="107" t="s">
        <v>188</v>
      </c>
      <c r="C188" s="108" t="s">
        <v>640</v>
      </c>
      <c r="D188" s="109">
        <v>242168</v>
      </c>
      <c r="E188" s="110">
        <f t="shared" si="11"/>
        <v>1.0332104580517441</v>
      </c>
      <c r="F188" s="109">
        <v>234384</v>
      </c>
      <c r="G188" s="110">
        <f t="shared" si="12"/>
        <v>1.0878003954220155</v>
      </c>
      <c r="H188" s="109">
        <v>215466</v>
      </c>
      <c r="I188" s="111">
        <f t="shared" si="13"/>
        <v>1.023970877569836</v>
      </c>
      <c r="J188" s="109">
        <v>210422</v>
      </c>
      <c r="K188" s="68">
        <f t="shared" si="17"/>
        <v>1.0234483295314711</v>
      </c>
      <c r="L188" s="66">
        <v>205601</v>
      </c>
      <c r="M188" s="54" t="e">
        <f>#REF!/N188</f>
        <v>#REF!</v>
      </c>
      <c r="N188" s="53">
        <v>229813</v>
      </c>
    </row>
    <row r="189" spans="2:14" x14ac:dyDescent="0.25">
      <c r="B189" s="107" t="s">
        <v>189</v>
      </c>
      <c r="C189" s="108" t="s">
        <v>405</v>
      </c>
      <c r="D189" s="109">
        <v>21026862</v>
      </c>
      <c r="E189" s="110">
        <f t="shared" si="11"/>
        <v>0.98549396973280556</v>
      </c>
      <c r="F189" s="109">
        <v>21336368</v>
      </c>
      <c r="G189" s="110">
        <f t="shared" si="12"/>
        <v>0.97009343899240053</v>
      </c>
      <c r="H189" s="109">
        <v>21994137</v>
      </c>
      <c r="I189" s="111">
        <f t="shared" si="13"/>
        <v>1.0119552049964897</v>
      </c>
      <c r="J189" s="109">
        <v>21734299</v>
      </c>
      <c r="K189" s="68">
        <f t="shared" si="17"/>
        <v>1.1484371292954176</v>
      </c>
      <c r="L189" s="66">
        <v>18925110</v>
      </c>
      <c r="M189" s="54" t="e">
        <f>#REF!/N189</f>
        <v>#REF!</v>
      </c>
      <c r="N189" s="53">
        <v>19040212</v>
      </c>
    </row>
    <row r="190" spans="2:14" x14ac:dyDescent="0.25">
      <c r="B190" s="107" t="s">
        <v>190</v>
      </c>
      <c r="C190" s="108" t="s">
        <v>641</v>
      </c>
      <c r="D190" s="109">
        <v>285835</v>
      </c>
      <c r="E190" s="110">
        <f t="shared" si="11"/>
        <v>2.3181512209759698</v>
      </c>
      <c r="F190" s="109">
        <v>123303</v>
      </c>
      <c r="G190" s="110">
        <f t="shared" si="12"/>
        <v>0.86510815342842506</v>
      </c>
      <c r="H190" s="109">
        <v>142529</v>
      </c>
      <c r="I190" s="111">
        <f t="shared" si="13"/>
        <v>0.52248233086014251</v>
      </c>
      <c r="J190" s="109">
        <v>272792</v>
      </c>
      <c r="K190" s="68">
        <f t="shared" si="17"/>
        <v>1.3533900239132377</v>
      </c>
      <c r="L190" s="66">
        <v>201562</v>
      </c>
      <c r="M190" s="54" t="e">
        <f>#REF!/N190</f>
        <v>#REF!</v>
      </c>
      <c r="N190" s="53">
        <v>190777</v>
      </c>
    </row>
    <row r="191" spans="2:14" x14ac:dyDescent="0.25">
      <c r="B191" s="107" t="s">
        <v>191</v>
      </c>
      <c r="C191" s="108" t="s">
        <v>642</v>
      </c>
      <c r="D191" s="109">
        <v>534632</v>
      </c>
      <c r="E191" s="110">
        <f t="shared" si="11"/>
        <v>0.98383558820498473</v>
      </c>
      <c r="F191" s="109">
        <v>543416</v>
      </c>
      <c r="G191" s="110">
        <f t="shared" si="12"/>
        <v>1.0178597852330389</v>
      </c>
      <c r="H191" s="109">
        <v>533881</v>
      </c>
      <c r="I191" s="111">
        <f t="shared" si="13"/>
        <v>0.98565860917309922</v>
      </c>
      <c r="J191" s="109">
        <v>541649</v>
      </c>
      <c r="K191" s="68">
        <f t="shared" si="17"/>
        <v>1.2459491912184171</v>
      </c>
      <c r="L191" s="66">
        <v>434728</v>
      </c>
      <c r="M191" s="54" t="e">
        <f>#REF!/N191</f>
        <v>#REF!</v>
      </c>
      <c r="N191" s="53">
        <v>394957</v>
      </c>
    </row>
    <row r="192" spans="2:14" x14ac:dyDescent="0.25">
      <c r="B192" s="107" t="s">
        <v>192</v>
      </c>
      <c r="C192" s="108" t="s">
        <v>643</v>
      </c>
      <c r="D192" s="109">
        <v>76540</v>
      </c>
      <c r="E192" s="110">
        <f t="shared" si="11"/>
        <v>0.98377933729210043</v>
      </c>
      <c r="F192" s="109">
        <v>77802</v>
      </c>
      <c r="G192" s="110">
        <f t="shared" si="12"/>
        <v>1.0059606159734165</v>
      </c>
      <c r="H192" s="109">
        <v>77341</v>
      </c>
      <c r="I192" s="111">
        <f t="shared" si="13"/>
        <v>0.80534180246785025</v>
      </c>
      <c r="J192" s="109">
        <v>96035</v>
      </c>
      <c r="K192" s="68">
        <f t="shared" si="17"/>
        <v>0.55113026611038096</v>
      </c>
      <c r="L192" s="66">
        <v>174251</v>
      </c>
      <c r="M192" s="54" t="e">
        <f>#REF!/N192</f>
        <v>#REF!</v>
      </c>
      <c r="N192" s="53">
        <v>115531</v>
      </c>
    </row>
    <row r="193" spans="2:14" x14ac:dyDescent="0.25">
      <c r="B193" s="107" t="s">
        <v>193</v>
      </c>
      <c r="C193" s="108" t="s">
        <v>644</v>
      </c>
      <c r="D193" s="109">
        <v>75030</v>
      </c>
      <c r="E193" s="110">
        <f t="shared" si="11"/>
        <v>1.1640679543867816</v>
      </c>
      <c r="F193" s="109">
        <v>64455</v>
      </c>
      <c r="G193" s="110">
        <f t="shared" si="12"/>
        <v>0.91133388004411386</v>
      </c>
      <c r="H193" s="109">
        <v>70726</v>
      </c>
      <c r="I193" s="111">
        <f t="shared" si="13"/>
        <v>0.98454813742413272</v>
      </c>
      <c r="J193" s="109">
        <v>71836</v>
      </c>
      <c r="K193" s="68">
        <f t="shared" si="17"/>
        <v>1.0778094523630908</v>
      </c>
      <c r="L193" s="66">
        <v>66650</v>
      </c>
      <c r="M193" s="54" t="e">
        <f>#REF!/N193</f>
        <v>#REF!</v>
      </c>
      <c r="N193" s="53">
        <v>64881</v>
      </c>
    </row>
    <row r="194" spans="2:14" x14ac:dyDescent="0.25">
      <c r="B194" s="107" t="s">
        <v>194</v>
      </c>
      <c r="C194" s="108" t="s">
        <v>645</v>
      </c>
      <c r="D194" s="109">
        <v>25678</v>
      </c>
      <c r="E194" s="110">
        <f t="shared" si="11"/>
        <v>1.251059683313033</v>
      </c>
      <c r="F194" s="109">
        <v>20525</v>
      </c>
      <c r="G194" s="110">
        <f t="shared" si="12"/>
        <v>0.98801386348320019</v>
      </c>
      <c r="H194" s="109">
        <v>20774</v>
      </c>
      <c r="I194" s="111">
        <f t="shared" si="13"/>
        <v>1.0880427381762949</v>
      </c>
      <c r="J194" s="109">
        <v>19093</v>
      </c>
      <c r="K194" s="68">
        <f t="shared" si="17"/>
        <v>1.1984057243283956</v>
      </c>
      <c r="L194" s="66">
        <v>15932</v>
      </c>
      <c r="M194" s="54" t="e">
        <f>#REF!/N194</f>
        <v>#REF!</v>
      </c>
      <c r="N194" s="53">
        <v>19564</v>
      </c>
    </row>
    <row r="195" spans="2:14" x14ac:dyDescent="0.25">
      <c r="B195" s="107" t="s">
        <v>195</v>
      </c>
      <c r="C195" s="108" t="s">
        <v>646</v>
      </c>
      <c r="D195" s="109">
        <v>45999</v>
      </c>
      <c r="E195" s="110">
        <f t="shared" si="11"/>
        <v>0.97955663451095631</v>
      </c>
      <c r="F195" s="109">
        <v>46959</v>
      </c>
      <c r="G195" s="110">
        <f t="shared" si="12"/>
        <v>1.2343663748915701</v>
      </c>
      <c r="H195" s="109">
        <v>38043</v>
      </c>
      <c r="I195" s="111">
        <f t="shared" si="13"/>
        <v>0.85000893734918226</v>
      </c>
      <c r="J195" s="109">
        <v>44756</v>
      </c>
      <c r="K195" s="68">
        <f t="shared" si="17"/>
        <v>0.39528023598820061</v>
      </c>
      <c r="L195" s="66">
        <v>113226</v>
      </c>
      <c r="M195" s="54" t="e">
        <f>#REF!/N195</f>
        <v>#REF!</v>
      </c>
      <c r="N195" s="53">
        <v>52147</v>
      </c>
    </row>
    <row r="196" spans="2:14" x14ac:dyDescent="0.25">
      <c r="B196" s="107" t="s">
        <v>196</v>
      </c>
      <c r="C196" s="108" t="s">
        <v>647</v>
      </c>
      <c r="D196" s="109">
        <v>213652</v>
      </c>
      <c r="E196" s="110">
        <f t="shared" si="11"/>
        <v>2.0952847952298761</v>
      </c>
      <c r="F196" s="109">
        <v>101968</v>
      </c>
      <c r="G196" s="110">
        <f t="shared" si="12"/>
        <v>0.50774807791897381</v>
      </c>
      <c r="H196" s="109">
        <v>200824</v>
      </c>
      <c r="I196" s="111">
        <f t="shared" si="13"/>
        <v>1.1084898630560416</v>
      </c>
      <c r="J196" s="109">
        <v>181169</v>
      </c>
      <c r="K196" s="68">
        <f t="shared" si="17"/>
        <v>1.0131757758104836</v>
      </c>
      <c r="L196" s="66">
        <v>178813</v>
      </c>
      <c r="M196" s="54" t="e">
        <f>#REF!/N196</f>
        <v>#REF!</v>
      </c>
      <c r="N196" s="53">
        <v>171757</v>
      </c>
    </row>
    <row r="197" spans="2:14" x14ac:dyDescent="0.25">
      <c r="B197" s="107" t="s">
        <v>197</v>
      </c>
      <c r="C197" s="108" t="s">
        <v>648</v>
      </c>
      <c r="D197" s="109">
        <v>384552</v>
      </c>
      <c r="E197" s="110">
        <f t="shared" ref="E197:E260" si="18">IFERROR(D197/F197,"")</f>
        <v>1.1185763277843548</v>
      </c>
      <c r="F197" s="109">
        <v>343787</v>
      </c>
      <c r="G197" s="110">
        <f t="shared" ref="G197:G224" si="19">IFERROR(F197/H197,"")</f>
        <v>1.0469915366506577</v>
      </c>
      <c r="H197" s="109">
        <v>328357</v>
      </c>
      <c r="I197" s="111">
        <f t="shared" ref="I197:I260" si="20">IFERROR(H197/J197,"")</f>
        <v>0.87726793037577311</v>
      </c>
      <c r="J197" s="109">
        <v>374295</v>
      </c>
      <c r="K197" s="68">
        <f t="shared" si="17"/>
        <v>0.93973843639294297</v>
      </c>
      <c r="L197" s="66">
        <v>398297</v>
      </c>
      <c r="M197" s="54" t="e">
        <f>#REF!/N197</f>
        <v>#REF!</v>
      </c>
      <c r="N197" s="53">
        <v>227067</v>
      </c>
    </row>
    <row r="198" spans="2:14" x14ac:dyDescent="0.25">
      <c r="B198" s="107" t="s">
        <v>198</v>
      </c>
      <c r="C198" s="108" t="s">
        <v>406</v>
      </c>
      <c r="D198" s="109">
        <v>2743102</v>
      </c>
      <c r="E198" s="110">
        <f t="shared" si="18"/>
        <v>1.0956726732700159</v>
      </c>
      <c r="F198" s="109">
        <v>2503578</v>
      </c>
      <c r="G198" s="110">
        <f t="shared" si="19"/>
        <v>1.0473815023170527</v>
      </c>
      <c r="H198" s="109">
        <v>2390321</v>
      </c>
      <c r="I198" s="111">
        <f t="shared" si="20"/>
        <v>0.97427247108348192</v>
      </c>
      <c r="J198" s="109">
        <v>2453442</v>
      </c>
      <c r="K198" s="68">
        <f t="shared" si="17"/>
        <v>1.1471581273410691</v>
      </c>
      <c r="L198" s="66">
        <v>2138713</v>
      </c>
      <c r="M198" s="54" t="e">
        <f>#REF!/N198</f>
        <v>#REF!</v>
      </c>
      <c r="N198" s="53">
        <v>1844513</v>
      </c>
    </row>
    <row r="199" spans="2:14" x14ac:dyDescent="0.25">
      <c r="B199" s="107" t="s">
        <v>199</v>
      </c>
      <c r="C199" s="108" t="s">
        <v>649</v>
      </c>
      <c r="D199" s="109">
        <v>383275</v>
      </c>
      <c r="E199" s="110">
        <f t="shared" si="18"/>
        <v>2.0163772286551525</v>
      </c>
      <c r="F199" s="109">
        <v>190081</v>
      </c>
      <c r="G199" s="110">
        <f t="shared" si="19"/>
        <v>0.50663002715978966</v>
      </c>
      <c r="H199" s="109">
        <v>375187</v>
      </c>
      <c r="I199" s="111">
        <f t="shared" si="20"/>
        <v>1.0986796060780875</v>
      </c>
      <c r="J199" s="109">
        <v>341489</v>
      </c>
      <c r="K199" s="68">
        <f t="shared" si="17"/>
        <v>1.1791340078035979</v>
      </c>
      <c r="L199" s="66">
        <v>289610</v>
      </c>
      <c r="M199" s="54" t="e">
        <f>#REF!/N199</f>
        <v>#REF!</v>
      </c>
      <c r="N199" s="53">
        <v>132420</v>
      </c>
    </row>
    <row r="200" spans="2:14" x14ac:dyDescent="0.25">
      <c r="B200" s="107" t="s">
        <v>200</v>
      </c>
      <c r="C200" s="108" t="s">
        <v>650</v>
      </c>
      <c r="D200" s="109">
        <v>84099</v>
      </c>
      <c r="E200" s="110">
        <f t="shared" si="18"/>
        <v>0.98389021479713601</v>
      </c>
      <c r="F200" s="109">
        <v>85476</v>
      </c>
      <c r="G200" s="110">
        <f t="shared" si="19"/>
        <v>1.206010582010582</v>
      </c>
      <c r="H200" s="109">
        <v>70875</v>
      </c>
      <c r="I200" s="111">
        <f t="shared" si="20"/>
        <v>1.3234305560742428</v>
      </c>
      <c r="J200" s="109">
        <v>53554</v>
      </c>
      <c r="K200" s="68">
        <f t="shared" si="17"/>
        <v>0.37910042048334347</v>
      </c>
      <c r="L200" s="66">
        <v>141266</v>
      </c>
      <c r="M200" s="54" t="e">
        <f>#REF!/N200</f>
        <v>#REF!</v>
      </c>
      <c r="N200" s="53">
        <v>45599</v>
      </c>
    </row>
    <row r="201" spans="2:14" x14ac:dyDescent="0.25">
      <c r="B201" s="107" t="s">
        <v>201</v>
      </c>
      <c r="C201" s="108" t="s">
        <v>651</v>
      </c>
      <c r="D201" s="109">
        <v>68095</v>
      </c>
      <c r="E201" s="110">
        <f t="shared" si="18"/>
        <v>0.82213529404662733</v>
      </c>
      <c r="F201" s="109">
        <v>82827</v>
      </c>
      <c r="G201" s="110">
        <f t="shared" si="19"/>
        <v>0.85734248361953858</v>
      </c>
      <c r="H201" s="109">
        <v>96609</v>
      </c>
      <c r="I201" s="111">
        <f t="shared" si="20"/>
        <v>1.2054427031343582</v>
      </c>
      <c r="J201" s="109">
        <v>80144</v>
      </c>
      <c r="K201" s="68">
        <f t="shared" si="17"/>
        <v>0.51124308669775398</v>
      </c>
      <c r="L201" s="66">
        <v>156763</v>
      </c>
      <c r="M201" s="54" t="e">
        <f>#REF!/N201</f>
        <v>#REF!</v>
      </c>
      <c r="N201" s="53">
        <v>17222</v>
      </c>
    </row>
    <row r="202" spans="2:14" x14ac:dyDescent="0.25">
      <c r="B202" s="107" t="s">
        <v>202</v>
      </c>
      <c r="C202" s="108" t="s">
        <v>652</v>
      </c>
      <c r="D202" s="109">
        <v>1992</v>
      </c>
      <c r="E202" s="110">
        <f t="shared" si="18"/>
        <v>0.85019206145966708</v>
      </c>
      <c r="F202" s="109">
        <v>2343</v>
      </c>
      <c r="G202" s="110">
        <f t="shared" si="19"/>
        <v>0.85510948905109485</v>
      </c>
      <c r="H202" s="109">
        <v>2740</v>
      </c>
      <c r="I202" s="111">
        <f t="shared" si="20"/>
        <v>0.11051952242658922</v>
      </c>
      <c r="J202" s="109">
        <v>24792</v>
      </c>
      <c r="K202" s="68">
        <f t="shared" si="17"/>
        <v>0.86353187042842217</v>
      </c>
      <c r="L202" s="66">
        <v>28710</v>
      </c>
      <c r="M202" s="54" t="e">
        <f>#REF!/N202</f>
        <v>#REF!</v>
      </c>
      <c r="N202" s="53">
        <v>20129</v>
      </c>
    </row>
    <row r="203" spans="2:14" x14ac:dyDescent="0.25">
      <c r="B203" s="107" t="s">
        <v>203</v>
      </c>
      <c r="C203" s="108" t="s">
        <v>653</v>
      </c>
      <c r="D203" s="109">
        <v>74540</v>
      </c>
      <c r="E203" s="110">
        <f t="shared" si="18"/>
        <v>1.1903355104517654</v>
      </c>
      <c r="F203" s="109">
        <v>62621</v>
      </c>
      <c r="G203" s="110">
        <f t="shared" si="19"/>
        <v>0.9075901850805107</v>
      </c>
      <c r="H203" s="109">
        <v>68997</v>
      </c>
      <c r="I203" s="111">
        <f t="shared" si="20"/>
        <v>0.98454623287671228</v>
      </c>
      <c r="J203" s="109">
        <v>70080</v>
      </c>
      <c r="K203" s="68">
        <f t="shared" si="17"/>
        <v>0.56404230317273796</v>
      </c>
      <c r="L203" s="66">
        <v>124246</v>
      </c>
      <c r="M203" s="54" t="e">
        <f>#REF!/N203</f>
        <v>#REF!</v>
      </c>
      <c r="N203" s="53">
        <v>71171</v>
      </c>
    </row>
    <row r="204" spans="2:14" x14ac:dyDescent="0.25">
      <c r="B204" s="107" t="s">
        <v>204</v>
      </c>
      <c r="C204" s="108" t="s">
        <v>654</v>
      </c>
      <c r="D204" s="109">
        <v>344780</v>
      </c>
      <c r="E204" s="110">
        <f t="shared" si="18"/>
        <v>0.96918553333595692</v>
      </c>
      <c r="F204" s="109">
        <v>355742</v>
      </c>
      <c r="G204" s="110">
        <f t="shared" si="19"/>
        <v>1.2025217185545753</v>
      </c>
      <c r="H204" s="109">
        <v>295830</v>
      </c>
      <c r="I204" s="111">
        <f t="shared" si="20"/>
        <v>0.97014435910721664</v>
      </c>
      <c r="J204" s="109">
        <v>304934</v>
      </c>
      <c r="K204" s="68">
        <f t="shared" si="17"/>
        <v>1.5303783111004046</v>
      </c>
      <c r="L204" s="66">
        <v>199254</v>
      </c>
      <c r="M204" s="54" t="e">
        <f>#REF!/N204</f>
        <v>#REF!</v>
      </c>
      <c r="N204" s="53">
        <v>186727</v>
      </c>
    </row>
    <row r="205" spans="2:14" x14ac:dyDescent="0.25">
      <c r="B205" s="107" t="s">
        <v>205</v>
      </c>
      <c r="C205" s="108" t="s">
        <v>655</v>
      </c>
      <c r="D205" s="109">
        <v>123115</v>
      </c>
      <c r="E205" s="110">
        <f t="shared" si="18"/>
        <v>1.0945890678900387</v>
      </c>
      <c r="F205" s="109">
        <v>112476</v>
      </c>
      <c r="G205" s="110">
        <f t="shared" si="19"/>
        <v>0.9730683715578472</v>
      </c>
      <c r="H205" s="109">
        <v>115589</v>
      </c>
      <c r="I205" s="111">
        <f t="shared" si="20"/>
        <v>0.92954563731403295</v>
      </c>
      <c r="J205" s="109">
        <v>124350</v>
      </c>
      <c r="K205" s="68">
        <f t="shared" si="17"/>
        <v>0.50530293794953063</v>
      </c>
      <c r="L205" s="66">
        <v>246090</v>
      </c>
      <c r="M205" s="54" t="e">
        <f>#REF!/N205</f>
        <v>#REF!</v>
      </c>
      <c r="N205" s="53">
        <v>207000</v>
      </c>
    </row>
    <row r="206" spans="2:14" x14ac:dyDescent="0.25">
      <c r="B206" s="107" t="s">
        <v>206</v>
      </c>
      <c r="C206" s="108" t="s">
        <v>656</v>
      </c>
      <c r="D206" s="109">
        <v>27577</v>
      </c>
      <c r="E206" s="110">
        <f t="shared" si="18"/>
        <v>0.85367137196631993</v>
      </c>
      <c r="F206" s="109">
        <v>32304</v>
      </c>
      <c r="G206" s="110">
        <f t="shared" si="19"/>
        <v>0.89129235183754552</v>
      </c>
      <c r="H206" s="109">
        <v>36244</v>
      </c>
      <c r="I206" s="111">
        <f t="shared" si="20"/>
        <v>0.96268161172939515</v>
      </c>
      <c r="J206" s="109">
        <v>37649</v>
      </c>
      <c r="K206" s="68">
        <f t="shared" si="17"/>
        <v>1.9559954280964256</v>
      </c>
      <c r="L206" s="66">
        <v>19248</v>
      </c>
      <c r="M206" s="54" t="e">
        <f>#REF!/N206</f>
        <v>#REF!</v>
      </c>
      <c r="N206" s="53">
        <v>16092</v>
      </c>
    </row>
    <row r="207" spans="2:14" x14ac:dyDescent="0.25">
      <c r="B207" s="107" t="s">
        <v>207</v>
      </c>
      <c r="C207" s="108" t="s">
        <v>407</v>
      </c>
      <c r="D207" s="109">
        <v>127307</v>
      </c>
      <c r="E207" s="110">
        <f t="shared" si="18"/>
        <v>0.90038333144732374</v>
      </c>
      <c r="F207" s="109">
        <v>141392</v>
      </c>
      <c r="G207" s="110">
        <f t="shared" si="19"/>
        <v>0.92895155250121542</v>
      </c>
      <c r="H207" s="109">
        <v>152206</v>
      </c>
      <c r="I207" s="111">
        <f t="shared" si="20"/>
        <v>1.1172476565883449</v>
      </c>
      <c r="J207" s="109">
        <v>136233</v>
      </c>
      <c r="K207" s="68">
        <f t="shared" si="17"/>
        <v>0.49186205203376493</v>
      </c>
      <c r="L207" s="66">
        <v>276974</v>
      </c>
      <c r="M207" s="54" t="e">
        <f>#REF!/N207</f>
        <v>#REF!</v>
      </c>
      <c r="N207" s="53">
        <v>235437</v>
      </c>
    </row>
    <row r="208" spans="2:14" x14ac:dyDescent="0.25">
      <c r="B208" s="107" t="s">
        <v>208</v>
      </c>
      <c r="C208" s="108" t="s">
        <v>657</v>
      </c>
      <c r="D208" s="109">
        <v>1003761</v>
      </c>
      <c r="E208" s="110">
        <f t="shared" si="18"/>
        <v>1.2224276324682963</v>
      </c>
      <c r="F208" s="109">
        <v>821121</v>
      </c>
      <c r="G208" s="110">
        <f t="shared" si="19"/>
        <v>1.0566885866138185</v>
      </c>
      <c r="H208" s="109">
        <v>777070</v>
      </c>
      <c r="I208" s="111">
        <f t="shared" si="20"/>
        <v>0.98525546501263472</v>
      </c>
      <c r="J208" s="109">
        <v>788699</v>
      </c>
      <c r="K208" s="68">
        <f t="shared" si="17"/>
        <v>0.9584023447895389</v>
      </c>
      <c r="L208" s="66">
        <v>822931</v>
      </c>
      <c r="M208" s="54" t="e">
        <f>#REF!/N208</f>
        <v>#REF!</v>
      </c>
      <c r="N208" s="53">
        <v>601586</v>
      </c>
    </row>
    <row r="209" spans="2:14" x14ac:dyDescent="0.25">
      <c r="B209" s="107" t="s">
        <v>209</v>
      </c>
      <c r="C209" s="108" t="s">
        <v>658</v>
      </c>
      <c r="D209" s="109">
        <v>367433</v>
      </c>
      <c r="E209" s="110">
        <f t="shared" si="18"/>
        <v>0.9859447072619012</v>
      </c>
      <c r="F209" s="109">
        <v>372671</v>
      </c>
      <c r="G209" s="110">
        <f t="shared" si="19"/>
        <v>1.135153822723119</v>
      </c>
      <c r="H209" s="109">
        <v>328300</v>
      </c>
      <c r="I209" s="111">
        <f t="shared" si="20"/>
        <v>0.98575859573688684</v>
      </c>
      <c r="J209" s="109">
        <v>333043</v>
      </c>
      <c r="K209" s="68">
        <f t="shared" si="17"/>
        <v>0.99008850188924924</v>
      </c>
      <c r="L209" s="66">
        <v>336377</v>
      </c>
      <c r="M209" s="54" t="e">
        <f>#REF!/N209</f>
        <v>#REF!</v>
      </c>
      <c r="N209" s="53">
        <v>350039</v>
      </c>
    </row>
    <row r="210" spans="2:14" x14ac:dyDescent="0.25">
      <c r="B210" s="107" t="s">
        <v>210</v>
      </c>
      <c r="C210" s="108" t="s">
        <v>659</v>
      </c>
      <c r="D210" s="109">
        <v>744506</v>
      </c>
      <c r="E210" s="110">
        <f t="shared" si="18"/>
        <v>0.98526416644941184</v>
      </c>
      <c r="F210" s="109">
        <v>755641</v>
      </c>
      <c r="G210" s="110">
        <f t="shared" si="19"/>
        <v>1.3018686210865085</v>
      </c>
      <c r="H210" s="109">
        <v>580428</v>
      </c>
      <c r="I210" s="111">
        <f t="shared" si="20"/>
        <v>0.93990957612187787</v>
      </c>
      <c r="J210" s="109">
        <v>617536</v>
      </c>
      <c r="K210" s="68">
        <f t="shared" si="17"/>
        <v>1.0535388310921703</v>
      </c>
      <c r="L210" s="66">
        <v>586154</v>
      </c>
      <c r="M210" s="54" t="e">
        <f>#REF!/N210</f>
        <v>#REF!</v>
      </c>
      <c r="N210" s="53">
        <v>497756</v>
      </c>
    </row>
    <row r="211" spans="2:14" x14ac:dyDescent="0.25">
      <c r="B211" s="107" t="s">
        <v>211</v>
      </c>
      <c r="C211" s="108" t="s">
        <v>660</v>
      </c>
      <c r="D211" s="109">
        <v>426275</v>
      </c>
      <c r="E211" s="110">
        <f t="shared" si="18"/>
        <v>1.1106927710843373</v>
      </c>
      <c r="F211" s="109">
        <v>383792</v>
      </c>
      <c r="G211" s="110">
        <f t="shared" si="19"/>
        <v>0.98897876408576824</v>
      </c>
      <c r="H211" s="109">
        <v>388069</v>
      </c>
      <c r="I211" s="111">
        <f t="shared" si="20"/>
        <v>0.93882285772346907</v>
      </c>
      <c r="J211" s="109">
        <v>413357</v>
      </c>
      <c r="K211" s="68">
        <f t="shared" si="17"/>
        <v>1.1084483059142163</v>
      </c>
      <c r="L211" s="66">
        <v>372915</v>
      </c>
      <c r="M211" s="54" t="e">
        <f>#REF!/N211</f>
        <v>#REF!</v>
      </c>
      <c r="N211" s="53">
        <v>320023</v>
      </c>
    </row>
    <row r="212" spans="2:14" x14ac:dyDescent="0.25">
      <c r="B212" s="107" t="s">
        <v>212</v>
      </c>
      <c r="C212" s="108" t="s">
        <v>661</v>
      </c>
      <c r="D212" s="109">
        <v>60089</v>
      </c>
      <c r="E212" s="110">
        <f t="shared" si="18"/>
        <v>1.1775230256711737</v>
      </c>
      <c r="F212" s="109">
        <v>51030</v>
      </c>
      <c r="G212" s="110">
        <f t="shared" si="19"/>
        <v>0.88526125876066897</v>
      </c>
      <c r="H212" s="109">
        <v>57644</v>
      </c>
      <c r="I212" s="111">
        <f t="shared" si="20"/>
        <v>0.85000589831308249</v>
      </c>
      <c r="J212" s="109">
        <v>67816</v>
      </c>
      <c r="K212" s="68">
        <f t="shared" si="17"/>
        <v>0.84383943458676558</v>
      </c>
      <c r="L212" s="66">
        <v>80366</v>
      </c>
      <c r="M212" s="54" t="e">
        <f>#REF!/N212</f>
        <v>#REF!</v>
      </c>
      <c r="N212" s="53">
        <v>45768</v>
      </c>
    </row>
    <row r="213" spans="2:14" x14ac:dyDescent="0.25">
      <c r="B213" s="107" t="s">
        <v>213</v>
      </c>
      <c r="C213" s="108" t="s">
        <v>662</v>
      </c>
      <c r="D213" s="109">
        <v>756140</v>
      </c>
      <c r="E213" s="110">
        <f t="shared" si="18"/>
        <v>1.0199322059503915</v>
      </c>
      <c r="F213" s="109">
        <v>741363</v>
      </c>
      <c r="G213" s="110">
        <f t="shared" si="19"/>
        <v>1.1397974275637497</v>
      </c>
      <c r="H213" s="109">
        <v>650434</v>
      </c>
      <c r="I213" s="111">
        <f t="shared" si="20"/>
        <v>0.8992403033256603</v>
      </c>
      <c r="J213" s="109">
        <v>723315</v>
      </c>
      <c r="K213" s="68">
        <f t="shared" si="17"/>
        <v>0.86204266385085415</v>
      </c>
      <c r="L213" s="66">
        <v>839071</v>
      </c>
      <c r="M213" s="54" t="e">
        <f>#REF!/N213</f>
        <v>#REF!</v>
      </c>
      <c r="N213" s="53">
        <v>504352</v>
      </c>
    </row>
    <row r="214" spans="2:14" x14ac:dyDescent="0.25">
      <c r="B214" s="107" t="s">
        <v>214</v>
      </c>
      <c r="C214" s="108" t="s">
        <v>663</v>
      </c>
      <c r="D214" s="109">
        <v>127381</v>
      </c>
      <c r="E214" s="110">
        <f t="shared" si="18"/>
        <v>0.93264070405107591</v>
      </c>
      <c r="F214" s="109">
        <v>136581</v>
      </c>
      <c r="G214" s="110">
        <f t="shared" si="19"/>
        <v>0.98859268802883671</v>
      </c>
      <c r="H214" s="109">
        <v>138157</v>
      </c>
      <c r="I214" s="111">
        <f t="shared" si="20"/>
        <v>0.9200468823878053</v>
      </c>
      <c r="J214" s="109">
        <v>150163</v>
      </c>
      <c r="K214" s="68">
        <f t="shared" si="17"/>
        <v>1.2870194986072423</v>
      </c>
      <c r="L214" s="66">
        <v>116675</v>
      </c>
      <c r="M214" s="54" t="e">
        <f>#REF!/N214</f>
        <v>#REF!</v>
      </c>
      <c r="N214" s="53">
        <v>103960</v>
      </c>
    </row>
    <row r="215" spans="2:14" x14ac:dyDescent="0.25">
      <c r="B215" s="107" t="s">
        <v>215</v>
      </c>
      <c r="C215" s="108" t="s">
        <v>664</v>
      </c>
      <c r="D215" s="109">
        <v>21566</v>
      </c>
      <c r="E215" s="110">
        <f t="shared" si="18"/>
        <v>5.5596803299819539</v>
      </c>
      <c r="F215" s="109">
        <v>3879</v>
      </c>
      <c r="G215" s="110">
        <f t="shared" si="19"/>
        <v>0.85047138785354093</v>
      </c>
      <c r="H215" s="109">
        <v>4561</v>
      </c>
      <c r="I215" s="111">
        <f t="shared" si="20"/>
        <v>0.84998136414461423</v>
      </c>
      <c r="J215" s="109">
        <v>5366</v>
      </c>
      <c r="K215" s="68">
        <f t="shared" si="17"/>
        <v>5.9117750749162701E-2</v>
      </c>
      <c r="L215" s="66">
        <v>90768</v>
      </c>
      <c r="M215" s="54" t="e">
        <f>#REF!/N215</f>
        <v>#REF!</v>
      </c>
      <c r="N215" s="53">
        <v>25221</v>
      </c>
    </row>
    <row r="216" spans="2:14" x14ac:dyDescent="0.25">
      <c r="B216" s="107" t="s">
        <v>216</v>
      </c>
      <c r="C216" s="108" t="s">
        <v>408</v>
      </c>
      <c r="D216" s="109">
        <v>100900</v>
      </c>
      <c r="E216" s="110">
        <f t="shared" si="18"/>
        <v>1.0839671694383568</v>
      </c>
      <c r="F216" s="109">
        <v>93084</v>
      </c>
      <c r="G216" s="110">
        <f t="shared" si="19"/>
        <v>1.0427944075999283</v>
      </c>
      <c r="H216" s="109">
        <v>89264</v>
      </c>
      <c r="I216" s="111">
        <f t="shared" si="20"/>
        <v>0.91190862933791006</v>
      </c>
      <c r="J216" s="109">
        <v>97887</v>
      </c>
      <c r="K216" s="68">
        <f t="shared" si="17"/>
        <v>0.90788265519064359</v>
      </c>
      <c r="L216" s="66">
        <v>107819</v>
      </c>
      <c r="M216" s="54" t="e">
        <f>#REF!/N216</f>
        <v>#REF!</v>
      </c>
      <c r="N216" s="53">
        <v>114340</v>
      </c>
    </row>
    <row r="217" spans="2:14" x14ac:dyDescent="0.25">
      <c r="B217" s="107" t="s">
        <v>217</v>
      </c>
      <c r="C217" s="108" t="s">
        <v>665</v>
      </c>
      <c r="D217" s="109">
        <v>130398</v>
      </c>
      <c r="E217" s="110">
        <f t="shared" si="18"/>
        <v>0.93814885427533368</v>
      </c>
      <c r="F217" s="109">
        <v>138995</v>
      </c>
      <c r="G217" s="110">
        <f t="shared" si="19"/>
        <v>1.4849099941242454</v>
      </c>
      <c r="H217" s="109">
        <v>93605</v>
      </c>
      <c r="I217" s="111">
        <f t="shared" si="20"/>
        <v>0.92411049243770482</v>
      </c>
      <c r="J217" s="109">
        <v>101292</v>
      </c>
      <c r="K217" s="68">
        <f t="shared" si="17"/>
        <v>1.1478757521843093</v>
      </c>
      <c r="L217" s="66">
        <v>88243</v>
      </c>
      <c r="M217" s="54" t="e">
        <f>#REF!/N217</f>
        <v>#REF!</v>
      </c>
      <c r="N217" s="53">
        <v>56628</v>
      </c>
    </row>
    <row r="218" spans="2:14" x14ac:dyDescent="0.25">
      <c r="B218" s="107" t="s">
        <v>218</v>
      </c>
      <c r="C218" s="108" t="s">
        <v>666</v>
      </c>
      <c r="D218" s="109">
        <v>98129</v>
      </c>
      <c r="E218" s="110">
        <f t="shared" si="18"/>
        <v>0.98525070784553903</v>
      </c>
      <c r="F218" s="109">
        <v>99598</v>
      </c>
      <c r="G218" s="110">
        <f t="shared" si="19"/>
        <v>1.3752071136639787</v>
      </c>
      <c r="H218" s="109">
        <v>72424</v>
      </c>
      <c r="I218" s="111">
        <f t="shared" si="20"/>
        <v>0.88555218624669862</v>
      </c>
      <c r="J218" s="109">
        <v>81784</v>
      </c>
      <c r="K218" s="68">
        <f t="shared" si="17"/>
        <v>0.94574217123826265</v>
      </c>
      <c r="L218" s="66">
        <v>86476</v>
      </c>
      <c r="M218" s="54" t="e">
        <f>#REF!/N218</f>
        <v>#REF!</v>
      </c>
      <c r="N218" s="53">
        <v>87120</v>
      </c>
    </row>
    <row r="219" spans="2:14" x14ac:dyDescent="0.25">
      <c r="B219" s="107" t="s">
        <v>219</v>
      </c>
      <c r="C219" s="108" t="s">
        <v>667</v>
      </c>
      <c r="D219" s="109">
        <v>1455900</v>
      </c>
      <c r="E219" s="110">
        <f t="shared" si="18"/>
        <v>1.0516370476151264</v>
      </c>
      <c r="F219" s="109">
        <v>1384413</v>
      </c>
      <c r="G219" s="110">
        <f t="shared" si="19"/>
        <v>0.9138220558822947</v>
      </c>
      <c r="H219" s="109">
        <v>1514970</v>
      </c>
      <c r="I219" s="111">
        <f t="shared" si="20"/>
        <v>1.0329718882895487</v>
      </c>
      <c r="J219" s="109">
        <v>1466613</v>
      </c>
      <c r="K219" s="68">
        <f t="shared" si="17"/>
        <v>1.0690643255245045</v>
      </c>
      <c r="L219" s="66">
        <v>1371866</v>
      </c>
      <c r="M219" s="54" t="e">
        <f>#REF!/N219</f>
        <v>#REF!</v>
      </c>
      <c r="N219" s="53">
        <v>1182355</v>
      </c>
    </row>
    <row r="220" spans="2:14" x14ac:dyDescent="0.25">
      <c r="B220" s="107" t="s">
        <v>220</v>
      </c>
      <c r="C220" s="108" t="s">
        <v>668</v>
      </c>
      <c r="D220" s="109">
        <v>98254</v>
      </c>
      <c r="E220" s="110">
        <f t="shared" si="18"/>
        <v>1.1783457059592484</v>
      </c>
      <c r="F220" s="109">
        <v>83383</v>
      </c>
      <c r="G220" s="110">
        <f t="shared" si="19"/>
        <v>1.0089785941602836</v>
      </c>
      <c r="H220" s="109">
        <v>82641</v>
      </c>
      <c r="I220" s="111" t="str">
        <f t="shared" si="20"/>
        <v/>
      </c>
      <c r="J220" s="109">
        <v>0</v>
      </c>
      <c r="K220" s="68">
        <f t="shared" si="17"/>
        <v>0</v>
      </c>
      <c r="L220" s="66">
        <v>99166</v>
      </c>
      <c r="M220" s="54"/>
      <c r="N220" s="53">
        <v>0</v>
      </c>
    </row>
    <row r="221" spans="2:14" x14ac:dyDescent="0.25">
      <c r="B221" s="107" t="s">
        <v>221</v>
      </c>
      <c r="C221" s="108" t="s">
        <v>669</v>
      </c>
      <c r="D221" s="109">
        <v>0</v>
      </c>
      <c r="E221" s="110" t="str">
        <f t="shared" si="18"/>
        <v/>
      </c>
      <c r="F221" s="109">
        <v>0</v>
      </c>
      <c r="G221" s="110" t="str">
        <f t="shared" si="19"/>
        <v/>
      </c>
      <c r="H221" s="109">
        <v>0</v>
      </c>
      <c r="I221" s="111" t="str">
        <f t="shared" si="20"/>
        <v/>
      </c>
      <c r="J221" s="109">
        <v>0</v>
      </c>
      <c r="K221" s="68"/>
      <c r="L221" s="66">
        <v>0</v>
      </c>
      <c r="M221" s="54"/>
      <c r="N221" s="53">
        <v>0</v>
      </c>
    </row>
    <row r="222" spans="2:14" x14ac:dyDescent="0.25">
      <c r="B222" s="107" t="s">
        <v>222</v>
      </c>
      <c r="C222" s="108" t="s">
        <v>670</v>
      </c>
      <c r="D222" s="109">
        <v>265493</v>
      </c>
      <c r="E222" s="110">
        <f t="shared" si="18"/>
        <v>0.99510119940029984</v>
      </c>
      <c r="F222" s="109">
        <v>266800</v>
      </c>
      <c r="G222" s="110">
        <f t="shared" si="19"/>
        <v>1.0330674514055602</v>
      </c>
      <c r="H222" s="109">
        <v>258260</v>
      </c>
      <c r="I222" s="111">
        <f t="shared" si="20"/>
        <v>1.3012808239194622</v>
      </c>
      <c r="J222" s="109">
        <v>198466</v>
      </c>
      <c r="K222" s="68">
        <f>J222/L222</f>
        <v>2.4449454258752801</v>
      </c>
      <c r="L222" s="66">
        <v>81174</v>
      </c>
      <c r="M222" s="54" t="e">
        <f>#REF!/N222</f>
        <v>#REF!</v>
      </c>
      <c r="N222" s="53">
        <v>65447</v>
      </c>
    </row>
    <row r="223" spans="2:14" x14ac:dyDescent="0.25">
      <c r="B223" s="107" t="s">
        <v>223</v>
      </c>
      <c r="C223" s="108" t="s">
        <v>671</v>
      </c>
      <c r="D223" s="109">
        <v>281564</v>
      </c>
      <c r="E223" s="110">
        <f t="shared" si="18"/>
        <v>1.1747937798064847</v>
      </c>
      <c r="F223" s="109">
        <v>239671</v>
      </c>
      <c r="G223" s="110">
        <f t="shared" si="19"/>
        <v>1.1010042079344371</v>
      </c>
      <c r="H223" s="109">
        <v>217684</v>
      </c>
      <c r="I223" s="111">
        <f t="shared" si="20"/>
        <v>0.98609311722550896</v>
      </c>
      <c r="J223" s="109">
        <v>220754</v>
      </c>
      <c r="K223" s="68">
        <f>J223/L223</f>
        <v>1.0079308912093581</v>
      </c>
      <c r="L223" s="66">
        <v>219017</v>
      </c>
      <c r="M223" s="54" t="e">
        <f>#REF!/N223</f>
        <v>#REF!</v>
      </c>
      <c r="N223" s="53">
        <v>224269</v>
      </c>
    </row>
    <row r="224" spans="2:14" x14ac:dyDescent="0.25">
      <c r="B224" s="107" t="s">
        <v>224</v>
      </c>
      <c r="C224" s="108" t="s">
        <v>672</v>
      </c>
      <c r="D224" s="109">
        <v>1309726</v>
      </c>
      <c r="E224" s="110">
        <f t="shared" si="18"/>
        <v>1.0441330168921854</v>
      </c>
      <c r="F224" s="109">
        <v>1254367</v>
      </c>
      <c r="G224" s="110">
        <f t="shared" si="19"/>
        <v>0.91699929234800104</v>
      </c>
      <c r="H224" s="109">
        <v>1367904</v>
      </c>
      <c r="I224" s="111">
        <f t="shared" si="20"/>
        <v>1.0285178078401416</v>
      </c>
      <c r="J224" s="109">
        <v>1329976</v>
      </c>
      <c r="K224" s="68">
        <f>J224/L224</f>
        <v>1.1526320350822457</v>
      </c>
      <c r="L224" s="66">
        <v>1153860</v>
      </c>
      <c r="M224" s="54" t="e">
        <f>#REF!/N224</f>
        <v>#REF!</v>
      </c>
      <c r="N224" s="53">
        <v>1115824</v>
      </c>
    </row>
    <row r="225" spans="2:14" x14ac:dyDescent="0.25">
      <c r="B225" s="107" t="s">
        <v>225</v>
      </c>
      <c r="C225" s="108" t="s">
        <v>673</v>
      </c>
      <c r="D225" s="109">
        <v>0</v>
      </c>
      <c r="E225" s="110" t="str">
        <f t="shared" si="18"/>
        <v/>
      </c>
      <c r="F225" s="109">
        <v>0</v>
      </c>
      <c r="G225" s="110"/>
      <c r="H225" s="109">
        <v>54972</v>
      </c>
      <c r="I225" s="111" t="str">
        <f t="shared" si="20"/>
        <v/>
      </c>
      <c r="J225" s="109">
        <v>0</v>
      </c>
      <c r="K225" s="121" t="s">
        <v>865</v>
      </c>
      <c r="L225" s="66">
        <v>0</v>
      </c>
      <c r="M225" s="56" t="s">
        <v>865</v>
      </c>
      <c r="N225" s="53">
        <v>0</v>
      </c>
    </row>
    <row r="226" spans="2:14" x14ac:dyDescent="0.25">
      <c r="B226" s="107" t="s">
        <v>226</v>
      </c>
      <c r="C226" s="108" t="s">
        <v>409</v>
      </c>
      <c r="D226" s="109">
        <v>977127</v>
      </c>
      <c r="E226" s="110">
        <f t="shared" si="18"/>
        <v>1.0361008227289066</v>
      </c>
      <c r="F226" s="109">
        <v>943081</v>
      </c>
      <c r="G226" s="110">
        <f t="shared" ref="G226:G257" si="21">IFERROR(F226/H226,"")</f>
        <v>1.0177502851722311</v>
      </c>
      <c r="H226" s="109">
        <v>926633</v>
      </c>
      <c r="I226" s="111">
        <f t="shared" si="20"/>
        <v>0.97561573942953883</v>
      </c>
      <c r="J226" s="109">
        <v>949793</v>
      </c>
      <c r="K226" s="68">
        <f>J226/L226</f>
        <v>1.0455646288757621</v>
      </c>
      <c r="L226" s="66">
        <v>908402</v>
      </c>
      <c r="M226" s="54" t="e">
        <f>#REF!/N226</f>
        <v>#REF!</v>
      </c>
      <c r="N226" s="53">
        <v>704172</v>
      </c>
    </row>
    <row r="227" spans="2:14" x14ac:dyDescent="0.25">
      <c r="B227" s="107" t="s">
        <v>227</v>
      </c>
      <c r="C227" s="108" t="s">
        <v>674</v>
      </c>
      <c r="D227" s="109">
        <v>0</v>
      </c>
      <c r="E227" s="110" t="str">
        <f t="shared" si="18"/>
        <v/>
      </c>
      <c r="F227" s="109">
        <v>0</v>
      </c>
      <c r="G227" s="110" t="str">
        <f t="shared" si="21"/>
        <v/>
      </c>
      <c r="H227" s="109">
        <v>0</v>
      </c>
      <c r="I227" s="111" t="str">
        <f t="shared" si="20"/>
        <v/>
      </c>
      <c r="J227" s="109">
        <v>0</v>
      </c>
      <c r="K227" s="68"/>
      <c r="L227" s="66">
        <v>0</v>
      </c>
      <c r="M227" s="54"/>
      <c r="N227" s="53">
        <v>0</v>
      </c>
    </row>
    <row r="228" spans="2:14" x14ac:dyDescent="0.25">
      <c r="B228" s="107" t="s">
        <v>228</v>
      </c>
      <c r="C228" s="108" t="s">
        <v>675</v>
      </c>
      <c r="D228" s="109">
        <v>40504</v>
      </c>
      <c r="E228" s="110">
        <f t="shared" si="18"/>
        <v>1.2864130089563615</v>
      </c>
      <c r="F228" s="109">
        <v>31486</v>
      </c>
      <c r="G228" s="110">
        <f t="shared" si="21"/>
        <v>1.3879656160458453</v>
      </c>
      <c r="H228" s="109">
        <v>22685</v>
      </c>
      <c r="I228" s="111">
        <f t="shared" si="20"/>
        <v>1.0418867404583658</v>
      </c>
      <c r="J228" s="109">
        <v>21773</v>
      </c>
      <c r="K228" s="68">
        <f t="shared" ref="K228:K252" si="22">J228/L228</f>
        <v>1.3358488250812934</v>
      </c>
      <c r="L228" s="66">
        <v>16299</v>
      </c>
      <c r="M228" s="54" t="e">
        <f>#REF!/N228</f>
        <v>#REF!</v>
      </c>
      <c r="N228" s="53">
        <v>17370</v>
      </c>
    </row>
    <row r="229" spans="2:14" x14ac:dyDescent="0.25">
      <c r="B229" s="107" t="s">
        <v>229</v>
      </c>
      <c r="C229" s="108" t="s">
        <v>676</v>
      </c>
      <c r="D229" s="109">
        <v>119292</v>
      </c>
      <c r="E229" s="110">
        <f t="shared" si="18"/>
        <v>1.0600529617715535</v>
      </c>
      <c r="F229" s="109">
        <v>112534</v>
      </c>
      <c r="G229" s="110">
        <f t="shared" si="21"/>
        <v>0.98787692577799235</v>
      </c>
      <c r="H229" s="109">
        <v>113915</v>
      </c>
      <c r="I229" s="111">
        <f t="shared" si="20"/>
        <v>0.93088344651189392</v>
      </c>
      <c r="J229" s="109">
        <v>122373</v>
      </c>
      <c r="K229" s="68">
        <f t="shared" si="22"/>
        <v>0.5772202411275259</v>
      </c>
      <c r="L229" s="66">
        <v>212004</v>
      </c>
      <c r="M229" s="54" t="e">
        <f>#REF!/N229</f>
        <v>#REF!</v>
      </c>
      <c r="N229" s="53">
        <v>111578</v>
      </c>
    </row>
    <row r="230" spans="2:14" x14ac:dyDescent="0.25">
      <c r="B230" s="107" t="s">
        <v>230</v>
      </c>
      <c r="C230" s="108" t="s">
        <v>410</v>
      </c>
      <c r="D230" s="109">
        <v>404704</v>
      </c>
      <c r="E230" s="110">
        <f t="shared" si="18"/>
        <v>1.1045656018690364</v>
      </c>
      <c r="F230" s="109">
        <v>366392</v>
      </c>
      <c r="G230" s="110">
        <f t="shared" si="21"/>
        <v>1.1119838297510729</v>
      </c>
      <c r="H230" s="109">
        <v>329494</v>
      </c>
      <c r="I230" s="111">
        <f t="shared" si="20"/>
        <v>0.86688643975489954</v>
      </c>
      <c r="J230" s="109">
        <v>380089</v>
      </c>
      <c r="K230" s="68">
        <f t="shared" si="22"/>
        <v>0.9345454992500799</v>
      </c>
      <c r="L230" s="66">
        <v>406710</v>
      </c>
      <c r="M230" s="54" t="e">
        <f>#REF!/N230</f>
        <v>#REF!</v>
      </c>
      <c r="N230" s="53">
        <v>260331</v>
      </c>
    </row>
    <row r="231" spans="2:14" x14ac:dyDescent="0.25">
      <c r="B231" s="107" t="s">
        <v>231</v>
      </c>
      <c r="C231" s="108" t="s">
        <v>677</v>
      </c>
      <c r="D231" s="109">
        <v>92927</v>
      </c>
      <c r="E231" s="110">
        <f t="shared" si="18"/>
        <v>1.0205590028005052</v>
      </c>
      <c r="F231" s="109">
        <v>91055</v>
      </c>
      <c r="G231" s="110">
        <f t="shared" si="21"/>
        <v>0.85013117723398102</v>
      </c>
      <c r="H231" s="109">
        <v>107107</v>
      </c>
      <c r="I231" s="111">
        <f t="shared" si="20"/>
        <v>0.92406908927770304</v>
      </c>
      <c r="J231" s="109">
        <v>115908</v>
      </c>
      <c r="K231" s="68">
        <f t="shared" si="22"/>
        <v>0.85645250674252782</v>
      </c>
      <c r="L231" s="66">
        <v>135335</v>
      </c>
      <c r="M231" s="54" t="e">
        <f>#REF!/N231</f>
        <v>#REF!</v>
      </c>
      <c r="N231" s="53">
        <v>95843</v>
      </c>
    </row>
    <row r="232" spans="2:14" x14ac:dyDescent="0.25">
      <c r="B232" s="107" t="s">
        <v>232</v>
      </c>
      <c r="C232" s="108" t="s">
        <v>678</v>
      </c>
      <c r="D232" s="109">
        <v>406154</v>
      </c>
      <c r="E232" s="110">
        <f t="shared" si="18"/>
        <v>0.98473989448366828</v>
      </c>
      <c r="F232" s="109">
        <v>412448</v>
      </c>
      <c r="G232" s="110">
        <f t="shared" si="21"/>
        <v>0.98801535988654954</v>
      </c>
      <c r="H232" s="109">
        <v>417451</v>
      </c>
      <c r="I232" s="111">
        <f t="shared" si="20"/>
        <v>1.0950712076577416</v>
      </c>
      <c r="J232" s="109">
        <v>381209</v>
      </c>
      <c r="K232" s="68">
        <f t="shared" si="22"/>
        <v>1.1486246659214241</v>
      </c>
      <c r="L232" s="66">
        <v>331883</v>
      </c>
      <c r="M232" s="54" t="e">
        <f>#REF!/N232</f>
        <v>#REF!</v>
      </c>
      <c r="N232" s="53">
        <v>366182</v>
      </c>
    </row>
    <row r="233" spans="2:14" x14ac:dyDescent="0.25">
      <c r="B233" s="107" t="s">
        <v>233</v>
      </c>
      <c r="C233" s="108" t="s">
        <v>679</v>
      </c>
      <c r="D233" s="109">
        <v>735794</v>
      </c>
      <c r="E233" s="110">
        <f t="shared" si="18"/>
        <v>1.2083392179725092</v>
      </c>
      <c r="F233" s="109">
        <v>608930</v>
      </c>
      <c r="G233" s="110">
        <f t="shared" si="21"/>
        <v>0.98899956634936004</v>
      </c>
      <c r="H233" s="109">
        <v>615703</v>
      </c>
      <c r="I233" s="111">
        <f t="shared" si="20"/>
        <v>0.95034227281497208</v>
      </c>
      <c r="J233" s="109">
        <v>647875</v>
      </c>
      <c r="K233" s="68">
        <f t="shared" si="22"/>
        <v>1.0857069600875435</v>
      </c>
      <c r="L233" s="66">
        <v>596731</v>
      </c>
      <c r="M233" s="54" t="e">
        <f>#REF!/N233</f>
        <v>#REF!</v>
      </c>
      <c r="N233" s="53">
        <v>469565</v>
      </c>
    </row>
    <row r="234" spans="2:14" x14ac:dyDescent="0.25">
      <c r="B234" s="107" t="s">
        <v>234</v>
      </c>
      <c r="C234" s="108" t="s">
        <v>411</v>
      </c>
      <c r="D234" s="109">
        <v>12872191</v>
      </c>
      <c r="E234" s="110">
        <f t="shared" si="18"/>
        <v>0.98708223602709277</v>
      </c>
      <c r="F234" s="109">
        <v>13040647</v>
      </c>
      <c r="G234" s="110">
        <f t="shared" si="21"/>
        <v>1.1795261958956516</v>
      </c>
      <c r="H234" s="109">
        <v>11055835</v>
      </c>
      <c r="I234" s="111">
        <f t="shared" si="20"/>
        <v>0.9542747459796822</v>
      </c>
      <c r="J234" s="109">
        <v>11585589</v>
      </c>
      <c r="K234" s="68">
        <f t="shared" si="22"/>
        <v>0.93906868575487801</v>
      </c>
      <c r="L234" s="66">
        <v>12337318</v>
      </c>
      <c r="M234" s="54" t="e">
        <f>#REF!/N234</f>
        <v>#REF!</v>
      </c>
      <c r="N234" s="53">
        <v>10364084</v>
      </c>
    </row>
    <row r="235" spans="2:14" x14ac:dyDescent="0.25">
      <c r="B235" s="107" t="s">
        <v>858</v>
      </c>
      <c r="C235" s="108" t="s">
        <v>848</v>
      </c>
      <c r="D235" s="109">
        <v>39224</v>
      </c>
      <c r="E235" s="110">
        <f t="shared" si="18"/>
        <v>1.3298976062928054</v>
      </c>
      <c r="F235" s="109">
        <v>29494</v>
      </c>
      <c r="G235" s="110">
        <f t="shared" si="21"/>
        <v>1.4678743841138706</v>
      </c>
      <c r="H235" s="109">
        <v>20093</v>
      </c>
      <c r="I235" s="111">
        <f t="shared" si="20"/>
        <v>7.9544734758511479</v>
      </c>
      <c r="J235" s="109">
        <v>2526</v>
      </c>
      <c r="K235" s="68">
        <f t="shared" si="22"/>
        <v>0.1334954021773597</v>
      </c>
      <c r="L235" s="66">
        <v>18922</v>
      </c>
      <c r="M235" s="54"/>
      <c r="N235" s="57" t="s">
        <v>861</v>
      </c>
    </row>
    <row r="236" spans="2:14" x14ac:dyDescent="0.25">
      <c r="B236" s="107" t="s">
        <v>235</v>
      </c>
      <c r="C236" s="108" t="s">
        <v>680</v>
      </c>
      <c r="D236" s="109">
        <v>26846</v>
      </c>
      <c r="E236" s="110">
        <f t="shared" si="18"/>
        <v>0.94219632892289329</v>
      </c>
      <c r="F236" s="109">
        <v>28493</v>
      </c>
      <c r="G236" s="110">
        <f t="shared" si="21"/>
        <v>0.98803661835078715</v>
      </c>
      <c r="H236" s="109">
        <v>28838</v>
      </c>
      <c r="I236" s="111">
        <f t="shared" si="20"/>
        <v>0.87533768401881928</v>
      </c>
      <c r="J236" s="109">
        <v>32945</v>
      </c>
      <c r="K236" s="68">
        <f t="shared" si="22"/>
        <v>0.92664472758979555</v>
      </c>
      <c r="L236" s="66">
        <v>35553</v>
      </c>
      <c r="M236" s="56" t="s">
        <v>864</v>
      </c>
      <c r="N236" s="57" t="s">
        <v>861</v>
      </c>
    </row>
    <row r="237" spans="2:14" x14ac:dyDescent="0.25">
      <c r="B237" s="107" t="s">
        <v>236</v>
      </c>
      <c r="C237" s="108" t="s">
        <v>681</v>
      </c>
      <c r="D237" s="109">
        <v>113339</v>
      </c>
      <c r="E237" s="110">
        <f t="shared" si="18"/>
        <v>1.1026588965530661</v>
      </c>
      <c r="F237" s="109">
        <v>102787</v>
      </c>
      <c r="G237" s="110">
        <f t="shared" si="21"/>
        <v>0.98972596144587599</v>
      </c>
      <c r="H237" s="109">
        <v>103854</v>
      </c>
      <c r="I237" s="111">
        <f t="shared" si="20"/>
        <v>0.99132327252942354</v>
      </c>
      <c r="J237" s="109">
        <v>104763</v>
      </c>
      <c r="K237" s="68">
        <f t="shared" si="22"/>
        <v>1.1425782528083761</v>
      </c>
      <c r="L237" s="66">
        <v>91690</v>
      </c>
      <c r="M237" s="54" t="e">
        <f>#REF!/N237</f>
        <v>#REF!</v>
      </c>
      <c r="N237" s="53">
        <v>95846</v>
      </c>
    </row>
    <row r="238" spans="2:14" x14ac:dyDescent="0.25">
      <c r="B238" s="107" t="s">
        <v>763</v>
      </c>
      <c r="C238" s="108" t="s">
        <v>764</v>
      </c>
      <c r="D238" s="109">
        <v>262987</v>
      </c>
      <c r="E238" s="110">
        <f t="shared" si="18"/>
        <v>0.98830510449118558</v>
      </c>
      <c r="F238" s="109">
        <v>266099</v>
      </c>
      <c r="G238" s="110">
        <f t="shared" si="21"/>
        <v>1.2178834104525087</v>
      </c>
      <c r="H238" s="109">
        <v>218493</v>
      </c>
      <c r="I238" s="111">
        <f t="shared" si="20"/>
        <v>1.1251680081570856</v>
      </c>
      <c r="J238" s="109">
        <v>194187</v>
      </c>
      <c r="K238" s="68">
        <f t="shared" si="22"/>
        <v>1.2569063276719139</v>
      </c>
      <c r="L238" s="66">
        <v>154496</v>
      </c>
      <c r="M238" s="54" t="e">
        <f>#REF!/N238</f>
        <v>#REF!</v>
      </c>
      <c r="N238" s="53">
        <v>64872</v>
      </c>
    </row>
    <row r="239" spans="2:14" x14ac:dyDescent="0.25">
      <c r="B239" s="107" t="s">
        <v>474</v>
      </c>
      <c r="C239" s="108" t="s">
        <v>765</v>
      </c>
      <c r="D239" s="109">
        <v>561251</v>
      </c>
      <c r="E239" s="110">
        <f t="shared" si="18"/>
        <v>0.93565380620789562</v>
      </c>
      <c r="F239" s="109">
        <v>599849</v>
      </c>
      <c r="G239" s="110">
        <f t="shared" si="21"/>
        <v>1.365440647563896</v>
      </c>
      <c r="H239" s="109">
        <v>439308</v>
      </c>
      <c r="I239" s="111">
        <f t="shared" si="20"/>
        <v>1.3360989540722448</v>
      </c>
      <c r="J239" s="109">
        <v>328799</v>
      </c>
      <c r="K239" s="68">
        <f t="shared" si="22"/>
        <v>2.0935144152404237</v>
      </c>
      <c r="L239" s="66">
        <v>157056</v>
      </c>
      <c r="M239" s="54" t="e">
        <f>#REF!/N239</f>
        <v>#REF!</v>
      </c>
      <c r="N239" s="53">
        <v>94157</v>
      </c>
    </row>
    <row r="240" spans="2:14" x14ac:dyDescent="0.25">
      <c r="B240" s="107" t="s">
        <v>237</v>
      </c>
      <c r="C240" s="108" t="s">
        <v>766</v>
      </c>
      <c r="D240" s="109">
        <v>866983</v>
      </c>
      <c r="E240" s="110">
        <f t="shared" si="18"/>
        <v>1.0615698072362032</v>
      </c>
      <c r="F240" s="109">
        <v>816699</v>
      </c>
      <c r="G240" s="110">
        <f t="shared" si="21"/>
        <v>1.2600637824177148</v>
      </c>
      <c r="H240" s="109">
        <v>648141</v>
      </c>
      <c r="I240" s="111">
        <f t="shared" si="20"/>
        <v>1.051361119131583</v>
      </c>
      <c r="J240" s="109">
        <v>616478</v>
      </c>
      <c r="K240" s="68">
        <f t="shared" si="22"/>
        <v>1.502805825195384</v>
      </c>
      <c r="L240" s="66">
        <v>410218</v>
      </c>
      <c r="M240" s="54" t="e">
        <f>#REF!/N240</f>
        <v>#REF!</v>
      </c>
      <c r="N240" s="53">
        <v>127898</v>
      </c>
    </row>
    <row r="241" spans="2:14" x14ac:dyDescent="0.25">
      <c r="B241" s="107" t="s">
        <v>475</v>
      </c>
      <c r="C241" s="108" t="s">
        <v>767</v>
      </c>
      <c r="D241" s="109">
        <v>539998</v>
      </c>
      <c r="E241" s="110">
        <f t="shared" si="18"/>
        <v>0.98680057965611701</v>
      </c>
      <c r="F241" s="109">
        <v>547221</v>
      </c>
      <c r="G241" s="110">
        <f t="shared" si="21"/>
        <v>1.2176648079002763</v>
      </c>
      <c r="H241" s="109">
        <v>449402</v>
      </c>
      <c r="I241" s="111">
        <f t="shared" si="20"/>
        <v>1.0455415783559432</v>
      </c>
      <c r="J241" s="109">
        <v>429827</v>
      </c>
      <c r="K241" s="68">
        <f t="shared" si="22"/>
        <v>1.4448646322852168</v>
      </c>
      <c r="L241" s="66">
        <v>297486</v>
      </c>
      <c r="M241" s="54" t="e">
        <f>#REF!/N241</f>
        <v>#REF!</v>
      </c>
      <c r="N241" s="53">
        <v>220738</v>
      </c>
    </row>
    <row r="242" spans="2:14" x14ac:dyDescent="0.25">
      <c r="B242" s="107" t="s">
        <v>238</v>
      </c>
      <c r="C242" s="108" t="s">
        <v>768</v>
      </c>
      <c r="D242" s="109">
        <v>404072</v>
      </c>
      <c r="E242" s="110">
        <f t="shared" si="18"/>
        <v>1.0727537247655761</v>
      </c>
      <c r="F242" s="109">
        <v>376668</v>
      </c>
      <c r="G242" s="110">
        <f t="shared" si="21"/>
        <v>1.2003594692092951</v>
      </c>
      <c r="H242" s="109">
        <v>313796</v>
      </c>
      <c r="I242" s="111">
        <f t="shared" si="20"/>
        <v>1.1313998096281981</v>
      </c>
      <c r="J242" s="109">
        <v>277352</v>
      </c>
      <c r="K242" s="68">
        <f t="shared" si="22"/>
        <v>1.3151999696512742</v>
      </c>
      <c r="L242" s="66">
        <v>210882</v>
      </c>
      <c r="M242" s="54" t="e">
        <f>#REF!/N242</f>
        <v>#REF!</v>
      </c>
      <c r="N242" s="53">
        <v>236070</v>
      </c>
    </row>
    <row r="243" spans="2:14" x14ac:dyDescent="0.25">
      <c r="B243" s="107" t="s">
        <v>239</v>
      </c>
      <c r="C243" s="108" t="s">
        <v>769</v>
      </c>
      <c r="D243" s="109">
        <v>42800</v>
      </c>
      <c r="E243" s="110">
        <f t="shared" si="18"/>
        <v>1.1978394111555792</v>
      </c>
      <c r="F243" s="109">
        <v>35731</v>
      </c>
      <c r="G243" s="110">
        <f t="shared" si="21"/>
        <v>1.0004199798409676</v>
      </c>
      <c r="H243" s="109">
        <v>35716</v>
      </c>
      <c r="I243" s="111">
        <f t="shared" si="20"/>
        <v>0.9863301206815609</v>
      </c>
      <c r="J243" s="109">
        <v>36211</v>
      </c>
      <c r="K243" s="68">
        <f t="shared" si="22"/>
        <v>1.0795396953164595</v>
      </c>
      <c r="L243" s="66">
        <v>33543</v>
      </c>
      <c r="M243" s="54" t="e">
        <f>#REF!/N243</f>
        <v>#REF!</v>
      </c>
      <c r="N243" s="53">
        <v>25447</v>
      </c>
    </row>
    <row r="244" spans="2:14" x14ac:dyDescent="0.25">
      <c r="B244" s="107" t="s">
        <v>240</v>
      </c>
      <c r="C244" s="108" t="s">
        <v>770</v>
      </c>
      <c r="D244" s="109">
        <v>137999</v>
      </c>
      <c r="E244" s="110">
        <f t="shared" si="18"/>
        <v>1.0114336809856419</v>
      </c>
      <c r="F244" s="109">
        <v>136439</v>
      </c>
      <c r="G244" s="110">
        <f t="shared" si="21"/>
        <v>1.0374721506185793</v>
      </c>
      <c r="H244" s="109">
        <v>131511</v>
      </c>
      <c r="I244" s="111">
        <f t="shared" si="20"/>
        <v>1.2297068586656692</v>
      </c>
      <c r="J244" s="109">
        <v>106945</v>
      </c>
      <c r="K244" s="68">
        <f t="shared" si="22"/>
        <v>0.8972949843102378</v>
      </c>
      <c r="L244" s="66">
        <v>119186</v>
      </c>
      <c r="M244" s="54" t="e">
        <f>#REF!/N244</f>
        <v>#REF!</v>
      </c>
      <c r="N244" s="53">
        <v>131441</v>
      </c>
    </row>
    <row r="245" spans="2:14" x14ac:dyDescent="0.25">
      <c r="B245" s="107" t="s">
        <v>241</v>
      </c>
      <c r="C245" s="108" t="s">
        <v>771</v>
      </c>
      <c r="D245" s="109">
        <v>614902</v>
      </c>
      <c r="E245" s="110">
        <f t="shared" si="18"/>
        <v>1.0187530132558404</v>
      </c>
      <c r="F245" s="109">
        <v>603583</v>
      </c>
      <c r="G245" s="110">
        <f t="shared" si="21"/>
        <v>1.0410893454371715</v>
      </c>
      <c r="H245" s="109">
        <v>579761</v>
      </c>
      <c r="I245" s="111">
        <f t="shared" si="20"/>
        <v>1.3648918112753581</v>
      </c>
      <c r="J245" s="109">
        <v>424767</v>
      </c>
      <c r="K245" s="68">
        <f t="shared" si="22"/>
        <v>1.7639166310229268</v>
      </c>
      <c r="L245" s="66">
        <v>240809</v>
      </c>
      <c r="M245" s="54" t="e">
        <f>#REF!/N245</f>
        <v>#REF!</v>
      </c>
      <c r="N245" s="53">
        <v>252367</v>
      </c>
    </row>
    <row r="246" spans="2:14" x14ac:dyDescent="0.25">
      <c r="B246" s="107" t="s">
        <v>476</v>
      </c>
      <c r="C246" s="108" t="s">
        <v>772</v>
      </c>
      <c r="D246" s="109">
        <v>304396</v>
      </c>
      <c r="E246" s="110">
        <f t="shared" si="18"/>
        <v>0.9661555454692613</v>
      </c>
      <c r="F246" s="109">
        <v>315059</v>
      </c>
      <c r="G246" s="110">
        <f t="shared" si="21"/>
        <v>1.0898339265762447</v>
      </c>
      <c r="H246" s="109">
        <v>289089</v>
      </c>
      <c r="I246" s="111">
        <f t="shared" si="20"/>
        <v>1.039667840278502</v>
      </c>
      <c r="J246" s="109">
        <v>278059</v>
      </c>
      <c r="K246" s="68">
        <f t="shared" si="22"/>
        <v>1.2682454035859099</v>
      </c>
      <c r="L246" s="66">
        <v>219247</v>
      </c>
      <c r="M246" s="54" t="e">
        <f>#REF!/N246</f>
        <v>#REF!</v>
      </c>
      <c r="N246" s="53">
        <v>123330</v>
      </c>
    </row>
    <row r="247" spans="2:14" x14ac:dyDescent="0.25">
      <c r="B247" s="107" t="s">
        <v>242</v>
      </c>
      <c r="C247" s="108" t="s">
        <v>849</v>
      </c>
      <c r="D247" s="109">
        <v>132949</v>
      </c>
      <c r="E247" s="110">
        <f t="shared" si="18"/>
        <v>2.088291656195024</v>
      </c>
      <c r="F247" s="109">
        <v>63664</v>
      </c>
      <c r="G247" s="110">
        <f t="shared" si="21"/>
        <v>0.98789646825150523</v>
      </c>
      <c r="H247" s="109">
        <v>64444</v>
      </c>
      <c r="I247" s="111">
        <f t="shared" si="20"/>
        <v>1.1296848157627177</v>
      </c>
      <c r="J247" s="109">
        <v>57046</v>
      </c>
      <c r="K247" s="68">
        <f t="shared" si="22"/>
        <v>1.129087166495131</v>
      </c>
      <c r="L247" s="66">
        <v>50524</v>
      </c>
      <c r="M247" s="54" t="e">
        <f>#REF!/N247</f>
        <v>#REF!</v>
      </c>
      <c r="N247" s="53">
        <v>19982</v>
      </c>
    </row>
    <row r="248" spans="2:14" x14ac:dyDescent="0.25">
      <c r="B248" s="107" t="s">
        <v>243</v>
      </c>
      <c r="C248" s="108" t="s">
        <v>850</v>
      </c>
      <c r="D248" s="109">
        <v>208548</v>
      </c>
      <c r="E248" s="110">
        <f t="shared" si="18"/>
        <v>0.95017837372370528</v>
      </c>
      <c r="F248" s="109">
        <v>219483</v>
      </c>
      <c r="G248" s="110">
        <f t="shared" si="21"/>
        <v>0.95740838484254975</v>
      </c>
      <c r="H248" s="109">
        <v>229247</v>
      </c>
      <c r="I248" s="111">
        <f t="shared" si="20"/>
        <v>1.3812806160260775</v>
      </c>
      <c r="J248" s="109">
        <v>165967</v>
      </c>
      <c r="K248" s="68">
        <f t="shared" si="22"/>
        <v>0.97946260482628789</v>
      </c>
      <c r="L248" s="66">
        <v>169447</v>
      </c>
      <c r="M248" s="54" t="e">
        <f>#REF!/N248</f>
        <v>#REF!</v>
      </c>
      <c r="N248" s="53">
        <v>171045</v>
      </c>
    </row>
    <row r="249" spans="2:14" x14ac:dyDescent="0.25">
      <c r="B249" s="107" t="s">
        <v>244</v>
      </c>
      <c r="C249" s="108" t="s">
        <v>773</v>
      </c>
      <c r="D249" s="109">
        <v>146041</v>
      </c>
      <c r="E249" s="110">
        <f t="shared" si="18"/>
        <v>1.0302425328385796</v>
      </c>
      <c r="F249" s="109">
        <v>141754</v>
      </c>
      <c r="G249" s="110">
        <f t="shared" si="21"/>
        <v>0.95157349229364696</v>
      </c>
      <c r="H249" s="109">
        <v>148968</v>
      </c>
      <c r="I249" s="111">
        <f t="shared" si="20"/>
        <v>1.0310845324861397</v>
      </c>
      <c r="J249" s="109">
        <v>144477</v>
      </c>
      <c r="K249" s="68">
        <f t="shared" si="22"/>
        <v>0.7575703551446954</v>
      </c>
      <c r="L249" s="66">
        <v>190711</v>
      </c>
      <c r="M249" s="54" t="e">
        <f>#REF!/N249</f>
        <v>#REF!</v>
      </c>
      <c r="N249" s="53">
        <v>211874</v>
      </c>
    </row>
    <row r="250" spans="2:14" x14ac:dyDescent="0.25">
      <c r="B250" s="107" t="s">
        <v>245</v>
      </c>
      <c r="C250" s="108" t="s">
        <v>774</v>
      </c>
      <c r="D250" s="109">
        <v>379951</v>
      </c>
      <c r="E250" s="110">
        <f t="shared" si="18"/>
        <v>0.99346061728007695</v>
      </c>
      <c r="F250" s="109">
        <v>382452</v>
      </c>
      <c r="G250" s="110">
        <f t="shared" si="21"/>
        <v>1.0212472796699554</v>
      </c>
      <c r="H250" s="109">
        <v>374495</v>
      </c>
      <c r="I250" s="111">
        <f t="shared" si="20"/>
        <v>1.031055986123921</v>
      </c>
      <c r="J250" s="109">
        <v>363215</v>
      </c>
      <c r="K250" s="68">
        <f t="shared" si="22"/>
        <v>1.2676688003015475</v>
      </c>
      <c r="L250" s="66">
        <v>286522</v>
      </c>
      <c r="M250" s="54" t="e">
        <f>#REF!/N250</f>
        <v>#REF!</v>
      </c>
      <c r="N250" s="53">
        <v>322025</v>
      </c>
    </row>
    <row r="251" spans="2:14" x14ac:dyDescent="0.25">
      <c r="B251" s="107" t="s">
        <v>246</v>
      </c>
      <c r="C251" s="108" t="s">
        <v>881</v>
      </c>
      <c r="D251" s="109">
        <v>1676100</v>
      </c>
      <c r="E251" s="110">
        <f t="shared" si="18"/>
        <v>1.0807997957178119</v>
      </c>
      <c r="F251" s="109">
        <v>1550796</v>
      </c>
      <c r="G251" s="110">
        <f t="shared" si="21"/>
        <v>1.2691334140251551</v>
      </c>
      <c r="H251" s="109">
        <v>1221933</v>
      </c>
      <c r="I251" s="111">
        <f t="shared" si="20"/>
        <v>1.073610489978061</v>
      </c>
      <c r="J251" s="109">
        <v>1138153</v>
      </c>
      <c r="K251" s="68">
        <f t="shared" si="22"/>
        <v>3.840051958568103</v>
      </c>
      <c r="L251" s="66">
        <v>296390</v>
      </c>
      <c r="M251" s="54" t="e">
        <f>#REF!/N251</f>
        <v>#REF!</v>
      </c>
      <c r="N251" s="53">
        <v>340984</v>
      </c>
    </row>
    <row r="252" spans="2:14" x14ac:dyDescent="0.25">
      <c r="B252" s="107" t="s">
        <v>247</v>
      </c>
      <c r="C252" s="108" t="s">
        <v>775</v>
      </c>
      <c r="D252" s="109">
        <v>600552</v>
      </c>
      <c r="E252" s="110">
        <f t="shared" si="18"/>
        <v>1.113159914143043</v>
      </c>
      <c r="F252" s="109">
        <v>539502</v>
      </c>
      <c r="G252" s="110">
        <f t="shared" si="21"/>
        <v>0.98940542364550987</v>
      </c>
      <c r="H252" s="109">
        <v>545279</v>
      </c>
      <c r="I252" s="111">
        <f t="shared" si="20"/>
        <v>1.0900391413687085</v>
      </c>
      <c r="J252" s="109">
        <v>500238</v>
      </c>
      <c r="K252" s="68">
        <f t="shared" si="22"/>
        <v>1.1821290412532168</v>
      </c>
      <c r="L252" s="66">
        <v>423167</v>
      </c>
      <c r="M252" s="54" t="e">
        <f>#REF!/N252</f>
        <v>#REF!</v>
      </c>
      <c r="N252" s="53">
        <v>265944</v>
      </c>
    </row>
    <row r="253" spans="2:14" x14ac:dyDescent="0.25">
      <c r="B253" s="107" t="s">
        <v>248</v>
      </c>
      <c r="C253" s="108" t="s">
        <v>776</v>
      </c>
      <c r="D253" s="109">
        <v>28110</v>
      </c>
      <c r="E253" s="110">
        <f t="shared" si="18"/>
        <v>1.1517659591903631</v>
      </c>
      <c r="F253" s="109">
        <v>24406</v>
      </c>
      <c r="G253" s="110">
        <f t="shared" si="21"/>
        <v>1.0614534858435176</v>
      </c>
      <c r="H253" s="109">
        <v>22993</v>
      </c>
      <c r="I253" s="111">
        <f t="shared" si="20"/>
        <v>1.0953742079939022</v>
      </c>
      <c r="J253" s="109">
        <v>20991</v>
      </c>
      <c r="K253" s="121" t="s">
        <v>865</v>
      </c>
      <c r="L253" s="66">
        <v>0</v>
      </c>
      <c r="M253" s="54" t="e">
        <f>#REF!/N253</f>
        <v>#REF!</v>
      </c>
      <c r="N253" s="53">
        <v>11406</v>
      </c>
    </row>
    <row r="254" spans="2:14" x14ac:dyDescent="0.25">
      <c r="B254" s="107" t="s">
        <v>249</v>
      </c>
      <c r="C254" s="108" t="s">
        <v>777</v>
      </c>
      <c r="D254" s="109">
        <v>24893</v>
      </c>
      <c r="E254" s="110">
        <f t="shared" si="18"/>
        <v>1.0360859069341546</v>
      </c>
      <c r="F254" s="109">
        <v>24026</v>
      </c>
      <c r="G254" s="110">
        <f t="shared" si="21"/>
        <v>0.9139183688995397</v>
      </c>
      <c r="H254" s="109">
        <v>26289</v>
      </c>
      <c r="I254" s="111">
        <f t="shared" si="20"/>
        <v>1.2101362548333641</v>
      </c>
      <c r="J254" s="109">
        <v>21724</v>
      </c>
      <c r="K254" s="68">
        <f t="shared" ref="K254:K264" si="23">J254/L254</f>
        <v>0.7664138295995766</v>
      </c>
      <c r="L254" s="66">
        <v>28345</v>
      </c>
      <c r="M254" s="54" t="e">
        <f>#REF!/N254</f>
        <v>#REF!</v>
      </c>
      <c r="N254" s="53">
        <v>20536</v>
      </c>
    </row>
    <row r="255" spans="2:14" x14ac:dyDescent="0.25">
      <c r="B255" s="107" t="s">
        <v>250</v>
      </c>
      <c r="C255" s="108" t="s">
        <v>778</v>
      </c>
      <c r="D255" s="109">
        <v>97158</v>
      </c>
      <c r="E255" s="110">
        <f t="shared" si="18"/>
        <v>1.5348572692374529</v>
      </c>
      <c r="F255" s="109">
        <v>63301</v>
      </c>
      <c r="G255" s="110">
        <f t="shared" si="21"/>
        <v>0.99949473418281154</v>
      </c>
      <c r="H255" s="109">
        <v>63333</v>
      </c>
      <c r="I255" s="111">
        <f t="shared" si="20"/>
        <v>1.0771651132730118</v>
      </c>
      <c r="J255" s="109">
        <v>58796</v>
      </c>
      <c r="K255" s="68">
        <f t="shared" si="23"/>
        <v>0.90423388647094105</v>
      </c>
      <c r="L255" s="66">
        <v>65023</v>
      </c>
      <c r="M255" s="54" t="e">
        <f>#REF!/N255</f>
        <v>#REF!</v>
      </c>
      <c r="N255" s="53">
        <v>22351</v>
      </c>
    </row>
    <row r="256" spans="2:14" x14ac:dyDescent="0.25">
      <c r="B256" s="107" t="s">
        <v>251</v>
      </c>
      <c r="C256" s="108" t="s">
        <v>779</v>
      </c>
      <c r="D256" s="109">
        <v>104045</v>
      </c>
      <c r="E256" s="110">
        <f t="shared" si="18"/>
        <v>1.1218273564358572</v>
      </c>
      <c r="F256" s="109">
        <v>92746</v>
      </c>
      <c r="G256" s="110">
        <f t="shared" si="21"/>
        <v>0.9905691612641383</v>
      </c>
      <c r="H256" s="109">
        <v>93629</v>
      </c>
      <c r="I256" s="111">
        <f t="shared" si="20"/>
        <v>0.94088150172843477</v>
      </c>
      <c r="J256" s="109">
        <v>99512</v>
      </c>
      <c r="K256" s="68">
        <f t="shared" si="23"/>
        <v>0.68549070393816858</v>
      </c>
      <c r="L256" s="66">
        <v>145169</v>
      </c>
      <c r="M256" s="54" t="e">
        <f>#REF!/N256</f>
        <v>#REF!</v>
      </c>
      <c r="N256" s="53">
        <v>144440</v>
      </c>
    </row>
    <row r="257" spans="2:14" x14ac:dyDescent="0.25">
      <c r="B257" s="107" t="s">
        <v>252</v>
      </c>
      <c r="C257" s="108" t="s">
        <v>851</v>
      </c>
      <c r="D257" s="109">
        <v>369478</v>
      </c>
      <c r="E257" s="110">
        <f t="shared" si="18"/>
        <v>0.95000051423928578</v>
      </c>
      <c r="F257" s="109">
        <v>388924</v>
      </c>
      <c r="G257" s="110">
        <f t="shared" si="21"/>
        <v>0.95094930131911926</v>
      </c>
      <c r="H257" s="109">
        <v>408985</v>
      </c>
      <c r="I257" s="111">
        <f t="shared" si="20"/>
        <v>1.8479601657351221</v>
      </c>
      <c r="J257" s="109">
        <v>221317</v>
      </c>
      <c r="K257" s="68">
        <f t="shared" si="23"/>
        <v>1.1086359765566298</v>
      </c>
      <c r="L257" s="66">
        <v>199630</v>
      </c>
      <c r="M257" s="54" t="e">
        <f>#REF!/N257</f>
        <v>#REF!</v>
      </c>
      <c r="N257" s="53">
        <v>218109</v>
      </c>
    </row>
    <row r="258" spans="2:14" x14ac:dyDescent="0.25">
      <c r="B258" s="107" t="s">
        <v>253</v>
      </c>
      <c r="C258" s="108" t="s">
        <v>780</v>
      </c>
      <c r="D258" s="109">
        <v>340090</v>
      </c>
      <c r="E258" s="110">
        <f t="shared" si="18"/>
        <v>1.0511463735774644</v>
      </c>
      <c r="F258" s="109">
        <v>323542</v>
      </c>
      <c r="G258" s="110">
        <f t="shared" ref="G258:G289" si="24">IFERROR(F258/H258,"")</f>
        <v>1.1421884101459763</v>
      </c>
      <c r="H258" s="109">
        <v>283265</v>
      </c>
      <c r="I258" s="111">
        <f t="shared" si="20"/>
        <v>1.1411760440251066</v>
      </c>
      <c r="J258" s="109">
        <v>248222</v>
      </c>
      <c r="K258" s="68">
        <f t="shared" si="23"/>
        <v>1.3443784290256016</v>
      </c>
      <c r="L258" s="66">
        <v>184637</v>
      </c>
      <c r="M258" s="54" t="e">
        <f>#REF!/N258</f>
        <v>#REF!</v>
      </c>
      <c r="N258" s="53">
        <v>92130</v>
      </c>
    </row>
    <row r="259" spans="2:14" x14ac:dyDescent="0.25">
      <c r="B259" s="107" t="s">
        <v>254</v>
      </c>
      <c r="C259" s="108" t="s">
        <v>781</v>
      </c>
      <c r="D259" s="109">
        <v>358372</v>
      </c>
      <c r="E259" s="110">
        <f t="shared" si="18"/>
        <v>0.98575169439309918</v>
      </c>
      <c r="F259" s="109">
        <v>363552</v>
      </c>
      <c r="G259" s="110">
        <f t="shared" si="24"/>
        <v>1.0773475260111838</v>
      </c>
      <c r="H259" s="109">
        <v>337451</v>
      </c>
      <c r="I259" s="111">
        <f t="shared" si="20"/>
        <v>1.2516496355779752</v>
      </c>
      <c r="J259" s="109">
        <v>269605</v>
      </c>
      <c r="K259" s="68">
        <f t="shared" si="23"/>
        <v>1.3436648076990167</v>
      </c>
      <c r="L259" s="66">
        <v>200649</v>
      </c>
      <c r="M259" s="54" t="e">
        <f>#REF!/N259</f>
        <v>#REF!</v>
      </c>
      <c r="N259" s="53">
        <v>105146</v>
      </c>
    </row>
    <row r="260" spans="2:14" x14ac:dyDescent="0.25">
      <c r="B260" s="107" t="s">
        <v>255</v>
      </c>
      <c r="C260" s="108" t="s">
        <v>971</v>
      </c>
      <c r="D260" s="109">
        <v>520535</v>
      </c>
      <c r="E260" s="110">
        <f t="shared" si="18"/>
        <v>3.3540274618710413</v>
      </c>
      <c r="F260" s="109">
        <v>155197</v>
      </c>
      <c r="G260" s="110">
        <f t="shared" si="24"/>
        <v>0.98825784349310053</v>
      </c>
      <c r="H260" s="109">
        <v>157041</v>
      </c>
      <c r="I260" s="111">
        <f t="shared" si="20"/>
        <v>0.92648464324904722</v>
      </c>
      <c r="J260" s="109">
        <v>169502</v>
      </c>
      <c r="K260" s="68">
        <f t="shared" si="23"/>
        <v>1.0142532312111059</v>
      </c>
      <c r="L260" s="66">
        <v>167120</v>
      </c>
      <c r="M260" s="54" t="e">
        <f>#REF!/N260</f>
        <v>#REF!</v>
      </c>
      <c r="N260" s="53">
        <v>162811</v>
      </c>
    </row>
    <row r="261" spans="2:14" x14ac:dyDescent="0.25">
      <c r="B261" s="107" t="s">
        <v>256</v>
      </c>
      <c r="C261" s="108" t="s">
        <v>783</v>
      </c>
      <c r="D261" s="109">
        <v>897443</v>
      </c>
      <c r="E261" s="110">
        <f t="shared" ref="E261:E324" si="25">IFERROR(D261/F261,"")</f>
        <v>1.1170771174468033</v>
      </c>
      <c r="F261" s="109">
        <v>803385</v>
      </c>
      <c r="G261" s="110">
        <f t="shared" si="24"/>
        <v>0.98945863261505718</v>
      </c>
      <c r="H261" s="109">
        <v>811944</v>
      </c>
      <c r="I261" s="111">
        <f t="shared" ref="I261:I324" si="26">IFERROR(H261/J261,"")</f>
        <v>1.1200757068896305</v>
      </c>
      <c r="J261" s="109">
        <v>724901</v>
      </c>
      <c r="K261" s="68">
        <f t="shared" si="23"/>
        <v>1.0667996055981517</v>
      </c>
      <c r="L261" s="66">
        <v>679510</v>
      </c>
      <c r="M261" s="54" t="e">
        <f>#REF!/N261</f>
        <v>#REF!</v>
      </c>
      <c r="N261" s="53">
        <v>710950</v>
      </c>
    </row>
    <row r="262" spans="2:14" x14ac:dyDescent="0.25">
      <c r="B262" s="107" t="s">
        <v>257</v>
      </c>
      <c r="C262" s="108" t="s">
        <v>784</v>
      </c>
      <c r="D262" s="109">
        <v>585669</v>
      </c>
      <c r="E262" s="110">
        <f t="shared" si="25"/>
        <v>0.9860394874410946</v>
      </c>
      <c r="F262" s="109">
        <v>593961</v>
      </c>
      <c r="G262" s="110">
        <f t="shared" si="24"/>
        <v>0.98861848971120125</v>
      </c>
      <c r="H262" s="109">
        <v>600799</v>
      </c>
      <c r="I262" s="111">
        <f t="shared" si="26"/>
        <v>1.6696328080058025</v>
      </c>
      <c r="J262" s="109">
        <v>359839</v>
      </c>
      <c r="K262" s="68">
        <f t="shared" si="23"/>
        <v>1.5338994249566267</v>
      </c>
      <c r="L262" s="66">
        <v>234591</v>
      </c>
      <c r="M262" s="54" t="e">
        <f>#REF!/N262</f>
        <v>#REF!</v>
      </c>
      <c r="N262" s="53">
        <v>302130</v>
      </c>
    </row>
    <row r="263" spans="2:14" x14ac:dyDescent="0.25">
      <c r="B263" s="107" t="s">
        <v>258</v>
      </c>
      <c r="C263" s="108" t="s">
        <v>785</v>
      </c>
      <c r="D263" s="109">
        <v>701872</v>
      </c>
      <c r="E263" s="110">
        <f t="shared" si="25"/>
        <v>1.187488156790558</v>
      </c>
      <c r="F263" s="109">
        <v>591056</v>
      </c>
      <c r="G263" s="110">
        <f t="shared" si="24"/>
        <v>1.3622474261494457</v>
      </c>
      <c r="H263" s="109">
        <v>433883</v>
      </c>
      <c r="I263" s="111">
        <f t="shared" si="26"/>
        <v>0.94772560968950337</v>
      </c>
      <c r="J263" s="109">
        <v>457815</v>
      </c>
      <c r="K263" s="68">
        <f t="shared" si="23"/>
        <v>0.91464766840413392</v>
      </c>
      <c r="L263" s="66">
        <v>500537</v>
      </c>
      <c r="M263" s="54" t="e">
        <f>#REF!/N263</f>
        <v>#REF!</v>
      </c>
      <c r="N263" s="53">
        <v>523162</v>
      </c>
    </row>
    <row r="264" spans="2:14" x14ac:dyDescent="0.25">
      <c r="B264" s="107" t="s">
        <v>259</v>
      </c>
      <c r="C264" s="108" t="s">
        <v>786</v>
      </c>
      <c r="D264" s="109">
        <v>275835</v>
      </c>
      <c r="E264" s="110">
        <f t="shared" si="25"/>
        <v>1.0588065946298677</v>
      </c>
      <c r="F264" s="109">
        <v>260515</v>
      </c>
      <c r="G264" s="110">
        <f t="shared" si="24"/>
        <v>1.3286904100087213</v>
      </c>
      <c r="H264" s="109">
        <v>196069</v>
      </c>
      <c r="I264" s="111">
        <f t="shared" si="26"/>
        <v>1.0540550711236789</v>
      </c>
      <c r="J264" s="109">
        <v>186014</v>
      </c>
      <c r="K264" s="68">
        <f t="shared" si="23"/>
        <v>1.9871592171609265</v>
      </c>
      <c r="L264" s="66">
        <v>93608</v>
      </c>
      <c r="M264" s="54" t="e">
        <f>#REF!/N264</f>
        <v>#REF!</v>
      </c>
      <c r="N264" s="53">
        <v>64205</v>
      </c>
    </row>
    <row r="265" spans="2:14" x14ac:dyDescent="0.25">
      <c r="B265" s="107" t="s">
        <v>260</v>
      </c>
      <c r="C265" s="108" t="s">
        <v>787</v>
      </c>
      <c r="D265" s="109">
        <v>30658</v>
      </c>
      <c r="E265" s="110">
        <f t="shared" si="25"/>
        <v>1.0214566535616711</v>
      </c>
      <c r="F265" s="109">
        <v>30014</v>
      </c>
      <c r="G265" s="110">
        <f t="shared" si="24"/>
        <v>1.5032555344084944</v>
      </c>
      <c r="H265" s="109">
        <v>19966</v>
      </c>
      <c r="I265" s="111">
        <f t="shared" si="26"/>
        <v>0.96500724987916864</v>
      </c>
      <c r="J265" s="109">
        <v>20690</v>
      </c>
      <c r="K265" s="68"/>
      <c r="L265" s="66">
        <v>0</v>
      </c>
      <c r="M265" s="54"/>
      <c r="N265" s="53">
        <v>0</v>
      </c>
    </row>
    <row r="266" spans="2:14" x14ac:dyDescent="0.25">
      <c r="B266" s="107" t="s">
        <v>261</v>
      </c>
      <c r="C266" s="108" t="s">
        <v>788</v>
      </c>
      <c r="D266" s="109">
        <v>405818</v>
      </c>
      <c r="E266" s="110">
        <f t="shared" si="25"/>
        <v>0.98554054185325857</v>
      </c>
      <c r="F266" s="109">
        <v>411772</v>
      </c>
      <c r="G266" s="110">
        <f t="shared" si="24"/>
        <v>1.3566686544740492</v>
      </c>
      <c r="H266" s="109">
        <v>303517</v>
      </c>
      <c r="I266" s="111">
        <f t="shared" si="26"/>
        <v>1.0655626628095576</v>
      </c>
      <c r="J266" s="109">
        <v>284842</v>
      </c>
      <c r="K266" s="68">
        <f t="shared" ref="K266:K277" si="27">J266/L266</f>
        <v>1.3806504774368669</v>
      </c>
      <c r="L266" s="66">
        <v>206310</v>
      </c>
      <c r="M266" s="54" t="e">
        <f>#REF!/N266</f>
        <v>#REF!</v>
      </c>
      <c r="N266" s="53">
        <v>222101</v>
      </c>
    </row>
    <row r="267" spans="2:14" x14ac:dyDescent="0.25">
      <c r="B267" s="107" t="s">
        <v>262</v>
      </c>
      <c r="C267" s="108" t="s">
        <v>852</v>
      </c>
      <c r="D267" s="109">
        <v>19181</v>
      </c>
      <c r="E267" s="110">
        <f t="shared" si="25"/>
        <v>0.98891524025572286</v>
      </c>
      <c r="F267" s="109">
        <v>19396</v>
      </c>
      <c r="G267" s="110">
        <f t="shared" si="24"/>
        <v>0.8981708728872424</v>
      </c>
      <c r="H267" s="109">
        <v>21595</v>
      </c>
      <c r="I267" s="111">
        <f t="shared" si="26"/>
        <v>1.1486702127659574</v>
      </c>
      <c r="J267" s="109">
        <v>18800</v>
      </c>
      <c r="K267" s="68">
        <f t="shared" si="27"/>
        <v>1.2276348439336555</v>
      </c>
      <c r="L267" s="66">
        <v>15314</v>
      </c>
      <c r="M267" s="54" t="e">
        <f>#REF!/N267</f>
        <v>#REF!</v>
      </c>
      <c r="N267" s="53">
        <v>14909</v>
      </c>
    </row>
    <row r="268" spans="2:14" x14ac:dyDescent="0.25">
      <c r="B268" s="107" t="s">
        <v>263</v>
      </c>
      <c r="C268" s="108" t="s">
        <v>912</v>
      </c>
      <c r="D268" s="109">
        <v>411507</v>
      </c>
      <c r="E268" s="110">
        <f t="shared" si="25"/>
        <v>1.0065184105351213</v>
      </c>
      <c r="F268" s="109">
        <v>408842</v>
      </c>
      <c r="G268" s="110">
        <f t="shared" si="24"/>
        <v>1.2409420234868467</v>
      </c>
      <c r="H268" s="109">
        <v>329461</v>
      </c>
      <c r="I268" s="111">
        <f t="shared" si="26"/>
        <v>1.096890720770811</v>
      </c>
      <c r="J268" s="109">
        <v>300359</v>
      </c>
      <c r="K268" s="68">
        <f t="shared" si="27"/>
        <v>1.1976227691031756</v>
      </c>
      <c r="L268" s="66">
        <v>250796</v>
      </c>
      <c r="M268" s="54" t="e">
        <f>#REF!/N268</f>
        <v>#REF!</v>
      </c>
      <c r="N268" s="53">
        <v>196696</v>
      </c>
    </row>
    <row r="269" spans="2:14" x14ac:dyDescent="0.25">
      <c r="B269" s="107" t="s">
        <v>264</v>
      </c>
      <c r="C269" s="108" t="s">
        <v>789</v>
      </c>
      <c r="D269" s="109">
        <v>585670</v>
      </c>
      <c r="E269" s="110">
        <f t="shared" si="25"/>
        <v>0.95995423716034367</v>
      </c>
      <c r="F269" s="109">
        <v>610102</v>
      </c>
      <c r="G269" s="110">
        <f t="shared" si="24"/>
        <v>0.94944653408799118</v>
      </c>
      <c r="H269" s="109">
        <v>642587</v>
      </c>
      <c r="I269" s="111">
        <f t="shared" si="26"/>
        <v>1.0939326875606477</v>
      </c>
      <c r="J269" s="109">
        <v>587410</v>
      </c>
      <c r="K269" s="68">
        <f t="shared" si="27"/>
        <v>0.85280197444831596</v>
      </c>
      <c r="L269" s="66">
        <v>688800</v>
      </c>
      <c r="M269" s="54" t="e">
        <f>#REF!/N269</f>
        <v>#REF!</v>
      </c>
      <c r="N269" s="53">
        <v>752253</v>
      </c>
    </row>
    <row r="270" spans="2:14" x14ac:dyDescent="0.25">
      <c r="B270" s="107" t="s">
        <v>265</v>
      </c>
      <c r="C270" s="108" t="s">
        <v>790</v>
      </c>
      <c r="D270" s="109">
        <v>365965</v>
      </c>
      <c r="E270" s="110">
        <f t="shared" si="25"/>
        <v>1.1134928072438721</v>
      </c>
      <c r="F270" s="109">
        <v>328664</v>
      </c>
      <c r="G270" s="110">
        <f t="shared" si="24"/>
        <v>0.97762548113246839</v>
      </c>
      <c r="H270" s="109">
        <v>336186</v>
      </c>
      <c r="I270" s="111">
        <f t="shared" si="26"/>
        <v>0.9875624228893719</v>
      </c>
      <c r="J270" s="109">
        <v>340420</v>
      </c>
      <c r="K270" s="68">
        <f t="shared" si="27"/>
        <v>0.83837791777286319</v>
      </c>
      <c r="L270" s="66">
        <v>406046</v>
      </c>
      <c r="M270" s="54" t="e">
        <f>#REF!/N270</f>
        <v>#REF!</v>
      </c>
      <c r="N270" s="53">
        <v>405117</v>
      </c>
    </row>
    <row r="271" spans="2:14" x14ac:dyDescent="0.25">
      <c r="B271" s="107" t="s">
        <v>266</v>
      </c>
      <c r="C271" s="108" t="s">
        <v>791</v>
      </c>
      <c r="D271" s="109">
        <v>58075</v>
      </c>
      <c r="E271" s="110">
        <f t="shared" si="25"/>
        <v>1.2347975846232353</v>
      </c>
      <c r="F271" s="109">
        <v>47032</v>
      </c>
      <c r="G271" s="110">
        <f t="shared" si="24"/>
        <v>1.267674725748632</v>
      </c>
      <c r="H271" s="109">
        <v>37101</v>
      </c>
      <c r="I271" s="111">
        <f t="shared" si="26"/>
        <v>1.1843516567707335</v>
      </c>
      <c r="J271" s="109">
        <v>31326</v>
      </c>
      <c r="K271" s="68">
        <f t="shared" si="27"/>
        <v>0.85236177622986509</v>
      </c>
      <c r="L271" s="66">
        <v>36752</v>
      </c>
      <c r="M271" s="54" t="e">
        <f>#REF!/N271</f>
        <v>#REF!</v>
      </c>
      <c r="N271" s="53">
        <v>34875</v>
      </c>
    </row>
    <row r="272" spans="2:14" x14ac:dyDescent="0.25">
      <c r="B272" s="107" t="s">
        <v>267</v>
      </c>
      <c r="C272" s="108" t="s">
        <v>792</v>
      </c>
      <c r="D272" s="109">
        <v>355857</v>
      </c>
      <c r="E272" s="110">
        <f t="shared" si="25"/>
        <v>1.2568634307087532</v>
      </c>
      <c r="F272" s="109">
        <v>283131</v>
      </c>
      <c r="G272" s="110">
        <f t="shared" si="24"/>
        <v>0.97740241717499143</v>
      </c>
      <c r="H272" s="109">
        <v>289677</v>
      </c>
      <c r="I272" s="111">
        <f t="shared" si="26"/>
        <v>1.0225277537549198</v>
      </c>
      <c r="J272" s="109">
        <v>283295</v>
      </c>
      <c r="K272" s="68">
        <f t="shared" si="27"/>
        <v>0.8543455380541809</v>
      </c>
      <c r="L272" s="66">
        <v>331593</v>
      </c>
      <c r="M272" s="54" t="e">
        <f>#REF!/N272</f>
        <v>#REF!</v>
      </c>
      <c r="N272" s="53">
        <v>401706</v>
      </c>
    </row>
    <row r="273" spans="2:14" x14ac:dyDescent="0.25">
      <c r="B273" s="107" t="s">
        <v>268</v>
      </c>
      <c r="C273" s="108" t="s">
        <v>793</v>
      </c>
      <c r="D273" s="109">
        <v>39070</v>
      </c>
      <c r="E273" s="110">
        <f t="shared" si="25"/>
        <v>0.94584452998281165</v>
      </c>
      <c r="F273" s="109">
        <v>41307</v>
      </c>
      <c r="G273" s="110">
        <f t="shared" si="24"/>
        <v>0.90229357798165133</v>
      </c>
      <c r="H273" s="109">
        <v>45780</v>
      </c>
      <c r="I273" s="111">
        <f t="shared" si="26"/>
        <v>1.0787501767284038</v>
      </c>
      <c r="J273" s="109">
        <v>42438</v>
      </c>
      <c r="K273" s="68">
        <f t="shared" si="27"/>
        <v>0.66142984055734788</v>
      </c>
      <c r="L273" s="66">
        <v>64161</v>
      </c>
      <c r="M273" s="54" t="e">
        <f>#REF!/N273</f>
        <v>#REF!</v>
      </c>
      <c r="N273" s="53">
        <v>44745</v>
      </c>
    </row>
    <row r="274" spans="2:14" x14ac:dyDescent="0.25">
      <c r="B274" s="107" t="s">
        <v>794</v>
      </c>
      <c r="C274" s="108" t="s">
        <v>795</v>
      </c>
      <c r="D274" s="109">
        <v>646701</v>
      </c>
      <c r="E274" s="110">
        <f t="shared" si="25"/>
        <v>0.99839596134251396</v>
      </c>
      <c r="F274" s="109">
        <v>647740</v>
      </c>
      <c r="G274" s="110">
        <f t="shared" si="24"/>
        <v>1.0953747499327799</v>
      </c>
      <c r="H274" s="109">
        <v>591341</v>
      </c>
      <c r="I274" s="111">
        <f t="shared" si="26"/>
        <v>1.0703372604668757</v>
      </c>
      <c r="J274" s="109">
        <v>552481</v>
      </c>
      <c r="K274" s="68">
        <f t="shared" si="27"/>
        <v>1.7831055828454503</v>
      </c>
      <c r="L274" s="66">
        <v>309842</v>
      </c>
      <c r="M274" s="54" t="e">
        <f>#REF!/N274</f>
        <v>#REF!</v>
      </c>
      <c r="N274" s="53">
        <v>54197</v>
      </c>
    </row>
    <row r="275" spans="2:14" x14ac:dyDescent="0.25">
      <c r="B275" s="107" t="s">
        <v>269</v>
      </c>
      <c r="C275" s="108" t="s">
        <v>796</v>
      </c>
      <c r="D275" s="109">
        <v>20003</v>
      </c>
      <c r="E275" s="110">
        <f t="shared" si="25"/>
        <v>1.2375796572418487</v>
      </c>
      <c r="F275" s="109">
        <v>16163</v>
      </c>
      <c r="G275" s="110">
        <f t="shared" si="24"/>
        <v>0.84996844762305424</v>
      </c>
      <c r="H275" s="109">
        <v>19016</v>
      </c>
      <c r="I275" s="111">
        <f t="shared" si="26"/>
        <v>1.5697540036321611</v>
      </c>
      <c r="J275" s="109">
        <v>12114</v>
      </c>
      <c r="K275" s="68">
        <f t="shared" si="27"/>
        <v>1.5220505088578966</v>
      </c>
      <c r="L275" s="66">
        <v>7959</v>
      </c>
      <c r="M275" s="56" t="s">
        <v>864</v>
      </c>
      <c r="N275" s="53">
        <v>0</v>
      </c>
    </row>
    <row r="276" spans="2:14" x14ac:dyDescent="0.25">
      <c r="B276" s="107" t="s">
        <v>270</v>
      </c>
      <c r="C276" s="108" t="s">
        <v>797</v>
      </c>
      <c r="D276" s="109">
        <v>47604</v>
      </c>
      <c r="E276" s="110">
        <f t="shared" si="25"/>
        <v>1.0047489394035332</v>
      </c>
      <c r="F276" s="109">
        <v>47379</v>
      </c>
      <c r="G276" s="110">
        <f t="shared" si="24"/>
        <v>0.90187307267674266</v>
      </c>
      <c r="H276" s="109">
        <v>52534</v>
      </c>
      <c r="I276" s="111">
        <f t="shared" si="26"/>
        <v>1.5742882828888223</v>
      </c>
      <c r="J276" s="109">
        <v>33370</v>
      </c>
      <c r="K276" s="68">
        <f t="shared" si="27"/>
        <v>0.8543922984356197</v>
      </c>
      <c r="L276" s="66">
        <v>39057</v>
      </c>
      <c r="M276" s="54" t="e">
        <f>#REF!/N276</f>
        <v>#REF!</v>
      </c>
      <c r="N276" s="53">
        <v>34937</v>
      </c>
    </row>
    <row r="277" spans="2:14" x14ac:dyDescent="0.25">
      <c r="B277" s="107" t="s">
        <v>272</v>
      </c>
      <c r="C277" s="108" t="s">
        <v>798</v>
      </c>
      <c r="D277" s="109">
        <v>1172077</v>
      </c>
      <c r="E277" s="110">
        <f t="shared" si="25"/>
        <v>0.98835720863086107</v>
      </c>
      <c r="F277" s="109">
        <v>1185884</v>
      </c>
      <c r="G277" s="110">
        <f t="shared" si="24"/>
        <v>1.1706041046223643</v>
      </c>
      <c r="H277" s="109">
        <v>1013053</v>
      </c>
      <c r="I277" s="111">
        <f t="shared" si="26"/>
        <v>1.0419858202714782</v>
      </c>
      <c r="J277" s="109">
        <v>972233</v>
      </c>
      <c r="K277" s="68">
        <f t="shared" si="27"/>
        <v>1.366574459053354</v>
      </c>
      <c r="L277" s="66">
        <v>711438</v>
      </c>
      <c r="M277" s="54" t="e">
        <f>#REF!/N277</f>
        <v>#REF!</v>
      </c>
      <c r="N277" s="53">
        <v>349637</v>
      </c>
    </row>
    <row r="278" spans="2:14" x14ac:dyDescent="0.25">
      <c r="B278" s="107" t="s">
        <v>273</v>
      </c>
      <c r="C278" s="108" t="s">
        <v>799</v>
      </c>
      <c r="D278" s="109">
        <v>227854</v>
      </c>
      <c r="E278" s="110">
        <f t="shared" si="25"/>
        <v>1.3519042618204256</v>
      </c>
      <c r="F278" s="109">
        <v>168543</v>
      </c>
      <c r="G278" s="110">
        <f t="shared" si="24"/>
        <v>1.068445475638051</v>
      </c>
      <c r="H278" s="109">
        <v>157746</v>
      </c>
      <c r="I278" s="111" t="str">
        <f t="shared" si="26"/>
        <v/>
      </c>
      <c r="J278" s="109">
        <v>0</v>
      </c>
      <c r="K278" s="121" t="s">
        <v>865</v>
      </c>
      <c r="L278" s="66">
        <v>0</v>
      </c>
      <c r="M278" s="56" t="s">
        <v>865</v>
      </c>
      <c r="N278" s="53">
        <v>0</v>
      </c>
    </row>
    <row r="279" spans="2:14" x14ac:dyDescent="0.25">
      <c r="B279" s="107" t="s">
        <v>274</v>
      </c>
      <c r="C279" s="108" t="s">
        <v>871</v>
      </c>
      <c r="D279" s="109">
        <v>115180</v>
      </c>
      <c r="E279" s="110">
        <f t="shared" si="25"/>
        <v>0.99898522945089641</v>
      </c>
      <c r="F279" s="109">
        <v>115297</v>
      </c>
      <c r="G279" s="110">
        <f t="shared" si="24"/>
        <v>1.1456948377800964</v>
      </c>
      <c r="H279" s="109">
        <v>100635</v>
      </c>
      <c r="I279" s="111">
        <f t="shared" si="26"/>
        <v>1.0376132883788549</v>
      </c>
      <c r="J279" s="109">
        <v>96987</v>
      </c>
      <c r="K279" s="68">
        <f>J279/L279</f>
        <v>0.85931104141193981</v>
      </c>
      <c r="L279" s="66">
        <v>112866</v>
      </c>
      <c r="M279" s="54" t="e">
        <f>#REF!/N279</f>
        <v>#REF!</v>
      </c>
      <c r="N279" s="53">
        <v>94299</v>
      </c>
    </row>
    <row r="280" spans="2:14" x14ac:dyDescent="0.25">
      <c r="B280" s="107" t="s">
        <v>275</v>
      </c>
      <c r="C280" s="108" t="s">
        <v>800</v>
      </c>
      <c r="D280" s="109">
        <v>13878</v>
      </c>
      <c r="E280" s="110">
        <f t="shared" si="25"/>
        <v>0.84585847504114098</v>
      </c>
      <c r="F280" s="109">
        <v>16407</v>
      </c>
      <c r="G280" s="110">
        <f t="shared" si="24"/>
        <v>1.1564812856840769</v>
      </c>
      <c r="H280" s="109">
        <v>14187</v>
      </c>
      <c r="I280" s="111" t="str">
        <f t="shared" si="26"/>
        <v/>
      </c>
      <c r="J280" s="109">
        <v>0</v>
      </c>
      <c r="K280" s="68"/>
      <c r="L280" s="66">
        <v>0</v>
      </c>
      <c r="M280" s="54"/>
      <c r="N280" s="53">
        <v>0</v>
      </c>
    </row>
    <row r="281" spans="2:14" x14ac:dyDescent="0.25">
      <c r="B281" s="107" t="s">
        <v>276</v>
      </c>
      <c r="C281" s="108" t="s">
        <v>801</v>
      </c>
      <c r="D281" s="109">
        <v>102679</v>
      </c>
      <c r="E281" s="110">
        <f t="shared" si="25"/>
        <v>1.0980184573267888</v>
      </c>
      <c r="F281" s="109">
        <v>93513</v>
      </c>
      <c r="G281" s="110">
        <f t="shared" si="24"/>
        <v>0.93399053155150713</v>
      </c>
      <c r="H281" s="109">
        <v>100122</v>
      </c>
      <c r="I281" s="111">
        <f t="shared" si="26"/>
        <v>1.3131959655312619</v>
      </c>
      <c r="J281" s="109">
        <v>76243</v>
      </c>
      <c r="K281" s="68">
        <f t="shared" ref="K281:K290" si="28">J281/L281</f>
        <v>1.3437731326447884</v>
      </c>
      <c r="L281" s="66">
        <v>56738</v>
      </c>
      <c r="M281" s="54" t="e">
        <f>#REF!/N281</f>
        <v>#REF!</v>
      </c>
      <c r="N281" s="53">
        <v>32282</v>
      </c>
    </row>
    <row r="282" spans="2:14" x14ac:dyDescent="0.25">
      <c r="B282" s="107" t="s">
        <v>477</v>
      </c>
      <c r="C282" s="108" t="s">
        <v>802</v>
      </c>
      <c r="D282" s="109">
        <v>536598</v>
      </c>
      <c r="E282" s="110">
        <f t="shared" si="25"/>
        <v>0.95014466475669057</v>
      </c>
      <c r="F282" s="109">
        <v>564754</v>
      </c>
      <c r="G282" s="110">
        <f t="shared" si="24"/>
        <v>0.95080272603606875</v>
      </c>
      <c r="H282" s="109">
        <v>593976</v>
      </c>
      <c r="I282" s="111">
        <f t="shared" si="26"/>
        <v>1.2087792667663848</v>
      </c>
      <c r="J282" s="109">
        <v>491385</v>
      </c>
      <c r="K282" s="68">
        <f t="shared" si="28"/>
        <v>1.1704770661432629</v>
      </c>
      <c r="L282" s="66">
        <v>419816</v>
      </c>
      <c r="M282" s="54" t="e">
        <f>#REF!/N282</f>
        <v>#REF!</v>
      </c>
      <c r="N282" s="53">
        <v>411779</v>
      </c>
    </row>
    <row r="283" spans="2:14" x14ac:dyDescent="0.25">
      <c r="B283" s="107" t="s">
        <v>277</v>
      </c>
      <c r="C283" s="108" t="s">
        <v>803</v>
      </c>
      <c r="D283" s="109">
        <v>762378</v>
      </c>
      <c r="E283" s="110">
        <f t="shared" si="25"/>
        <v>0.98595133987980466</v>
      </c>
      <c r="F283" s="109">
        <v>773241</v>
      </c>
      <c r="G283" s="110">
        <f t="shared" si="24"/>
        <v>1.0739160023332686</v>
      </c>
      <c r="H283" s="109">
        <v>720020</v>
      </c>
      <c r="I283" s="111">
        <f t="shared" si="26"/>
        <v>1.0829990418732955</v>
      </c>
      <c r="J283" s="109">
        <v>664839</v>
      </c>
      <c r="K283" s="68">
        <f t="shared" si="28"/>
        <v>0.84139794472005669</v>
      </c>
      <c r="L283" s="66">
        <v>790160</v>
      </c>
      <c r="M283" s="54" t="e">
        <f>#REF!/N283</f>
        <v>#REF!</v>
      </c>
      <c r="N283" s="53">
        <v>913345</v>
      </c>
    </row>
    <row r="284" spans="2:14" x14ac:dyDescent="0.25">
      <c r="B284" s="107" t="s">
        <v>278</v>
      </c>
      <c r="C284" s="108" t="s">
        <v>804</v>
      </c>
      <c r="D284" s="109">
        <v>10984</v>
      </c>
      <c r="E284" s="110">
        <f t="shared" si="25"/>
        <v>0.85002321622039934</v>
      </c>
      <c r="F284" s="109">
        <v>12922</v>
      </c>
      <c r="G284" s="110">
        <f t="shared" si="24"/>
        <v>0.45167604599951067</v>
      </c>
      <c r="H284" s="109">
        <v>28609</v>
      </c>
      <c r="I284" s="111">
        <f t="shared" si="26"/>
        <v>1.0553321775056255</v>
      </c>
      <c r="J284" s="109">
        <v>27109</v>
      </c>
      <c r="K284" s="68">
        <f t="shared" si="28"/>
        <v>1.5022165576859137</v>
      </c>
      <c r="L284" s="66">
        <v>18046</v>
      </c>
      <c r="M284" s="54"/>
      <c r="N284" s="53">
        <v>0</v>
      </c>
    </row>
    <row r="285" spans="2:14" x14ac:dyDescent="0.25">
      <c r="B285" s="107" t="s">
        <v>279</v>
      </c>
      <c r="C285" s="108" t="s">
        <v>805</v>
      </c>
      <c r="D285" s="109">
        <v>62453</v>
      </c>
      <c r="E285" s="110">
        <f t="shared" si="25"/>
        <v>1.0053929617824142</v>
      </c>
      <c r="F285" s="109">
        <v>62118</v>
      </c>
      <c r="G285" s="110">
        <f t="shared" si="24"/>
        <v>1.4057026476578411</v>
      </c>
      <c r="H285" s="109">
        <v>44190</v>
      </c>
      <c r="I285" s="111">
        <f t="shared" si="26"/>
        <v>2.2101630489146742</v>
      </c>
      <c r="J285" s="109">
        <v>19994</v>
      </c>
      <c r="K285" s="68">
        <f t="shared" si="28"/>
        <v>1.0791234887737478</v>
      </c>
      <c r="L285" s="66">
        <v>18528</v>
      </c>
      <c r="M285" s="54" t="e">
        <f>#REF!/N285</f>
        <v>#REF!</v>
      </c>
      <c r="N285" s="53">
        <v>12421</v>
      </c>
    </row>
    <row r="286" spans="2:14" x14ac:dyDescent="0.25">
      <c r="B286" s="107" t="s">
        <v>280</v>
      </c>
      <c r="C286" s="108" t="s">
        <v>806</v>
      </c>
      <c r="D286" s="109">
        <v>1647229</v>
      </c>
      <c r="E286" s="110">
        <f t="shared" si="25"/>
        <v>0.99702507771719662</v>
      </c>
      <c r="F286" s="109">
        <v>1652144</v>
      </c>
      <c r="G286" s="110">
        <f t="shared" si="24"/>
        <v>1.1385247466279658</v>
      </c>
      <c r="H286" s="109">
        <v>1451127</v>
      </c>
      <c r="I286" s="111">
        <f t="shared" si="26"/>
        <v>1.2061726363246457</v>
      </c>
      <c r="J286" s="109">
        <v>1203084</v>
      </c>
      <c r="K286" s="68">
        <f t="shared" si="28"/>
        <v>1.4444848663854741</v>
      </c>
      <c r="L286" s="66">
        <v>832881</v>
      </c>
      <c r="M286" s="54" t="e">
        <f>#REF!/N286</f>
        <v>#REF!</v>
      </c>
      <c r="N286" s="53">
        <v>464021</v>
      </c>
    </row>
    <row r="287" spans="2:14" x14ac:dyDescent="0.25">
      <c r="B287" s="107" t="s">
        <v>281</v>
      </c>
      <c r="C287" s="108" t="s">
        <v>807</v>
      </c>
      <c r="D287" s="109">
        <v>156803</v>
      </c>
      <c r="E287" s="110">
        <f t="shared" si="25"/>
        <v>1.2787092460000327</v>
      </c>
      <c r="F287" s="109">
        <v>122626</v>
      </c>
      <c r="G287" s="110">
        <f t="shared" si="24"/>
        <v>0.9654754312618592</v>
      </c>
      <c r="H287" s="109">
        <v>127011</v>
      </c>
      <c r="I287" s="111">
        <f t="shared" si="26"/>
        <v>1.2831597344998635</v>
      </c>
      <c r="J287" s="109">
        <v>98983</v>
      </c>
      <c r="K287" s="68">
        <f t="shared" si="28"/>
        <v>1.0239373532363012</v>
      </c>
      <c r="L287" s="66">
        <v>96669</v>
      </c>
      <c r="M287" s="54" t="e">
        <f>#REF!/N287</f>
        <v>#REF!</v>
      </c>
      <c r="N287" s="53">
        <v>69218</v>
      </c>
    </row>
    <row r="288" spans="2:14" x14ac:dyDescent="0.25">
      <c r="B288" s="107" t="s">
        <v>282</v>
      </c>
      <c r="C288" s="108" t="s">
        <v>808</v>
      </c>
      <c r="D288" s="109">
        <v>401495</v>
      </c>
      <c r="E288" s="110">
        <f t="shared" si="25"/>
        <v>1.000680421312889</v>
      </c>
      <c r="F288" s="109">
        <v>401222</v>
      </c>
      <c r="G288" s="110">
        <f t="shared" si="24"/>
        <v>1.2429892065380372</v>
      </c>
      <c r="H288" s="109">
        <v>322788</v>
      </c>
      <c r="I288" s="111">
        <f t="shared" si="26"/>
        <v>0.98594035877589792</v>
      </c>
      <c r="J288" s="109">
        <v>327391</v>
      </c>
      <c r="K288" s="68">
        <f t="shared" si="28"/>
        <v>0.86939584091265176</v>
      </c>
      <c r="L288" s="66">
        <v>376573</v>
      </c>
      <c r="M288" s="54" t="e">
        <f>#REF!/N288</f>
        <v>#REF!</v>
      </c>
      <c r="N288" s="53">
        <v>322790</v>
      </c>
    </row>
    <row r="289" spans="2:14" x14ac:dyDescent="0.25">
      <c r="B289" s="107" t="s">
        <v>283</v>
      </c>
      <c r="C289" s="108" t="s">
        <v>809</v>
      </c>
      <c r="D289" s="109">
        <v>379215</v>
      </c>
      <c r="E289" s="110">
        <f t="shared" si="25"/>
        <v>1.0428881799680985</v>
      </c>
      <c r="F289" s="109">
        <v>363620</v>
      </c>
      <c r="G289" s="110">
        <f t="shared" si="24"/>
        <v>1.1306486568844196</v>
      </c>
      <c r="H289" s="109">
        <v>321603</v>
      </c>
      <c r="I289" s="111">
        <f t="shared" si="26"/>
        <v>0.99457257899912788</v>
      </c>
      <c r="J289" s="109">
        <v>323358</v>
      </c>
      <c r="K289" s="68">
        <f t="shared" si="28"/>
        <v>0.93773435528914328</v>
      </c>
      <c r="L289" s="66">
        <v>344829</v>
      </c>
      <c r="M289" s="54" t="e">
        <f>#REF!/N289</f>
        <v>#REF!</v>
      </c>
      <c r="N289" s="53">
        <v>322609</v>
      </c>
    </row>
    <row r="290" spans="2:14" x14ac:dyDescent="0.25">
      <c r="B290" s="107" t="s">
        <v>284</v>
      </c>
      <c r="C290" s="108" t="s">
        <v>810</v>
      </c>
      <c r="D290" s="109">
        <v>154712</v>
      </c>
      <c r="E290" s="110">
        <f t="shared" si="25"/>
        <v>1.0444903525472247</v>
      </c>
      <c r="F290" s="109">
        <v>148122</v>
      </c>
      <c r="G290" s="110">
        <f t="shared" ref="G290:G311" si="29">IFERROR(F290/H290,"")</f>
        <v>1.3487829974776677</v>
      </c>
      <c r="H290" s="109">
        <v>109819</v>
      </c>
      <c r="I290" s="111">
        <f t="shared" si="26"/>
        <v>1.0149348908995131</v>
      </c>
      <c r="J290" s="109">
        <v>108203</v>
      </c>
      <c r="K290" s="68">
        <f t="shared" si="28"/>
        <v>2.0386811116344794</v>
      </c>
      <c r="L290" s="66">
        <v>53075</v>
      </c>
      <c r="M290" s="54" t="e">
        <f>#REF!/N290</f>
        <v>#REF!</v>
      </c>
      <c r="N290" s="53">
        <v>38299</v>
      </c>
    </row>
    <row r="291" spans="2:14" x14ac:dyDescent="0.25">
      <c r="B291" s="107" t="s">
        <v>285</v>
      </c>
      <c r="C291" s="108" t="s">
        <v>811</v>
      </c>
      <c r="D291" s="109">
        <v>73623</v>
      </c>
      <c r="E291" s="110">
        <f t="shared" si="25"/>
        <v>2.1272175671771163</v>
      </c>
      <c r="F291" s="109">
        <v>34610</v>
      </c>
      <c r="G291" s="110">
        <f t="shared" si="29"/>
        <v>1.1820355191256831</v>
      </c>
      <c r="H291" s="109">
        <v>29280</v>
      </c>
      <c r="I291" s="111">
        <f t="shared" si="26"/>
        <v>0.4516915292411644</v>
      </c>
      <c r="J291" s="109">
        <v>64823</v>
      </c>
      <c r="K291" s="121" t="s">
        <v>865</v>
      </c>
      <c r="L291" s="66">
        <v>0</v>
      </c>
      <c r="M291" s="56" t="s">
        <v>865</v>
      </c>
      <c r="N291" s="53">
        <v>0</v>
      </c>
    </row>
    <row r="292" spans="2:14" x14ac:dyDescent="0.25">
      <c r="B292" s="107" t="s">
        <v>286</v>
      </c>
      <c r="C292" s="108" t="s">
        <v>812</v>
      </c>
      <c r="D292" s="109">
        <v>627205</v>
      </c>
      <c r="E292" s="110">
        <f t="shared" si="25"/>
        <v>1.1291754132655449</v>
      </c>
      <c r="F292" s="109">
        <v>555454</v>
      </c>
      <c r="G292" s="110">
        <f t="shared" si="29"/>
        <v>1.1996457998121011</v>
      </c>
      <c r="H292" s="109">
        <v>463015</v>
      </c>
      <c r="I292" s="111">
        <f t="shared" si="26"/>
        <v>0.98579059760820453</v>
      </c>
      <c r="J292" s="109">
        <v>469689</v>
      </c>
      <c r="K292" s="68">
        <f t="shared" ref="K292:K309" si="30">J292/L292</f>
        <v>1.0878146618709368</v>
      </c>
      <c r="L292" s="66">
        <v>431773</v>
      </c>
      <c r="M292" s="54" t="e">
        <f>#REF!/N292</f>
        <v>#REF!</v>
      </c>
      <c r="N292" s="53">
        <v>452414</v>
      </c>
    </row>
    <row r="293" spans="2:14" x14ac:dyDescent="0.25">
      <c r="B293" s="107" t="s">
        <v>287</v>
      </c>
      <c r="C293" s="108" t="s">
        <v>813</v>
      </c>
      <c r="D293" s="109">
        <v>338945</v>
      </c>
      <c r="E293" s="110">
        <f t="shared" si="25"/>
        <v>0.95399532776042106</v>
      </c>
      <c r="F293" s="109">
        <v>355290</v>
      </c>
      <c r="G293" s="110">
        <f t="shared" si="29"/>
        <v>0.92979132100555328</v>
      </c>
      <c r="H293" s="109">
        <v>382118</v>
      </c>
      <c r="I293" s="111">
        <f t="shared" si="26"/>
        <v>1.1700988152580312</v>
      </c>
      <c r="J293" s="109">
        <v>326569</v>
      </c>
      <c r="K293" s="68">
        <f t="shared" si="30"/>
        <v>0.96879162476378644</v>
      </c>
      <c r="L293" s="66">
        <v>337089</v>
      </c>
      <c r="M293" s="54" t="e">
        <f>#REF!/N293</f>
        <v>#REF!</v>
      </c>
      <c r="N293" s="53">
        <v>315904</v>
      </c>
    </row>
    <row r="294" spans="2:14" x14ac:dyDescent="0.25">
      <c r="B294" s="107" t="s">
        <v>288</v>
      </c>
      <c r="C294" s="108" t="s">
        <v>814</v>
      </c>
      <c r="D294" s="109">
        <v>103201</v>
      </c>
      <c r="E294" s="110">
        <f t="shared" si="25"/>
        <v>1.036144215419524</v>
      </c>
      <c r="F294" s="109">
        <v>99601</v>
      </c>
      <c r="G294" s="110">
        <f t="shared" si="29"/>
        <v>1.0358379699443607</v>
      </c>
      <c r="H294" s="109">
        <v>96155</v>
      </c>
      <c r="I294" s="111">
        <f t="shared" si="26"/>
        <v>1.2534054617740988</v>
      </c>
      <c r="J294" s="109">
        <v>76715</v>
      </c>
      <c r="K294" s="68">
        <f t="shared" si="30"/>
        <v>0.87521248559661391</v>
      </c>
      <c r="L294" s="66">
        <v>87653</v>
      </c>
      <c r="M294" s="54" t="e">
        <f>#REF!/N294</f>
        <v>#REF!</v>
      </c>
      <c r="N294" s="53">
        <v>102325</v>
      </c>
    </row>
    <row r="295" spans="2:14" x14ac:dyDescent="0.25">
      <c r="B295" s="107" t="s">
        <v>371</v>
      </c>
      <c r="C295" s="108" t="s">
        <v>815</v>
      </c>
      <c r="D295" s="109">
        <v>233719</v>
      </c>
      <c r="E295" s="110">
        <f t="shared" si="25"/>
        <v>1.1230928915008433</v>
      </c>
      <c r="F295" s="109">
        <v>208103</v>
      </c>
      <c r="G295" s="110">
        <f t="shared" si="29"/>
        <v>1.007992133802851</v>
      </c>
      <c r="H295" s="109">
        <v>206453</v>
      </c>
      <c r="I295" s="111">
        <f t="shared" si="26"/>
        <v>0.92164460614718424</v>
      </c>
      <c r="J295" s="109">
        <v>224005</v>
      </c>
      <c r="K295" s="68">
        <f t="shared" si="30"/>
        <v>2.2037324885880687</v>
      </c>
      <c r="L295" s="66">
        <v>101648</v>
      </c>
      <c r="M295" s="54" t="e">
        <f>#REF!/N295</f>
        <v>#REF!</v>
      </c>
      <c r="N295" s="53">
        <v>80334</v>
      </c>
    </row>
    <row r="296" spans="2:14" x14ac:dyDescent="0.25">
      <c r="B296" s="107" t="s">
        <v>372</v>
      </c>
      <c r="C296" s="108" t="s">
        <v>853</v>
      </c>
      <c r="D296" s="109">
        <v>257194</v>
      </c>
      <c r="E296" s="110">
        <f t="shared" si="25"/>
        <v>1.1167102303811318</v>
      </c>
      <c r="F296" s="109">
        <v>230314</v>
      </c>
      <c r="G296" s="110">
        <f t="shared" si="29"/>
        <v>1.0474102842797957</v>
      </c>
      <c r="H296" s="109">
        <v>219889</v>
      </c>
      <c r="I296" s="111">
        <f t="shared" si="26"/>
        <v>0.96510693954941862</v>
      </c>
      <c r="J296" s="109">
        <v>227839</v>
      </c>
      <c r="K296" s="68">
        <f t="shared" si="30"/>
        <v>0.95592103883026702</v>
      </c>
      <c r="L296" s="66">
        <v>238345</v>
      </c>
      <c r="M296" s="54" t="e">
        <f>#REF!/N296</f>
        <v>#REF!</v>
      </c>
      <c r="N296" s="53">
        <v>257475</v>
      </c>
    </row>
    <row r="297" spans="2:14" x14ac:dyDescent="0.25">
      <c r="B297" s="107" t="s">
        <v>373</v>
      </c>
      <c r="C297" s="108" t="s">
        <v>872</v>
      </c>
      <c r="D297" s="109">
        <v>103703</v>
      </c>
      <c r="E297" s="110">
        <f t="shared" si="25"/>
        <v>1.0988863104131565</v>
      </c>
      <c r="F297" s="109">
        <v>94371</v>
      </c>
      <c r="G297" s="110">
        <f t="shared" si="29"/>
        <v>1.0280961303817326</v>
      </c>
      <c r="H297" s="109">
        <v>91792</v>
      </c>
      <c r="I297" s="111">
        <f t="shared" si="26"/>
        <v>1.4154728677389012</v>
      </c>
      <c r="J297" s="109">
        <v>64849</v>
      </c>
      <c r="K297" s="68">
        <f t="shared" si="30"/>
        <v>1.0977773263589119</v>
      </c>
      <c r="L297" s="66">
        <v>59073</v>
      </c>
      <c r="M297" s="54" t="e">
        <f>#REF!/N297</f>
        <v>#REF!</v>
      </c>
      <c r="N297" s="53">
        <v>28759</v>
      </c>
    </row>
    <row r="298" spans="2:14" x14ac:dyDescent="0.25">
      <c r="B298" s="107" t="s">
        <v>816</v>
      </c>
      <c r="C298" s="108" t="s">
        <v>817</v>
      </c>
      <c r="D298" s="109">
        <v>402662</v>
      </c>
      <c r="E298" s="110">
        <f t="shared" si="25"/>
        <v>0.95014287703136691</v>
      </c>
      <c r="F298" s="109">
        <v>423791</v>
      </c>
      <c r="G298" s="110">
        <f t="shared" si="29"/>
        <v>0.90888443754342918</v>
      </c>
      <c r="H298" s="109">
        <v>466276</v>
      </c>
      <c r="I298" s="111">
        <f t="shared" si="26"/>
        <v>1.5821734202900517</v>
      </c>
      <c r="J298" s="109">
        <v>294706</v>
      </c>
      <c r="K298" s="68">
        <f t="shared" si="30"/>
        <v>1.2249914788550906</v>
      </c>
      <c r="L298" s="66">
        <v>240578</v>
      </c>
      <c r="M298" s="54" t="e">
        <f>#REF!/N298</f>
        <v>#REF!</v>
      </c>
      <c r="N298" s="53">
        <v>55438</v>
      </c>
    </row>
    <row r="299" spans="2:14" x14ac:dyDescent="0.25">
      <c r="B299" s="107" t="s">
        <v>424</v>
      </c>
      <c r="C299" s="108" t="s">
        <v>903</v>
      </c>
      <c r="D299" s="109">
        <v>318417</v>
      </c>
      <c r="E299" s="110">
        <f t="shared" si="25"/>
        <v>1.1440268745733482</v>
      </c>
      <c r="F299" s="109">
        <v>278330</v>
      </c>
      <c r="G299" s="110">
        <f t="shared" si="29"/>
        <v>0.98924142637289991</v>
      </c>
      <c r="H299" s="109">
        <v>281357</v>
      </c>
      <c r="I299" s="111">
        <f t="shared" si="26"/>
        <v>1.1810061493903079</v>
      </c>
      <c r="J299" s="109">
        <v>238235</v>
      </c>
      <c r="K299" s="68">
        <f t="shared" si="30"/>
        <v>1.031561490564894</v>
      </c>
      <c r="L299" s="66">
        <v>230946</v>
      </c>
      <c r="M299" s="54" t="e">
        <f>#REF!/N299</f>
        <v>#REF!</v>
      </c>
      <c r="N299" s="53">
        <v>246383</v>
      </c>
    </row>
    <row r="300" spans="2:14" x14ac:dyDescent="0.25">
      <c r="B300" s="107" t="s">
        <v>289</v>
      </c>
      <c r="C300" s="108" t="s">
        <v>682</v>
      </c>
      <c r="D300" s="109">
        <v>136881</v>
      </c>
      <c r="E300" s="110">
        <f t="shared" si="25"/>
        <v>1.0741577795042023</v>
      </c>
      <c r="F300" s="109">
        <v>127431</v>
      </c>
      <c r="G300" s="110">
        <f t="shared" si="29"/>
        <v>0.98781423687821213</v>
      </c>
      <c r="H300" s="109">
        <v>129003</v>
      </c>
      <c r="I300" s="111">
        <f t="shared" si="26"/>
        <v>0.92622003317082979</v>
      </c>
      <c r="J300" s="109">
        <v>139279</v>
      </c>
      <c r="K300" s="68">
        <f t="shared" si="30"/>
        <v>0.90330635328300513</v>
      </c>
      <c r="L300" s="66">
        <v>154188</v>
      </c>
      <c r="M300" s="54" t="e">
        <f>#REF!/N300</f>
        <v>#REF!</v>
      </c>
      <c r="N300" s="53">
        <v>74384</v>
      </c>
    </row>
    <row r="301" spans="2:14" x14ac:dyDescent="0.25">
      <c r="B301" s="107" t="s">
        <v>290</v>
      </c>
      <c r="C301" s="108" t="s">
        <v>683</v>
      </c>
      <c r="D301" s="109">
        <v>392573</v>
      </c>
      <c r="E301" s="110">
        <f t="shared" si="25"/>
        <v>0.98496606576091728</v>
      </c>
      <c r="F301" s="109">
        <v>398565</v>
      </c>
      <c r="G301" s="110">
        <f t="shared" si="29"/>
        <v>1.250996553650682</v>
      </c>
      <c r="H301" s="109">
        <v>318598</v>
      </c>
      <c r="I301" s="111">
        <f t="shared" si="26"/>
        <v>0.98647535653907836</v>
      </c>
      <c r="J301" s="109">
        <v>322966</v>
      </c>
      <c r="K301" s="68">
        <f t="shared" si="30"/>
        <v>0.99093338569776113</v>
      </c>
      <c r="L301" s="66">
        <v>325921</v>
      </c>
      <c r="M301" s="54" t="e">
        <f>#REF!/N301</f>
        <v>#REF!</v>
      </c>
      <c r="N301" s="53">
        <v>332335</v>
      </c>
    </row>
    <row r="302" spans="2:14" x14ac:dyDescent="0.25">
      <c r="B302" s="107" t="s">
        <v>291</v>
      </c>
      <c r="C302" s="108" t="s">
        <v>684</v>
      </c>
      <c r="D302" s="109">
        <v>230968</v>
      </c>
      <c r="E302" s="110">
        <f t="shared" si="25"/>
        <v>1.0056472083980998</v>
      </c>
      <c r="F302" s="109">
        <v>229671</v>
      </c>
      <c r="G302" s="110">
        <f t="shared" si="29"/>
        <v>0.98553056732019417</v>
      </c>
      <c r="H302" s="109">
        <v>233043</v>
      </c>
      <c r="I302" s="111">
        <f t="shared" si="26"/>
        <v>0.83090762582540612</v>
      </c>
      <c r="J302" s="109">
        <v>280468</v>
      </c>
      <c r="K302" s="68">
        <f t="shared" si="30"/>
        <v>0.98950406254520307</v>
      </c>
      <c r="L302" s="66">
        <v>283443</v>
      </c>
      <c r="M302" s="54" t="e">
        <f>#REF!/N302</f>
        <v>#REF!</v>
      </c>
      <c r="N302" s="53">
        <v>194425</v>
      </c>
    </row>
    <row r="303" spans="2:14" x14ac:dyDescent="0.25">
      <c r="B303" s="107" t="s">
        <v>292</v>
      </c>
      <c r="C303" s="108" t="s">
        <v>685</v>
      </c>
      <c r="D303" s="109">
        <v>100620</v>
      </c>
      <c r="E303" s="110">
        <f t="shared" si="25"/>
        <v>0.59553614233207264</v>
      </c>
      <c r="F303" s="109">
        <v>168957</v>
      </c>
      <c r="G303" s="110">
        <f t="shared" si="29"/>
        <v>1.0346734437674148</v>
      </c>
      <c r="H303" s="109">
        <v>163295</v>
      </c>
      <c r="I303" s="111">
        <f t="shared" si="26"/>
        <v>1.0653935487238373</v>
      </c>
      <c r="J303" s="109">
        <v>153272</v>
      </c>
      <c r="K303" s="68">
        <f t="shared" si="30"/>
        <v>0.78270283519895412</v>
      </c>
      <c r="L303" s="66">
        <v>195824</v>
      </c>
      <c r="M303" s="54" t="e">
        <f>#REF!/N303</f>
        <v>#REF!</v>
      </c>
      <c r="N303" s="53">
        <v>175754</v>
      </c>
    </row>
    <row r="304" spans="2:14" x14ac:dyDescent="0.25">
      <c r="B304" s="107" t="s">
        <v>293</v>
      </c>
      <c r="C304" s="108" t="s">
        <v>686</v>
      </c>
      <c r="D304" s="109">
        <v>594007</v>
      </c>
      <c r="E304" s="110">
        <f t="shared" si="25"/>
        <v>1.0905414088747729</v>
      </c>
      <c r="F304" s="109">
        <v>544690</v>
      </c>
      <c r="G304" s="110">
        <f t="shared" si="29"/>
        <v>1.1754208027621924</v>
      </c>
      <c r="H304" s="109">
        <v>463400</v>
      </c>
      <c r="I304" s="111">
        <f t="shared" si="26"/>
        <v>0.86658774995745602</v>
      </c>
      <c r="J304" s="109">
        <v>534741</v>
      </c>
      <c r="K304" s="68">
        <f t="shared" si="30"/>
        <v>0.86241593419885498</v>
      </c>
      <c r="L304" s="66">
        <v>620050</v>
      </c>
      <c r="M304" s="54" t="e">
        <f>#REF!/N304</f>
        <v>#REF!</v>
      </c>
      <c r="N304" s="53">
        <v>374476</v>
      </c>
    </row>
    <row r="305" spans="2:14" x14ac:dyDescent="0.25">
      <c r="B305" s="107" t="s">
        <v>441</v>
      </c>
      <c r="C305" s="108" t="s">
        <v>687</v>
      </c>
      <c r="D305" s="109">
        <v>404375</v>
      </c>
      <c r="E305" s="110">
        <f t="shared" si="25"/>
        <v>0.84999873879630716</v>
      </c>
      <c r="F305" s="109">
        <v>475736</v>
      </c>
      <c r="G305" s="110">
        <f t="shared" si="29"/>
        <v>0.85096305200194611</v>
      </c>
      <c r="H305" s="109">
        <v>559056</v>
      </c>
      <c r="I305" s="111">
        <f t="shared" si="26"/>
        <v>0.9070592644632256</v>
      </c>
      <c r="J305" s="109">
        <v>616339</v>
      </c>
      <c r="K305" s="68">
        <f t="shared" si="30"/>
        <v>1.3239767915947938</v>
      </c>
      <c r="L305" s="66">
        <v>465521</v>
      </c>
      <c r="M305" s="54" t="e">
        <f>#REF!/N305</f>
        <v>#REF!</v>
      </c>
      <c r="N305" s="53">
        <v>204921</v>
      </c>
    </row>
    <row r="306" spans="2:14" x14ac:dyDescent="0.25">
      <c r="B306" s="107" t="s">
        <v>294</v>
      </c>
      <c r="C306" s="108" t="s">
        <v>688</v>
      </c>
      <c r="D306" s="109">
        <v>236193</v>
      </c>
      <c r="E306" s="110">
        <f t="shared" si="25"/>
        <v>1.1845363771771893</v>
      </c>
      <c r="F306" s="109">
        <v>199397</v>
      </c>
      <c r="G306" s="110">
        <f t="shared" si="29"/>
        <v>1.0509236566790523</v>
      </c>
      <c r="H306" s="109">
        <v>189735</v>
      </c>
      <c r="I306" s="111">
        <f t="shared" si="26"/>
        <v>0.99006981913816672</v>
      </c>
      <c r="J306" s="109">
        <v>191638</v>
      </c>
      <c r="K306" s="68">
        <f t="shared" si="30"/>
        <v>0.65762327991489655</v>
      </c>
      <c r="L306" s="66">
        <v>291410</v>
      </c>
      <c r="M306" s="54" t="e">
        <f>#REF!/N306</f>
        <v>#REF!</v>
      </c>
      <c r="N306" s="53">
        <v>203304</v>
      </c>
    </row>
    <row r="307" spans="2:14" x14ac:dyDescent="0.25">
      <c r="B307" s="107" t="s">
        <v>295</v>
      </c>
      <c r="C307" s="108" t="s">
        <v>689</v>
      </c>
      <c r="D307" s="109">
        <v>36684</v>
      </c>
      <c r="E307" s="110">
        <f t="shared" si="25"/>
        <v>0.90909992069785883</v>
      </c>
      <c r="F307" s="109">
        <v>40352</v>
      </c>
      <c r="G307" s="110">
        <f t="shared" si="29"/>
        <v>1.0876843041591417</v>
      </c>
      <c r="H307" s="109">
        <v>37099</v>
      </c>
      <c r="I307" s="111">
        <f t="shared" si="26"/>
        <v>0.84999770883929804</v>
      </c>
      <c r="J307" s="109">
        <v>43646</v>
      </c>
      <c r="K307" s="68">
        <f t="shared" si="30"/>
        <v>1.5735092652678635</v>
      </c>
      <c r="L307" s="66">
        <v>27738</v>
      </c>
      <c r="M307" s="54" t="e">
        <f>#REF!/N307</f>
        <v>#REF!</v>
      </c>
      <c r="N307" s="53">
        <v>11996</v>
      </c>
    </row>
    <row r="308" spans="2:14" x14ac:dyDescent="0.25">
      <c r="B308" s="107" t="s">
        <v>296</v>
      </c>
      <c r="C308" s="108" t="s">
        <v>690</v>
      </c>
      <c r="D308" s="109">
        <v>226879</v>
      </c>
      <c r="E308" s="110">
        <f t="shared" si="25"/>
        <v>1.0732670738110894</v>
      </c>
      <c r="F308" s="109">
        <v>211391</v>
      </c>
      <c r="G308" s="110">
        <f t="shared" si="29"/>
        <v>1.2390305374831487</v>
      </c>
      <c r="H308" s="109">
        <v>170610</v>
      </c>
      <c r="I308" s="111">
        <f t="shared" si="26"/>
        <v>0.98851626958375827</v>
      </c>
      <c r="J308" s="109">
        <v>172592</v>
      </c>
      <c r="K308" s="68">
        <f t="shared" si="30"/>
        <v>0.78276210820396297</v>
      </c>
      <c r="L308" s="66">
        <v>220491</v>
      </c>
      <c r="M308" s="54" t="e">
        <f>#REF!/N308</f>
        <v>#REF!</v>
      </c>
      <c r="N308" s="53">
        <v>180908</v>
      </c>
    </row>
    <row r="309" spans="2:14" x14ac:dyDescent="0.25">
      <c r="B309" s="107" t="s">
        <v>297</v>
      </c>
      <c r="C309" s="108" t="s">
        <v>691</v>
      </c>
      <c r="D309" s="109">
        <v>569725</v>
      </c>
      <c r="E309" s="110">
        <f t="shared" si="25"/>
        <v>0.98372105471265792</v>
      </c>
      <c r="F309" s="109">
        <v>579153</v>
      </c>
      <c r="G309" s="110">
        <f t="shared" si="29"/>
        <v>2.1686087874725719</v>
      </c>
      <c r="H309" s="109">
        <v>267062</v>
      </c>
      <c r="I309" s="111">
        <f t="shared" si="26"/>
        <v>0.49210873999657262</v>
      </c>
      <c r="J309" s="109">
        <v>542689</v>
      </c>
      <c r="K309" s="68">
        <f t="shared" si="30"/>
        <v>1.0904113387396221</v>
      </c>
      <c r="L309" s="66">
        <v>497692</v>
      </c>
      <c r="M309" s="54" t="e">
        <f>#REF!/N309</f>
        <v>#REF!</v>
      </c>
      <c r="N309" s="53">
        <v>477380</v>
      </c>
    </row>
    <row r="310" spans="2:14" x14ac:dyDescent="0.25">
      <c r="B310" s="107" t="s">
        <v>298</v>
      </c>
      <c r="C310" s="108" t="s">
        <v>692</v>
      </c>
      <c r="D310" s="109">
        <v>0</v>
      </c>
      <c r="E310" s="110" t="str">
        <f t="shared" si="25"/>
        <v/>
      </c>
      <c r="F310" s="109">
        <v>0</v>
      </c>
      <c r="G310" s="110" t="str">
        <f t="shared" si="29"/>
        <v/>
      </c>
      <c r="H310" s="109">
        <v>0</v>
      </c>
      <c r="I310" s="111" t="str">
        <f t="shared" si="26"/>
        <v/>
      </c>
      <c r="J310" s="109">
        <v>0</v>
      </c>
      <c r="K310" s="68"/>
      <c r="L310" s="66">
        <v>0</v>
      </c>
      <c r="M310" s="54"/>
      <c r="N310" s="53">
        <v>0</v>
      </c>
    </row>
    <row r="311" spans="2:14" x14ac:dyDescent="0.25">
      <c r="B311" s="107" t="s">
        <v>299</v>
      </c>
      <c r="C311" s="108" t="s">
        <v>693</v>
      </c>
      <c r="D311" s="109">
        <v>332772</v>
      </c>
      <c r="E311" s="110">
        <f t="shared" si="25"/>
        <v>0.95225994763274247</v>
      </c>
      <c r="F311" s="109">
        <v>349455</v>
      </c>
      <c r="G311" s="110">
        <f t="shared" si="29"/>
        <v>0.96551867047950601</v>
      </c>
      <c r="H311" s="109">
        <v>361935</v>
      </c>
      <c r="I311" s="111">
        <f t="shared" si="26"/>
        <v>0.929575836961128</v>
      </c>
      <c r="J311" s="109">
        <v>389355</v>
      </c>
      <c r="K311" s="68">
        <f t="shared" ref="K311:K342" si="31">J311/L311</f>
        <v>1.4395337057673039</v>
      </c>
      <c r="L311" s="66">
        <v>270473</v>
      </c>
      <c r="M311" s="54" t="e">
        <f>#REF!/N311</f>
        <v>#REF!</v>
      </c>
      <c r="N311" s="53">
        <v>225280</v>
      </c>
    </row>
    <row r="312" spans="2:14" x14ac:dyDescent="0.25">
      <c r="B312" s="107" t="s">
        <v>300</v>
      </c>
      <c r="C312" s="108" t="s">
        <v>694</v>
      </c>
      <c r="D312" s="109">
        <v>25933</v>
      </c>
      <c r="E312" s="110" t="str">
        <f t="shared" si="25"/>
        <v/>
      </c>
      <c r="F312" s="109">
        <v>0</v>
      </c>
      <c r="G312" s="110"/>
      <c r="H312" s="109">
        <v>27139</v>
      </c>
      <c r="I312" s="111">
        <f t="shared" si="26"/>
        <v>0.85000626409421198</v>
      </c>
      <c r="J312" s="109">
        <v>31928</v>
      </c>
      <c r="K312" s="68">
        <f t="shared" si="31"/>
        <v>0.39833320857349602</v>
      </c>
      <c r="L312" s="66">
        <v>80154</v>
      </c>
      <c r="M312" s="54" t="e">
        <f>#REF!/N312</f>
        <v>#REF!</v>
      </c>
      <c r="N312" s="53">
        <v>22247</v>
      </c>
    </row>
    <row r="313" spans="2:14" x14ac:dyDescent="0.25">
      <c r="B313" s="107" t="s">
        <v>301</v>
      </c>
      <c r="C313" s="108" t="s">
        <v>695</v>
      </c>
      <c r="D313" s="109">
        <v>618747</v>
      </c>
      <c r="E313" s="110">
        <f t="shared" si="25"/>
        <v>0.98665950155713567</v>
      </c>
      <c r="F313" s="109">
        <v>627113</v>
      </c>
      <c r="G313" s="110">
        <f t="shared" ref="G313:G344" si="32">IFERROR(F313/H313,"")</f>
        <v>0.87836980409019672</v>
      </c>
      <c r="H313" s="109">
        <v>713951</v>
      </c>
      <c r="I313" s="111">
        <f t="shared" si="26"/>
        <v>0.99221598994930182</v>
      </c>
      <c r="J313" s="109">
        <v>719552</v>
      </c>
      <c r="K313" s="68">
        <f t="shared" si="31"/>
        <v>0.61476158457764785</v>
      </c>
      <c r="L313" s="66">
        <v>1170457</v>
      </c>
      <c r="M313" s="54" t="e">
        <f>#REF!/N313</f>
        <v>#REF!</v>
      </c>
      <c r="N313" s="53">
        <v>1071636</v>
      </c>
    </row>
    <row r="314" spans="2:14" x14ac:dyDescent="0.25">
      <c r="B314" s="107" t="s">
        <v>302</v>
      </c>
      <c r="C314" s="108" t="s">
        <v>696</v>
      </c>
      <c r="D314" s="109">
        <v>300893</v>
      </c>
      <c r="E314" s="110">
        <f t="shared" si="25"/>
        <v>1.1425897024033296</v>
      </c>
      <c r="F314" s="109">
        <v>263343</v>
      </c>
      <c r="G314" s="110">
        <f t="shared" si="32"/>
        <v>1.044974584241039</v>
      </c>
      <c r="H314" s="109">
        <v>252009</v>
      </c>
      <c r="I314" s="111">
        <f t="shared" si="26"/>
        <v>0.98640608731730606</v>
      </c>
      <c r="J314" s="109">
        <v>255482</v>
      </c>
      <c r="K314" s="68">
        <f t="shared" si="31"/>
        <v>0.89545406750552026</v>
      </c>
      <c r="L314" s="66">
        <v>285310</v>
      </c>
      <c r="M314" s="54" t="e">
        <f>#REF!/N314</f>
        <v>#REF!</v>
      </c>
      <c r="N314" s="53">
        <v>261915</v>
      </c>
    </row>
    <row r="315" spans="2:14" x14ac:dyDescent="0.25">
      <c r="B315" s="107" t="s">
        <v>303</v>
      </c>
      <c r="C315" s="108" t="s">
        <v>697</v>
      </c>
      <c r="D315" s="109">
        <v>54809</v>
      </c>
      <c r="E315" s="110">
        <f t="shared" si="25"/>
        <v>1.0497998429389568</v>
      </c>
      <c r="F315" s="109">
        <v>52209</v>
      </c>
      <c r="G315" s="110">
        <f t="shared" si="32"/>
        <v>1.1833945328437372</v>
      </c>
      <c r="H315" s="109">
        <v>44118</v>
      </c>
      <c r="I315" s="111">
        <f t="shared" si="26"/>
        <v>0.97744594115561856</v>
      </c>
      <c r="J315" s="109">
        <v>45136</v>
      </c>
      <c r="K315" s="68">
        <f t="shared" si="31"/>
        <v>1.4247025030775544</v>
      </c>
      <c r="L315" s="66">
        <v>31681</v>
      </c>
      <c r="M315" s="54" t="e">
        <f>#REF!/N315</f>
        <v>#REF!</v>
      </c>
      <c r="N315" s="53">
        <v>35513</v>
      </c>
    </row>
    <row r="316" spans="2:14" x14ac:dyDescent="0.25">
      <c r="B316" s="107" t="s">
        <v>304</v>
      </c>
      <c r="C316" s="108" t="s">
        <v>698</v>
      </c>
      <c r="D316" s="109">
        <v>451859</v>
      </c>
      <c r="E316" s="110">
        <f t="shared" si="25"/>
        <v>1.1507376441735915</v>
      </c>
      <c r="F316" s="109">
        <v>392669</v>
      </c>
      <c r="G316" s="110">
        <f t="shared" si="32"/>
        <v>1.1523769835097595</v>
      </c>
      <c r="H316" s="109">
        <v>340747</v>
      </c>
      <c r="I316" s="111">
        <f t="shared" si="26"/>
        <v>0.93385788791414182</v>
      </c>
      <c r="J316" s="109">
        <v>364881</v>
      </c>
      <c r="K316" s="68">
        <f t="shared" si="31"/>
        <v>1.0687128208282444</v>
      </c>
      <c r="L316" s="66">
        <v>341421</v>
      </c>
      <c r="M316" s="54" t="e">
        <f>#REF!/N316</f>
        <v>#REF!</v>
      </c>
      <c r="N316" s="53">
        <v>276414</v>
      </c>
    </row>
    <row r="317" spans="2:14" x14ac:dyDescent="0.25">
      <c r="B317" s="107" t="s">
        <v>305</v>
      </c>
      <c r="C317" s="108" t="s">
        <v>699</v>
      </c>
      <c r="D317" s="109">
        <v>179951</v>
      </c>
      <c r="E317" s="110">
        <f t="shared" si="25"/>
        <v>0.96141537508080754</v>
      </c>
      <c r="F317" s="109">
        <v>187173</v>
      </c>
      <c r="G317" s="110">
        <f t="shared" si="32"/>
        <v>1.0276100228390723</v>
      </c>
      <c r="H317" s="109">
        <v>182144</v>
      </c>
      <c r="I317" s="111">
        <f t="shared" si="26"/>
        <v>1.2485365285222707</v>
      </c>
      <c r="J317" s="109">
        <v>145886</v>
      </c>
      <c r="K317" s="68">
        <f t="shared" si="31"/>
        <v>0.54174310223179467</v>
      </c>
      <c r="L317" s="66">
        <v>269290</v>
      </c>
      <c r="M317" s="54" t="e">
        <f>#REF!/N317</f>
        <v>#REF!</v>
      </c>
      <c r="N317" s="53">
        <v>344666</v>
      </c>
    </row>
    <row r="318" spans="2:14" x14ac:dyDescent="0.25">
      <c r="B318" s="107" t="s">
        <v>306</v>
      </c>
      <c r="C318" s="108" t="s">
        <v>818</v>
      </c>
      <c r="D318" s="109">
        <v>32003</v>
      </c>
      <c r="E318" s="110">
        <f t="shared" si="25"/>
        <v>1.1063748876443338</v>
      </c>
      <c r="F318" s="109">
        <v>28926</v>
      </c>
      <c r="G318" s="110">
        <f t="shared" si="32"/>
        <v>0.91604648953352119</v>
      </c>
      <c r="H318" s="109">
        <v>31577</v>
      </c>
      <c r="I318" s="111">
        <f t="shared" si="26"/>
        <v>0.99845064187693666</v>
      </c>
      <c r="J318" s="109">
        <v>31626</v>
      </c>
      <c r="K318" s="68">
        <f t="shared" si="31"/>
        <v>1.8529411764705883</v>
      </c>
      <c r="L318" s="66">
        <v>17068</v>
      </c>
      <c r="M318" s="54" t="e">
        <f>#REF!/N318</f>
        <v>#REF!</v>
      </c>
      <c r="N318" s="53">
        <v>25145</v>
      </c>
    </row>
    <row r="319" spans="2:14" x14ac:dyDescent="0.25">
      <c r="B319" s="107" t="s">
        <v>307</v>
      </c>
      <c r="C319" s="108" t="s">
        <v>700</v>
      </c>
      <c r="D319" s="109">
        <v>353741</v>
      </c>
      <c r="E319" s="110">
        <f t="shared" si="25"/>
        <v>0.94304528065475002</v>
      </c>
      <c r="F319" s="109">
        <v>375105</v>
      </c>
      <c r="G319" s="110">
        <f t="shared" si="32"/>
        <v>1.1700896505686604</v>
      </c>
      <c r="H319" s="109">
        <v>320578</v>
      </c>
      <c r="I319" s="111">
        <f t="shared" si="26"/>
        <v>0.98550537515409187</v>
      </c>
      <c r="J319" s="109">
        <v>325293</v>
      </c>
      <c r="K319" s="68">
        <f t="shared" si="31"/>
        <v>1.1553239096462566</v>
      </c>
      <c r="L319" s="66">
        <v>281560</v>
      </c>
      <c r="M319" s="54" t="e">
        <f>#REF!/N319</f>
        <v>#REF!</v>
      </c>
      <c r="N319" s="53">
        <v>233694</v>
      </c>
    </row>
    <row r="320" spans="2:14" x14ac:dyDescent="0.25">
      <c r="B320" s="107" t="s">
        <v>308</v>
      </c>
      <c r="C320" s="108" t="s">
        <v>701</v>
      </c>
      <c r="D320" s="109">
        <v>56761</v>
      </c>
      <c r="E320" s="110">
        <f t="shared" si="25"/>
        <v>1.0444374930997682</v>
      </c>
      <c r="F320" s="109">
        <v>54346</v>
      </c>
      <c r="G320" s="110">
        <f t="shared" si="32"/>
        <v>1.1656228551818806</v>
      </c>
      <c r="H320" s="109">
        <v>46624</v>
      </c>
      <c r="I320" s="111">
        <f t="shared" si="26"/>
        <v>0.9576863035083395</v>
      </c>
      <c r="J320" s="109">
        <v>48684</v>
      </c>
      <c r="K320" s="68">
        <f t="shared" si="31"/>
        <v>0.90495752551257502</v>
      </c>
      <c r="L320" s="66">
        <v>53797</v>
      </c>
      <c r="M320" s="54" t="e">
        <f>#REF!/N320</f>
        <v>#REF!</v>
      </c>
      <c r="N320" s="53">
        <v>57029</v>
      </c>
    </row>
    <row r="321" spans="2:14" x14ac:dyDescent="0.25">
      <c r="B321" s="107" t="s">
        <v>309</v>
      </c>
      <c r="C321" s="108" t="s">
        <v>702</v>
      </c>
      <c r="D321" s="109">
        <v>176851</v>
      </c>
      <c r="E321" s="110">
        <f t="shared" si="25"/>
        <v>1.1049458307821109</v>
      </c>
      <c r="F321" s="109">
        <v>160054</v>
      </c>
      <c r="G321" s="110">
        <f t="shared" si="32"/>
        <v>0.93457278157644275</v>
      </c>
      <c r="H321" s="109">
        <v>171259</v>
      </c>
      <c r="I321" s="111">
        <f t="shared" si="26"/>
        <v>1.1584155736984152</v>
      </c>
      <c r="J321" s="109">
        <v>147839</v>
      </c>
      <c r="K321" s="68">
        <f t="shared" si="31"/>
        <v>1.18982237853412</v>
      </c>
      <c r="L321" s="66">
        <v>124253</v>
      </c>
      <c r="M321" s="54" t="e">
        <f>#REF!/N321</f>
        <v>#REF!</v>
      </c>
      <c r="N321" s="53">
        <v>139616</v>
      </c>
    </row>
    <row r="322" spans="2:14" x14ac:dyDescent="0.25">
      <c r="B322" s="107" t="s">
        <v>310</v>
      </c>
      <c r="C322" s="108" t="s">
        <v>703</v>
      </c>
      <c r="D322" s="109">
        <v>67803</v>
      </c>
      <c r="E322" s="110">
        <f t="shared" si="25"/>
        <v>1.2932839948881301</v>
      </c>
      <c r="F322" s="109">
        <v>52427</v>
      </c>
      <c r="G322" s="110">
        <f t="shared" si="32"/>
        <v>1.0825314887466446</v>
      </c>
      <c r="H322" s="109">
        <v>48430</v>
      </c>
      <c r="I322" s="111">
        <f t="shared" si="26"/>
        <v>0.9999174133872899</v>
      </c>
      <c r="J322" s="109">
        <v>48434</v>
      </c>
      <c r="K322" s="68">
        <f t="shared" si="31"/>
        <v>0.88397729554123849</v>
      </c>
      <c r="L322" s="66">
        <v>54791</v>
      </c>
      <c r="M322" s="54" t="e">
        <f>#REF!/N322</f>
        <v>#REF!</v>
      </c>
      <c r="N322" s="53">
        <v>55901</v>
      </c>
    </row>
    <row r="323" spans="2:14" x14ac:dyDescent="0.25">
      <c r="B323" s="107" t="s">
        <v>311</v>
      </c>
      <c r="C323" s="108" t="s">
        <v>704</v>
      </c>
      <c r="D323" s="109">
        <v>293444</v>
      </c>
      <c r="E323" s="110">
        <f t="shared" si="25"/>
        <v>1.1932401330503168</v>
      </c>
      <c r="F323" s="109">
        <v>245922</v>
      </c>
      <c r="G323" s="110">
        <f t="shared" si="32"/>
        <v>0.90920921772115393</v>
      </c>
      <c r="H323" s="109">
        <v>270479</v>
      </c>
      <c r="I323" s="111">
        <f t="shared" si="26"/>
        <v>0.88066903483552517</v>
      </c>
      <c r="J323" s="109">
        <v>307129</v>
      </c>
      <c r="K323" s="68">
        <f t="shared" si="31"/>
        <v>0.83880191832899997</v>
      </c>
      <c r="L323" s="66">
        <v>366152</v>
      </c>
      <c r="M323" s="54" t="e">
        <f>#REF!/N323</f>
        <v>#REF!</v>
      </c>
      <c r="N323" s="53">
        <v>332449</v>
      </c>
    </row>
    <row r="324" spans="2:14" x14ac:dyDescent="0.25">
      <c r="B324" s="107" t="s">
        <v>312</v>
      </c>
      <c r="C324" s="108" t="s">
        <v>705</v>
      </c>
      <c r="D324" s="109">
        <v>103101</v>
      </c>
      <c r="E324" s="110">
        <f t="shared" si="25"/>
        <v>0.59826267596643723</v>
      </c>
      <c r="F324" s="109">
        <v>172334</v>
      </c>
      <c r="G324" s="110">
        <f t="shared" si="32"/>
        <v>1.8802055489487983</v>
      </c>
      <c r="H324" s="109">
        <v>91657</v>
      </c>
      <c r="I324" s="111">
        <f t="shared" si="26"/>
        <v>0.98454283750107419</v>
      </c>
      <c r="J324" s="109">
        <v>93096</v>
      </c>
      <c r="K324" s="68">
        <f t="shared" si="31"/>
        <v>1.2237558167047875</v>
      </c>
      <c r="L324" s="66">
        <v>76074</v>
      </c>
      <c r="M324" s="54" t="e">
        <f>#REF!/N324</f>
        <v>#REF!</v>
      </c>
      <c r="N324" s="53">
        <v>76199</v>
      </c>
    </row>
    <row r="325" spans="2:14" x14ac:dyDescent="0.25">
      <c r="B325" s="107" t="s">
        <v>313</v>
      </c>
      <c r="C325" s="108" t="s">
        <v>706</v>
      </c>
      <c r="D325" s="109">
        <v>296458</v>
      </c>
      <c r="E325" s="110">
        <f t="shared" ref="E325:E388" si="33">IFERROR(D325/F325,"")</f>
        <v>1.045390110936365</v>
      </c>
      <c r="F325" s="109">
        <v>283586</v>
      </c>
      <c r="G325" s="110">
        <f t="shared" si="32"/>
        <v>0.92631572070659562</v>
      </c>
      <c r="H325" s="109">
        <v>306144</v>
      </c>
      <c r="I325" s="111">
        <f t="shared" ref="I325:I388" si="34">IFERROR(H325/J325,"")</f>
        <v>1.0886358625692523</v>
      </c>
      <c r="J325" s="109">
        <v>281218</v>
      </c>
      <c r="K325" s="68">
        <f t="shared" si="31"/>
        <v>1.2364437370570829</v>
      </c>
      <c r="L325" s="66">
        <v>227441</v>
      </c>
      <c r="M325" s="54" t="e">
        <f>#REF!/N325</f>
        <v>#REF!</v>
      </c>
      <c r="N325" s="53">
        <v>223308</v>
      </c>
    </row>
    <row r="326" spans="2:14" x14ac:dyDescent="0.25">
      <c r="B326" s="107" t="s">
        <v>314</v>
      </c>
      <c r="C326" s="108" t="s">
        <v>707</v>
      </c>
      <c r="D326" s="109">
        <v>21352</v>
      </c>
      <c r="E326" s="110">
        <f t="shared" si="33"/>
        <v>0.89477433683945862</v>
      </c>
      <c r="F326" s="109">
        <v>23863</v>
      </c>
      <c r="G326" s="110">
        <f t="shared" si="32"/>
        <v>1.0560251360800106</v>
      </c>
      <c r="H326" s="109">
        <v>22597</v>
      </c>
      <c r="I326" s="111">
        <f t="shared" si="34"/>
        <v>0.8500225699668974</v>
      </c>
      <c r="J326" s="109">
        <v>26584</v>
      </c>
      <c r="K326" s="68">
        <f t="shared" si="31"/>
        <v>1.0287925696594427</v>
      </c>
      <c r="L326" s="66">
        <v>25840</v>
      </c>
      <c r="M326" s="54" t="e">
        <f>#REF!/N326</f>
        <v>#REF!</v>
      </c>
      <c r="N326" s="53">
        <v>27969</v>
      </c>
    </row>
    <row r="327" spans="2:14" x14ac:dyDescent="0.25">
      <c r="B327" s="107" t="s">
        <v>315</v>
      </c>
      <c r="C327" s="108" t="s">
        <v>708</v>
      </c>
      <c r="D327" s="109">
        <v>32693</v>
      </c>
      <c r="E327" s="110">
        <f t="shared" si="33"/>
        <v>1.0139250713311003</v>
      </c>
      <c r="F327" s="109">
        <v>32244</v>
      </c>
      <c r="G327" s="110">
        <f t="shared" si="32"/>
        <v>0.96348532839299583</v>
      </c>
      <c r="H327" s="109">
        <v>33466</v>
      </c>
      <c r="I327" s="111">
        <f t="shared" si="34"/>
        <v>1.2951238390092878</v>
      </c>
      <c r="J327" s="109">
        <v>25840</v>
      </c>
      <c r="K327" s="68">
        <f t="shared" si="31"/>
        <v>0.84117321527393474</v>
      </c>
      <c r="L327" s="66">
        <v>30719</v>
      </c>
      <c r="M327" s="54" t="e">
        <f>#REF!/N327</f>
        <v>#REF!</v>
      </c>
      <c r="N327" s="53">
        <v>28742</v>
      </c>
    </row>
    <row r="328" spans="2:14" x14ac:dyDescent="0.25">
      <c r="B328" s="107" t="s">
        <v>316</v>
      </c>
      <c r="C328" s="108" t="s">
        <v>709</v>
      </c>
      <c r="D328" s="109">
        <v>49402</v>
      </c>
      <c r="E328" s="110">
        <f t="shared" si="33"/>
        <v>0.97924636761878336</v>
      </c>
      <c r="F328" s="109">
        <v>50449</v>
      </c>
      <c r="G328" s="110">
        <f t="shared" si="32"/>
        <v>0.9880336858597728</v>
      </c>
      <c r="H328" s="109">
        <v>51060</v>
      </c>
      <c r="I328" s="111">
        <f t="shared" si="34"/>
        <v>0.95600074892342257</v>
      </c>
      <c r="J328" s="109">
        <v>53410</v>
      </c>
      <c r="K328" s="68">
        <f t="shared" si="31"/>
        <v>1.119706498951782</v>
      </c>
      <c r="L328" s="66">
        <v>47700</v>
      </c>
      <c r="M328" s="54" t="e">
        <f>#REF!/N328</f>
        <v>#REF!</v>
      </c>
      <c r="N328" s="53">
        <v>39677</v>
      </c>
    </row>
    <row r="329" spans="2:14" x14ac:dyDescent="0.25">
      <c r="B329" s="107" t="s">
        <v>317</v>
      </c>
      <c r="C329" s="108" t="s">
        <v>710</v>
      </c>
      <c r="D329" s="109">
        <v>50406</v>
      </c>
      <c r="E329" s="110">
        <f t="shared" si="33"/>
        <v>0.94100735541201508</v>
      </c>
      <c r="F329" s="109">
        <v>53566</v>
      </c>
      <c r="G329" s="110">
        <f t="shared" si="32"/>
        <v>0.98795625149855215</v>
      </c>
      <c r="H329" s="109">
        <v>54219</v>
      </c>
      <c r="I329" s="111">
        <f t="shared" si="34"/>
        <v>1.4930605276202016</v>
      </c>
      <c r="J329" s="109">
        <v>36314</v>
      </c>
      <c r="K329" s="68">
        <f t="shared" si="31"/>
        <v>0.95357386691875423</v>
      </c>
      <c r="L329" s="66">
        <v>38082</v>
      </c>
      <c r="M329" s="54" t="e">
        <f>#REF!/N329</f>
        <v>#REF!</v>
      </c>
      <c r="N329" s="53">
        <v>35474</v>
      </c>
    </row>
    <row r="330" spans="2:14" x14ac:dyDescent="0.25">
      <c r="B330" s="107" t="s">
        <v>318</v>
      </c>
      <c r="C330" s="108" t="s">
        <v>711</v>
      </c>
      <c r="D330" s="109">
        <v>49171</v>
      </c>
      <c r="E330" s="110">
        <f t="shared" si="33"/>
        <v>0.92947336584628182</v>
      </c>
      <c r="F330" s="109">
        <v>52902</v>
      </c>
      <c r="G330" s="110">
        <f t="shared" si="32"/>
        <v>0.85004981199987151</v>
      </c>
      <c r="H330" s="109">
        <v>62234</v>
      </c>
      <c r="I330" s="111">
        <f t="shared" si="34"/>
        <v>0.94452791816539938</v>
      </c>
      <c r="J330" s="109">
        <v>65889</v>
      </c>
      <c r="K330" s="68">
        <f t="shared" si="31"/>
        <v>0.6882435890740064</v>
      </c>
      <c r="L330" s="66">
        <v>95735</v>
      </c>
      <c r="M330" s="54" t="e">
        <f>#REF!/N330</f>
        <v>#REF!</v>
      </c>
      <c r="N330" s="53">
        <v>98488</v>
      </c>
    </row>
    <row r="331" spans="2:14" x14ac:dyDescent="0.25">
      <c r="B331" s="107" t="s">
        <v>319</v>
      </c>
      <c r="C331" s="108" t="s">
        <v>854</v>
      </c>
      <c r="D331" s="109">
        <v>109363</v>
      </c>
      <c r="E331" s="110">
        <f t="shared" si="33"/>
        <v>3.7530199039121483</v>
      </c>
      <c r="F331" s="109">
        <v>29140</v>
      </c>
      <c r="G331" s="110">
        <f t="shared" si="32"/>
        <v>0.86032299016858083</v>
      </c>
      <c r="H331" s="109">
        <v>33871</v>
      </c>
      <c r="I331" s="111">
        <f t="shared" si="34"/>
        <v>0.50999021305427994</v>
      </c>
      <c r="J331" s="109">
        <v>66415</v>
      </c>
      <c r="K331" s="68">
        <f t="shared" si="31"/>
        <v>0.77469060199927686</v>
      </c>
      <c r="L331" s="66">
        <v>85731</v>
      </c>
      <c r="M331" s="54" t="e">
        <f>#REF!/N331</f>
        <v>#REF!</v>
      </c>
      <c r="N331" s="53">
        <v>50823</v>
      </c>
    </row>
    <row r="332" spans="2:14" x14ac:dyDescent="0.25">
      <c r="B332" s="107" t="s">
        <v>320</v>
      </c>
      <c r="C332" s="108" t="s">
        <v>712</v>
      </c>
      <c r="D332" s="109">
        <v>84000</v>
      </c>
      <c r="E332" s="110">
        <f t="shared" si="33"/>
        <v>0.86198934827448204</v>
      </c>
      <c r="F332" s="109">
        <v>97449</v>
      </c>
      <c r="G332" s="110">
        <f t="shared" si="32"/>
        <v>0.51283009335761121</v>
      </c>
      <c r="H332" s="109">
        <v>190022</v>
      </c>
      <c r="I332" s="111">
        <f t="shared" si="34"/>
        <v>4.8726088517359862</v>
      </c>
      <c r="J332" s="109">
        <v>38998</v>
      </c>
      <c r="K332" s="68">
        <f t="shared" si="31"/>
        <v>0.67673139327051557</v>
      </c>
      <c r="L332" s="66">
        <v>57627</v>
      </c>
      <c r="M332" s="54" t="e">
        <f>#REF!/N332</f>
        <v>#REF!</v>
      </c>
      <c r="N332" s="53">
        <v>44059</v>
      </c>
    </row>
    <row r="333" spans="2:14" x14ac:dyDescent="0.25">
      <c r="B333" s="107" t="s">
        <v>321</v>
      </c>
      <c r="C333" s="108" t="s">
        <v>713</v>
      </c>
      <c r="D333" s="109">
        <v>86297</v>
      </c>
      <c r="E333" s="110">
        <f t="shared" si="33"/>
        <v>1.1023017576129164</v>
      </c>
      <c r="F333" s="109">
        <v>78288</v>
      </c>
      <c r="G333" s="110">
        <f t="shared" si="32"/>
        <v>1.187351179191628</v>
      </c>
      <c r="H333" s="109">
        <v>65935</v>
      </c>
      <c r="I333" s="111">
        <f t="shared" si="34"/>
        <v>0.95993419424345217</v>
      </c>
      <c r="J333" s="109">
        <v>68687</v>
      </c>
      <c r="K333" s="68">
        <f t="shared" si="31"/>
        <v>0.40414340097789442</v>
      </c>
      <c r="L333" s="66">
        <v>169957</v>
      </c>
      <c r="M333" s="54" t="e">
        <f>#REF!/N333</f>
        <v>#REF!</v>
      </c>
      <c r="N333" s="53">
        <v>80796</v>
      </c>
    </row>
    <row r="334" spans="2:14" x14ac:dyDescent="0.25">
      <c r="B334" s="107" t="s">
        <v>478</v>
      </c>
      <c r="C334" s="108" t="s">
        <v>819</v>
      </c>
      <c r="D334" s="109">
        <v>263422</v>
      </c>
      <c r="E334" s="110">
        <f t="shared" si="33"/>
        <v>0.92998181850276251</v>
      </c>
      <c r="F334" s="109">
        <v>283255</v>
      </c>
      <c r="G334" s="110">
        <f t="shared" si="32"/>
        <v>1.3932583716995239</v>
      </c>
      <c r="H334" s="109">
        <v>203304</v>
      </c>
      <c r="I334" s="111">
        <f t="shared" si="34"/>
        <v>0.98945831508249382</v>
      </c>
      <c r="J334" s="109">
        <v>205470</v>
      </c>
      <c r="K334" s="68">
        <f t="shared" si="31"/>
        <v>0.79797893494065741</v>
      </c>
      <c r="L334" s="66">
        <v>257488</v>
      </c>
      <c r="M334" s="54" t="e">
        <f>#REF!/N334</f>
        <v>#REF!</v>
      </c>
      <c r="N334" s="53">
        <v>250427</v>
      </c>
    </row>
    <row r="335" spans="2:14" x14ac:dyDescent="0.25">
      <c r="B335" s="107" t="s">
        <v>322</v>
      </c>
      <c r="C335" s="108" t="s">
        <v>714</v>
      </c>
      <c r="D335" s="109">
        <v>130907</v>
      </c>
      <c r="E335" s="110">
        <f t="shared" si="33"/>
        <v>0.98564157393045915</v>
      </c>
      <c r="F335" s="109">
        <v>132814</v>
      </c>
      <c r="G335" s="110">
        <f t="shared" si="32"/>
        <v>1.046455191540995</v>
      </c>
      <c r="H335" s="109">
        <v>126918</v>
      </c>
      <c r="I335" s="111">
        <f t="shared" si="34"/>
        <v>0.89625659386055967</v>
      </c>
      <c r="J335" s="109">
        <v>141609</v>
      </c>
      <c r="K335" s="68">
        <f t="shared" si="31"/>
        <v>2.7477152337155828</v>
      </c>
      <c r="L335" s="66">
        <v>51537</v>
      </c>
      <c r="M335" s="54" t="e">
        <f>#REF!/N335</f>
        <v>#REF!</v>
      </c>
      <c r="N335" s="53">
        <v>59204</v>
      </c>
    </row>
    <row r="336" spans="2:14" x14ac:dyDescent="0.25">
      <c r="B336" s="107" t="s">
        <v>323</v>
      </c>
      <c r="C336" s="108" t="s">
        <v>715</v>
      </c>
      <c r="D336" s="109">
        <v>210682</v>
      </c>
      <c r="E336" s="110">
        <f t="shared" si="33"/>
        <v>1.0786946014581797</v>
      </c>
      <c r="F336" s="109">
        <v>195312</v>
      </c>
      <c r="G336" s="110">
        <f t="shared" si="32"/>
        <v>0.93726965601965606</v>
      </c>
      <c r="H336" s="109">
        <v>208384</v>
      </c>
      <c r="I336" s="111">
        <f t="shared" si="34"/>
        <v>1.3751814798194442</v>
      </c>
      <c r="J336" s="109">
        <v>151532</v>
      </c>
      <c r="K336" s="68">
        <f t="shared" si="31"/>
        <v>0.95566403047388404</v>
      </c>
      <c r="L336" s="66">
        <v>158562</v>
      </c>
      <c r="M336" s="54" t="e">
        <f>#REF!/N336</f>
        <v>#REF!</v>
      </c>
      <c r="N336" s="53">
        <v>180825</v>
      </c>
    </row>
    <row r="337" spans="2:14" x14ac:dyDescent="0.25">
      <c r="B337" s="107" t="s">
        <v>324</v>
      </c>
      <c r="C337" s="108" t="s">
        <v>716</v>
      </c>
      <c r="D337" s="109">
        <v>249870</v>
      </c>
      <c r="E337" s="110">
        <f t="shared" si="33"/>
        <v>1.2992408485856906</v>
      </c>
      <c r="F337" s="109">
        <v>192320</v>
      </c>
      <c r="G337" s="110">
        <f t="shared" si="32"/>
        <v>1.1244219154695714</v>
      </c>
      <c r="H337" s="109">
        <v>171039</v>
      </c>
      <c r="I337" s="111">
        <f t="shared" si="34"/>
        <v>1.0564484249536752</v>
      </c>
      <c r="J337" s="109">
        <v>161900</v>
      </c>
      <c r="K337" s="68">
        <f t="shared" si="31"/>
        <v>0.7018958558230477</v>
      </c>
      <c r="L337" s="66">
        <v>230661</v>
      </c>
      <c r="M337" s="54" t="e">
        <f>#REF!/N337</f>
        <v>#REF!</v>
      </c>
      <c r="N337" s="53">
        <v>180265</v>
      </c>
    </row>
    <row r="338" spans="2:14" x14ac:dyDescent="0.25">
      <c r="B338" s="107" t="s">
        <v>325</v>
      </c>
      <c r="C338" s="108" t="s">
        <v>412</v>
      </c>
      <c r="D338" s="109">
        <v>133677</v>
      </c>
      <c r="E338" s="110">
        <f t="shared" si="33"/>
        <v>0.91243362046605603</v>
      </c>
      <c r="F338" s="109">
        <v>146506</v>
      </c>
      <c r="G338" s="110">
        <f t="shared" si="32"/>
        <v>0.95395173787912335</v>
      </c>
      <c r="H338" s="109">
        <v>153578</v>
      </c>
      <c r="I338" s="111">
        <f t="shared" si="34"/>
        <v>0.51954844231543407</v>
      </c>
      <c r="J338" s="109">
        <v>295599</v>
      </c>
      <c r="K338" s="68">
        <f t="shared" si="31"/>
        <v>0.92702913754010297</v>
      </c>
      <c r="L338" s="66">
        <v>318867</v>
      </c>
      <c r="M338" s="54" t="e">
        <f>#REF!/N338</f>
        <v>#REF!</v>
      </c>
      <c r="N338" s="53">
        <v>326994</v>
      </c>
    </row>
    <row r="339" spans="2:14" x14ac:dyDescent="0.25">
      <c r="B339" s="107" t="s">
        <v>326</v>
      </c>
      <c r="C339" s="108" t="s">
        <v>717</v>
      </c>
      <c r="D339" s="109">
        <v>29444</v>
      </c>
      <c r="E339" s="110">
        <f t="shared" si="33"/>
        <v>1.1691550190597204</v>
      </c>
      <c r="F339" s="109">
        <v>25184</v>
      </c>
      <c r="G339" s="110">
        <f t="shared" si="32"/>
        <v>0.93781187160199597</v>
      </c>
      <c r="H339" s="109">
        <v>26854</v>
      </c>
      <c r="I339" s="111">
        <f t="shared" si="34"/>
        <v>0.91172676037210565</v>
      </c>
      <c r="J339" s="109">
        <v>29454</v>
      </c>
      <c r="K339" s="68">
        <f t="shared" si="31"/>
        <v>0.78615277851919074</v>
      </c>
      <c r="L339" s="66">
        <v>37466</v>
      </c>
      <c r="M339" s="54" t="e">
        <f>#REF!/N339</f>
        <v>#REF!</v>
      </c>
      <c r="N339" s="53">
        <v>23448</v>
      </c>
    </row>
    <row r="340" spans="2:14" x14ac:dyDescent="0.25">
      <c r="B340" s="107" t="s">
        <v>327</v>
      </c>
      <c r="C340" s="108" t="s">
        <v>718</v>
      </c>
      <c r="D340" s="109">
        <v>29207</v>
      </c>
      <c r="E340" s="110">
        <f t="shared" si="33"/>
        <v>0.9118638776147362</v>
      </c>
      <c r="F340" s="109">
        <v>32030</v>
      </c>
      <c r="G340" s="110">
        <f t="shared" si="32"/>
        <v>1.0759153510245214</v>
      </c>
      <c r="H340" s="109">
        <v>29770</v>
      </c>
      <c r="I340" s="111">
        <f t="shared" si="34"/>
        <v>0.88817948564950178</v>
      </c>
      <c r="J340" s="109">
        <v>33518</v>
      </c>
      <c r="K340" s="68">
        <f t="shared" si="31"/>
        <v>1.1283242442604187</v>
      </c>
      <c r="L340" s="66">
        <v>29706</v>
      </c>
      <c r="M340" s="54" t="e">
        <f>#REF!/N340</f>
        <v>#REF!</v>
      </c>
      <c r="N340" s="53">
        <v>28420</v>
      </c>
    </row>
    <row r="341" spans="2:14" x14ac:dyDescent="0.25">
      <c r="B341" s="107" t="s">
        <v>328</v>
      </c>
      <c r="C341" s="108" t="s">
        <v>719</v>
      </c>
      <c r="D341" s="109">
        <v>416507</v>
      </c>
      <c r="E341" s="110">
        <f t="shared" si="33"/>
        <v>1.277942439862543</v>
      </c>
      <c r="F341" s="109">
        <v>325920</v>
      </c>
      <c r="G341" s="110">
        <f t="shared" si="32"/>
        <v>1.0669599890004124</v>
      </c>
      <c r="H341" s="109">
        <v>305466</v>
      </c>
      <c r="I341" s="111">
        <f t="shared" si="34"/>
        <v>0.98879350528278431</v>
      </c>
      <c r="J341" s="109">
        <v>308928</v>
      </c>
      <c r="K341" s="68">
        <f t="shared" si="31"/>
        <v>0.99797451179919561</v>
      </c>
      <c r="L341" s="66">
        <v>309555</v>
      </c>
      <c r="M341" s="54" t="e">
        <f>#REF!/N341</f>
        <v>#REF!</v>
      </c>
      <c r="N341" s="53">
        <v>238196</v>
      </c>
    </row>
    <row r="342" spans="2:14" x14ac:dyDescent="0.25">
      <c r="B342" s="107" t="s">
        <v>329</v>
      </c>
      <c r="C342" s="108" t="s">
        <v>720</v>
      </c>
      <c r="D342" s="109">
        <v>39492</v>
      </c>
      <c r="E342" s="110">
        <f t="shared" si="33"/>
        <v>0.90777859507171754</v>
      </c>
      <c r="F342" s="109">
        <v>43504</v>
      </c>
      <c r="G342" s="110">
        <f t="shared" si="32"/>
        <v>1.1971710834090097</v>
      </c>
      <c r="H342" s="109">
        <v>36339</v>
      </c>
      <c r="I342" s="111">
        <f t="shared" si="34"/>
        <v>0.90863401095191654</v>
      </c>
      <c r="J342" s="109">
        <v>39993</v>
      </c>
      <c r="K342" s="68">
        <f t="shared" si="31"/>
        <v>1.3442121538047862</v>
      </c>
      <c r="L342" s="66">
        <v>29752</v>
      </c>
      <c r="M342" s="54" t="e">
        <f>#REF!/N342</f>
        <v>#REF!</v>
      </c>
      <c r="N342" s="53">
        <v>35889</v>
      </c>
    </row>
    <row r="343" spans="2:14" x14ac:dyDescent="0.25">
      <c r="B343" s="107" t="s">
        <v>330</v>
      </c>
      <c r="C343" s="108" t="s">
        <v>425</v>
      </c>
      <c r="D343" s="109">
        <v>121409</v>
      </c>
      <c r="E343" s="110">
        <f t="shared" si="33"/>
        <v>0.85598759121514434</v>
      </c>
      <c r="F343" s="109">
        <v>141835</v>
      </c>
      <c r="G343" s="110">
        <f t="shared" si="32"/>
        <v>0.52085858029451726</v>
      </c>
      <c r="H343" s="109">
        <v>272310</v>
      </c>
      <c r="I343" s="111">
        <f t="shared" si="34"/>
        <v>1.0879301321209265</v>
      </c>
      <c r="J343" s="109">
        <v>250301</v>
      </c>
      <c r="K343" s="68">
        <f t="shared" ref="K343:K374" si="35">J343/L343</f>
        <v>1.1831150353798667</v>
      </c>
      <c r="L343" s="66">
        <v>211561</v>
      </c>
      <c r="M343" s="54" t="e">
        <f>#REF!/N343</f>
        <v>#REF!</v>
      </c>
      <c r="N343" s="53">
        <v>218295</v>
      </c>
    </row>
    <row r="344" spans="2:14" x14ac:dyDescent="0.25">
      <c r="B344" s="107" t="s">
        <v>331</v>
      </c>
      <c r="C344" s="108" t="s">
        <v>721</v>
      </c>
      <c r="D344" s="109">
        <v>115419</v>
      </c>
      <c r="E344" s="110">
        <f t="shared" si="33"/>
        <v>1.3734144077679145</v>
      </c>
      <c r="F344" s="109">
        <v>84038</v>
      </c>
      <c r="G344" s="110">
        <f t="shared" si="32"/>
        <v>0.97217819835035801</v>
      </c>
      <c r="H344" s="109">
        <v>86443</v>
      </c>
      <c r="I344" s="111">
        <f t="shared" si="34"/>
        <v>1.1049005572882049</v>
      </c>
      <c r="J344" s="109">
        <v>78236</v>
      </c>
      <c r="K344" s="68">
        <f t="shared" si="35"/>
        <v>0.77906455692421062</v>
      </c>
      <c r="L344" s="66">
        <v>100423</v>
      </c>
      <c r="M344" s="54" t="e">
        <f>#REF!/N344</f>
        <v>#REF!</v>
      </c>
      <c r="N344" s="53">
        <v>96050</v>
      </c>
    </row>
    <row r="345" spans="2:14" x14ac:dyDescent="0.25">
      <c r="B345" s="107" t="s">
        <v>332</v>
      </c>
      <c r="C345" s="108" t="s">
        <v>413</v>
      </c>
      <c r="D345" s="109">
        <v>418453</v>
      </c>
      <c r="E345" s="110">
        <f t="shared" si="33"/>
        <v>0.98035095117608473</v>
      </c>
      <c r="F345" s="109">
        <v>426840</v>
      </c>
      <c r="G345" s="110">
        <f t="shared" ref="G345:G376" si="36">IFERROR(F345/H345,"")</f>
        <v>1.6688953011002416</v>
      </c>
      <c r="H345" s="109">
        <v>255762</v>
      </c>
      <c r="I345" s="111">
        <f t="shared" si="34"/>
        <v>1.0523323033372696</v>
      </c>
      <c r="J345" s="109">
        <v>243043</v>
      </c>
      <c r="K345" s="68">
        <f t="shared" si="35"/>
        <v>0.90218081256148031</v>
      </c>
      <c r="L345" s="66">
        <v>269395</v>
      </c>
      <c r="M345" s="54" t="e">
        <f>#REF!/N345</f>
        <v>#REF!</v>
      </c>
      <c r="N345" s="53">
        <v>325000</v>
      </c>
    </row>
    <row r="346" spans="2:14" x14ac:dyDescent="0.25">
      <c r="B346" s="107" t="s">
        <v>333</v>
      </c>
      <c r="C346" s="108" t="s">
        <v>722</v>
      </c>
      <c r="D346" s="109">
        <v>147533</v>
      </c>
      <c r="E346" s="110">
        <f t="shared" si="33"/>
        <v>1.1574574582427841</v>
      </c>
      <c r="F346" s="109">
        <v>127463</v>
      </c>
      <c r="G346" s="110">
        <f t="shared" si="36"/>
        <v>0.98791678938475613</v>
      </c>
      <c r="H346" s="109">
        <v>129022</v>
      </c>
      <c r="I346" s="111">
        <f t="shared" si="34"/>
        <v>0.99118076361680874</v>
      </c>
      <c r="J346" s="109">
        <v>130170</v>
      </c>
      <c r="K346" s="68">
        <f t="shared" si="35"/>
        <v>0.94527471569866239</v>
      </c>
      <c r="L346" s="66">
        <v>137706</v>
      </c>
      <c r="M346" s="54" t="e">
        <f>#REF!/N346</f>
        <v>#REF!</v>
      </c>
      <c r="N346" s="53">
        <v>146231</v>
      </c>
    </row>
    <row r="347" spans="2:14" x14ac:dyDescent="0.25">
      <c r="B347" s="107" t="s">
        <v>334</v>
      </c>
      <c r="C347" s="108" t="s">
        <v>723</v>
      </c>
      <c r="D347" s="109">
        <v>66641</v>
      </c>
      <c r="E347" s="110">
        <f t="shared" si="33"/>
        <v>0.90942711318540348</v>
      </c>
      <c r="F347" s="109">
        <v>73278</v>
      </c>
      <c r="G347" s="110">
        <f t="shared" si="36"/>
        <v>1.2041212041540685</v>
      </c>
      <c r="H347" s="109">
        <v>60856</v>
      </c>
      <c r="I347" s="111">
        <f t="shared" si="34"/>
        <v>0.85000349186395696</v>
      </c>
      <c r="J347" s="109">
        <v>71595</v>
      </c>
      <c r="K347" s="68">
        <f t="shared" si="35"/>
        <v>0.56061484010398721</v>
      </c>
      <c r="L347" s="66">
        <v>127708</v>
      </c>
      <c r="M347" s="54" t="e">
        <f>#REF!/N347</f>
        <v>#REF!</v>
      </c>
      <c r="N347" s="53">
        <v>149410</v>
      </c>
    </row>
    <row r="348" spans="2:14" x14ac:dyDescent="0.25">
      <c r="B348" s="107" t="s">
        <v>442</v>
      </c>
      <c r="C348" s="108" t="s">
        <v>724</v>
      </c>
      <c r="D348" s="109">
        <v>42909</v>
      </c>
      <c r="E348" s="110">
        <f t="shared" si="33"/>
        <v>1.0600049407114625</v>
      </c>
      <c r="F348" s="109">
        <v>40480</v>
      </c>
      <c r="G348" s="110">
        <f t="shared" si="36"/>
        <v>1.121516041447332</v>
      </c>
      <c r="H348" s="109">
        <v>36094</v>
      </c>
      <c r="I348" s="111">
        <f t="shared" si="34"/>
        <v>0.98453397343225768</v>
      </c>
      <c r="J348" s="109">
        <v>36661</v>
      </c>
      <c r="K348" s="68">
        <f t="shared" si="35"/>
        <v>0.48375008247014578</v>
      </c>
      <c r="L348" s="66">
        <v>75785</v>
      </c>
      <c r="M348" s="54" t="e">
        <f>#REF!/N348</f>
        <v>#REF!</v>
      </c>
      <c r="N348" s="53">
        <v>19246</v>
      </c>
    </row>
    <row r="349" spans="2:14" x14ac:dyDescent="0.25">
      <c r="B349" s="107" t="s">
        <v>335</v>
      </c>
      <c r="C349" s="108" t="s">
        <v>725</v>
      </c>
      <c r="D349" s="109">
        <v>142951</v>
      </c>
      <c r="E349" s="110">
        <f t="shared" si="33"/>
        <v>0.94543686880377775</v>
      </c>
      <c r="F349" s="109">
        <v>151201</v>
      </c>
      <c r="G349" s="110">
        <f t="shared" si="36"/>
        <v>0.85251382788581354</v>
      </c>
      <c r="H349" s="109">
        <v>177359</v>
      </c>
      <c r="I349" s="111">
        <f t="shared" si="34"/>
        <v>0.97853781262241446</v>
      </c>
      <c r="J349" s="109">
        <v>181249</v>
      </c>
      <c r="K349" s="68">
        <f t="shared" si="35"/>
        <v>1.3955864575392884</v>
      </c>
      <c r="L349" s="66">
        <v>129873</v>
      </c>
      <c r="M349" s="54" t="e">
        <f>#REF!/N349</f>
        <v>#REF!</v>
      </c>
      <c r="N349" s="53">
        <v>107170</v>
      </c>
    </row>
    <row r="350" spans="2:14" x14ac:dyDescent="0.25">
      <c r="B350" s="107" t="s">
        <v>336</v>
      </c>
      <c r="C350" s="108" t="s">
        <v>820</v>
      </c>
      <c r="D350" s="109">
        <v>261329</v>
      </c>
      <c r="E350" s="110">
        <f t="shared" si="33"/>
        <v>0.99273292255795043</v>
      </c>
      <c r="F350" s="109">
        <v>263242</v>
      </c>
      <c r="G350" s="110">
        <f t="shared" si="36"/>
        <v>0.91639252381996739</v>
      </c>
      <c r="H350" s="109">
        <v>287259</v>
      </c>
      <c r="I350" s="111">
        <f t="shared" si="34"/>
        <v>1.0708669929804024</v>
      </c>
      <c r="J350" s="109">
        <v>268249</v>
      </c>
      <c r="K350" s="68">
        <f t="shared" si="35"/>
        <v>1.0464292540969857</v>
      </c>
      <c r="L350" s="66">
        <v>256347</v>
      </c>
      <c r="M350" s="54" t="e">
        <f>#REF!/N350</f>
        <v>#REF!</v>
      </c>
      <c r="N350" s="53">
        <v>179909</v>
      </c>
    </row>
    <row r="351" spans="2:14" x14ac:dyDescent="0.25">
      <c r="B351" s="107" t="s">
        <v>337</v>
      </c>
      <c r="C351" s="108" t="s">
        <v>726</v>
      </c>
      <c r="D351" s="109">
        <v>337766</v>
      </c>
      <c r="E351" s="110">
        <f t="shared" si="33"/>
        <v>1.1380486128425777</v>
      </c>
      <c r="F351" s="109">
        <v>296794</v>
      </c>
      <c r="G351" s="110">
        <f t="shared" si="36"/>
        <v>1.2873526324464533</v>
      </c>
      <c r="H351" s="109">
        <v>230546</v>
      </c>
      <c r="I351" s="111">
        <f t="shared" si="34"/>
        <v>0.92988343484047919</v>
      </c>
      <c r="J351" s="109">
        <v>247930</v>
      </c>
      <c r="K351" s="68">
        <f t="shared" si="35"/>
        <v>0.89435674708530533</v>
      </c>
      <c r="L351" s="66">
        <v>277216</v>
      </c>
      <c r="M351" s="54" t="e">
        <f>#REF!/N351</f>
        <v>#REF!</v>
      </c>
      <c r="N351" s="53">
        <v>239421</v>
      </c>
    </row>
    <row r="352" spans="2:14" x14ac:dyDescent="0.25">
      <c r="B352" s="107" t="s">
        <v>338</v>
      </c>
      <c r="C352" s="108" t="s">
        <v>727</v>
      </c>
      <c r="D352" s="109">
        <v>138584</v>
      </c>
      <c r="E352" s="110">
        <f t="shared" si="33"/>
        <v>2.0024274650329441</v>
      </c>
      <c r="F352" s="109">
        <v>69208</v>
      </c>
      <c r="G352" s="110">
        <f t="shared" si="36"/>
        <v>0.53551227589622163</v>
      </c>
      <c r="H352" s="109">
        <v>129237</v>
      </c>
      <c r="I352" s="111">
        <f t="shared" si="34"/>
        <v>0.96887299552436856</v>
      </c>
      <c r="J352" s="109">
        <v>133389</v>
      </c>
      <c r="K352" s="68">
        <f t="shared" si="35"/>
        <v>0.72255656611071084</v>
      </c>
      <c r="L352" s="66">
        <v>184607</v>
      </c>
      <c r="M352" s="54" t="e">
        <f>#REF!/N352</f>
        <v>#REF!</v>
      </c>
      <c r="N352" s="53">
        <v>159041</v>
      </c>
    </row>
    <row r="353" spans="2:14" x14ac:dyDescent="0.25">
      <c r="B353" s="107" t="s">
        <v>339</v>
      </c>
      <c r="C353" s="108" t="s">
        <v>728</v>
      </c>
      <c r="D353" s="109">
        <v>367587</v>
      </c>
      <c r="E353" s="110">
        <f t="shared" si="33"/>
        <v>1.2783011486338456</v>
      </c>
      <c r="F353" s="109">
        <v>287559</v>
      </c>
      <c r="G353" s="110">
        <f t="shared" si="36"/>
        <v>1.0814350990015231</v>
      </c>
      <c r="H353" s="109">
        <v>265905</v>
      </c>
      <c r="I353" s="111">
        <f t="shared" si="34"/>
        <v>1.0154898433830184</v>
      </c>
      <c r="J353" s="109">
        <v>261849</v>
      </c>
      <c r="K353" s="68">
        <f t="shared" si="35"/>
        <v>0.6803004401120285</v>
      </c>
      <c r="L353" s="66">
        <v>384902</v>
      </c>
      <c r="M353" s="54" t="e">
        <f>#REF!/N353</f>
        <v>#REF!</v>
      </c>
      <c r="N353" s="53">
        <v>329038</v>
      </c>
    </row>
    <row r="354" spans="2:14" x14ac:dyDescent="0.25">
      <c r="B354" s="107" t="s">
        <v>340</v>
      </c>
      <c r="C354" s="108" t="s">
        <v>729</v>
      </c>
      <c r="D354" s="109">
        <v>50674</v>
      </c>
      <c r="E354" s="110">
        <f t="shared" si="33"/>
        <v>0.98449642524090764</v>
      </c>
      <c r="F354" s="109">
        <v>51472</v>
      </c>
      <c r="G354" s="110">
        <f t="shared" si="36"/>
        <v>0.93395267818260996</v>
      </c>
      <c r="H354" s="109">
        <v>55112</v>
      </c>
      <c r="I354" s="111">
        <f t="shared" si="34"/>
        <v>0.93384844787854138</v>
      </c>
      <c r="J354" s="109">
        <v>59016</v>
      </c>
      <c r="K354" s="68">
        <f t="shared" si="35"/>
        <v>2.8120264925906513</v>
      </c>
      <c r="L354" s="66">
        <v>20987</v>
      </c>
      <c r="M354" s="54" t="e">
        <f>#REF!/N354</f>
        <v>#REF!</v>
      </c>
      <c r="N354" s="53">
        <v>10427</v>
      </c>
    </row>
    <row r="355" spans="2:14" x14ac:dyDescent="0.25">
      <c r="B355" s="107" t="s">
        <v>341</v>
      </c>
      <c r="C355" s="108" t="s">
        <v>426</v>
      </c>
      <c r="D355" s="109">
        <v>264420</v>
      </c>
      <c r="E355" s="110">
        <f t="shared" si="33"/>
        <v>0.97925716888686432</v>
      </c>
      <c r="F355" s="109">
        <v>270021</v>
      </c>
      <c r="G355" s="110">
        <f t="shared" si="36"/>
        <v>1.0841996217642169</v>
      </c>
      <c r="H355" s="109">
        <v>249051</v>
      </c>
      <c r="I355" s="111">
        <f t="shared" si="34"/>
        <v>0.92910410177015912</v>
      </c>
      <c r="J355" s="109">
        <v>268055</v>
      </c>
      <c r="K355" s="68">
        <f t="shared" si="35"/>
        <v>0.55659838661115668</v>
      </c>
      <c r="L355" s="66">
        <v>481595</v>
      </c>
      <c r="M355" s="54" t="e">
        <f>#REF!/N355</f>
        <v>#REF!</v>
      </c>
      <c r="N355" s="53">
        <v>445046</v>
      </c>
    </row>
    <row r="356" spans="2:14" x14ac:dyDescent="0.25">
      <c r="B356" s="107" t="s">
        <v>342</v>
      </c>
      <c r="C356" s="108" t="s">
        <v>730</v>
      </c>
      <c r="D356" s="109">
        <v>243090</v>
      </c>
      <c r="E356" s="110">
        <f t="shared" si="33"/>
        <v>1.2281118329982115</v>
      </c>
      <c r="F356" s="109">
        <v>197938</v>
      </c>
      <c r="G356" s="110">
        <f t="shared" si="36"/>
        <v>0.85754267394506545</v>
      </c>
      <c r="H356" s="109">
        <v>230820</v>
      </c>
      <c r="I356" s="111">
        <f t="shared" si="34"/>
        <v>0.84999981587388096</v>
      </c>
      <c r="J356" s="109">
        <v>271553</v>
      </c>
      <c r="K356" s="68">
        <f t="shared" si="35"/>
        <v>0.83228258371006059</v>
      </c>
      <c r="L356" s="66">
        <v>326275</v>
      </c>
      <c r="M356" s="54" t="e">
        <f>#REF!/N356</f>
        <v>#REF!</v>
      </c>
      <c r="N356" s="53">
        <v>128539</v>
      </c>
    </row>
    <row r="357" spans="2:14" x14ac:dyDescent="0.25">
      <c r="B357" s="107" t="s">
        <v>343</v>
      </c>
      <c r="C357" s="108" t="s">
        <v>731</v>
      </c>
      <c r="D357" s="109">
        <v>363167</v>
      </c>
      <c r="E357" s="110">
        <f t="shared" si="33"/>
        <v>0.98516155459164434</v>
      </c>
      <c r="F357" s="109">
        <v>368637</v>
      </c>
      <c r="G357" s="110">
        <f t="shared" si="36"/>
        <v>1.1773778345576493</v>
      </c>
      <c r="H357" s="109">
        <v>313100</v>
      </c>
      <c r="I357" s="111">
        <f t="shared" si="34"/>
        <v>0.88118249005116545</v>
      </c>
      <c r="J357" s="109">
        <v>355318</v>
      </c>
      <c r="K357" s="68">
        <f t="shared" si="35"/>
        <v>1.1404444073552209</v>
      </c>
      <c r="L357" s="66">
        <v>311561</v>
      </c>
      <c r="M357" s="54" t="e">
        <f>#REF!/N357</f>
        <v>#REF!</v>
      </c>
      <c r="N357" s="53">
        <v>333539</v>
      </c>
    </row>
    <row r="358" spans="2:14" x14ac:dyDescent="0.25">
      <c r="B358" s="107" t="s">
        <v>344</v>
      </c>
      <c r="C358" s="108" t="s">
        <v>732</v>
      </c>
      <c r="D358" s="109">
        <v>180062</v>
      </c>
      <c r="E358" s="110">
        <f t="shared" si="33"/>
        <v>1.1788482689991095</v>
      </c>
      <c r="F358" s="109">
        <v>152744</v>
      </c>
      <c r="G358" s="110">
        <f t="shared" si="36"/>
        <v>0.9889479511301319</v>
      </c>
      <c r="H358" s="109">
        <v>154451</v>
      </c>
      <c r="I358" s="111">
        <f t="shared" si="34"/>
        <v>0.98498772360575237</v>
      </c>
      <c r="J358" s="109">
        <v>156805</v>
      </c>
      <c r="K358" s="68">
        <f t="shared" si="35"/>
        <v>0.91722431502842838</v>
      </c>
      <c r="L358" s="66">
        <v>170956</v>
      </c>
      <c r="M358" s="54" t="e">
        <f>#REF!/N358</f>
        <v>#REF!</v>
      </c>
      <c r="N358" s="53">
        <v>132798</v>
      </c>
    </row>
    <row r="359" spans="2:14" x14ac:dyDescent="0.25">
      <c r="B359" s="107" t="s">
        <v>345</v>
      </c>
      <c r="C359" s="108" t="s">
        <v>747</v>
      </c>
      <c r="D359" s="109">
        <v>42968</v>
      </c>
      <c r="E359" s="110">
        <f t="shared" si="33"/>
        <v>1.211594856756147</v>
      </c>
      <c r="F359" s="109">
        <v>35464</v>
      </c>
      <c r="G359" s="110">
        <f t="shared" si="36"/>
        <v>1.0736905843172873</v>
      </c>
      <c r="H359" s="109">
        <v>33030</v>
      </c>
      <c r="I359" s="111">
        <f t="shared" si="34"/>
        <v>0.84999613989037293</v>
      </c>
      <c r="J359" s="109">
        <v>38859</v>
      </c>
      <c r="K359" s="68">
        <f t="shared" si="35"/>
        <v>0.51967208730073822</v>
      </c>
      <c r="L359" s="66">
        <v>74776</v>
      </c>
      <c r="M359" s="54" t="e">
        <f>#REF!/N359</f>
        <v>#REF!</v>
      </c>
      <c r="N359" s="53">
        <v>80442</v>
      </c>
    </row>
    <row r="360" spans="2:14" x14ac:dyDescent="0.25">
      <c r="B360" s="107" t="s">
        <v>346</v>
      </c>
      <c r="C360" s="108" t="s">
        <v>733</v>
      </c>
      <c r="D360" s="109">
        <v>136501</v>
      </c>
      <c r="E360" s="110">
        <f t="shared" si="33"/>
        <v>1.0142514284865103</v>
      </c>
      <c r="F360" s="109">
        <v>134583</v>
      </c>
      <c r="G360" s="110">
        <f t="shared" si="36"/>
        <v>1.1403985967766537</v>
      </c>
      <c r="H360" s="109">
        <v>118014</v>
      </c>
      <c r="I360" s="111">
        <f t="shared" si="34"/>
        <v>0.98619490916383934</v>
      </c>
      <c r="J360" s="109">
        <v>119666</v>
      </c>
      <c r="K360" s="68">
        <f t="shared" si="35"/>
        <v>1.0667415469918613</v>
      </c>
      <c r="L360" s="66">
        <v>112179</v>
      </c>
      <c r="M360" s="54" t="e">
        <f>#REF!/N360</f>
        <v>#REF!</v>
      </c>
      <c r="N360" s="53">
        <v>89126</v>
      </c>
    </row>
    <row r="361" spans="2:14" x14ac:dyDescent="0.25">
      <c r="B361" s="107" t="s">
        <v>347</v>
      </c>
      <c r="C361" s="108" t="s">
        <v>748</v>
      </c>
      <c r="D361" s="109">
        <v>229939</v>
      </c>
      <c r="E361" s="110">
        <f t="shared" si="33"/>
        <v>1.0766648249253159</v>
      </c>
      <c r="F361" s="109">
        <v>213566</v>
      </c>
      <c r="G361" s="110">
        <f t="shared" si="36"/>
        <v>1.1418626659466511</v>
      </c>
      <c r="H361" s="109">
        <v>187033</v>
      </c>
      <c r="I361" s="111">
        <f t="shared" si="34"/>
        <v>0.97741881538927855</v>
      </c>
      <c r="J361" s="109">
        <v>191354</v>
      </c>
      <c r="K361" s="68">
        <f t="shared" si="35"/>
        <v>1.0836858707532691</v>
      </c>
      <c r="L361" s="66">
        <v>176577</v>
      </c>
      <c r="M361" s="54" t="e">
        <f>#REF!/N361</f>
        <v>#REF!</v>
      </c>
      <c r="N361" s="53">
        <v>168144</v>
      </c>
    </row>
    <row r="362" spans="2:14" x14ac:dyDescent="0.25">
      <c r="B362" s="107" t="s">
        <v>348</v>
      </c>
      <c r="C362" s="108" t="s">
        <v>734</v>
      </c>
      <c r="D362" s="109">
        <v>141112</v>
      </c>
      <c r="E362" s="110">
        <f t="shared" si="33"/>
        <v>0.9636362394749961</v>
      </c>
      <c r="F362" s="109">
        <v>146437</v>
      </c>
      <c r="G362" s="110">
        <f t="shared" si="36"/>
        <v>1.0928623669716555</v>
      </c>
      <c r="H362" s="109">
        <v>133994</v>
      </c>
      <c r="I362" s="111">
        <f t="shared" si="34"/>
        <v>1.0171017375000948</v>
      </c>
      <c r="J362" s="109">
        <v>131741</v>
      </c>
      <c r="K362" s="68">
        <f t="shared" si="35"/>
        <v>0.67182575703489145</v>
      </c>
      <c r="L362" s="66">
        <v>196094</v>
      </c>
      <c r="M362" s="54" t="e">
        <f>#REF!/N362</f>
        <v>#REF!</v>
      </c>
      <c r="N362" s="53">
        <v>216542</v>
      </c>
    </row>
    <row r="363" spans="2:14" x14ac:dyDescent="0.25">
      <c r="B363" s="107" t="s">
        <v>829</v>
      </c>
      <c r="C363" s="108" t="s">
        <v>855</v>
      </c>
      <c r="D363" s="109">
        <v>186347</v>
      </c>
      <c r="E363" s="110">
        <f t="shared" si="33"/>
        <v>1.1681586238888679</v>
      </c>
      <c r="F363" s="109">
        <v>159522</v>
      </c>
      <c r="G363" s="110">
        <f t="shared" si="36"/>
        <v>0.96387915407854985</v>
      </c>
      <c r="H363" s="109">
        <v>165500</v>
      </c>
      <c r="I363" s="111">
        <f t="shared" si="34"/>
        <v>1.1353346321652993</v>
      </c>
      <c r="J363" s="109">
        <v>145772</v>
      </c>
      <c r="K363" s="68">
        <f t="shared" si="35"/>
        <v>1.0601368697410238</v>
      </c>
      <c r="L363" s="66">
        <v>137503</v>
      </c>
      <c r="M363" s="54"/>
      <c r="N363" s="57" t="s">
        <v>861</v>
      </c>
    </row>
    <row r="364" spans="2:14" x14ac:dyDescent="0.25">
      <c r="B364" s="107" t="s">
        <v>349</v>
      </c>
      <c r="C364" s="108" t="s">
        <v>0</v>
      </c>
      <c r="D364" s="109">
        <v>153864</v>
      </c>
      <c r="E364" s="110">
        <f t="shared" si="33"/>
        <v>1.1970777932515386</v>
      </c>
      <c r="F364" s="109">
        <v>128533</v>
      </c>
      <c r="G364" s="110">
        <f t="shared" si="36"/>
        <v>1.0807177150160174</v>
      </c>
      <c r="H364" s="109">
        <v>118933</v>
      </c>
      <c r="I364" s="111">
        <f t="shared" si="34"/>
        <v>1.0771550709149202</v>
      </c>
      <c r="J364" s="109">
        <v>110414</v>
      </c>
      <c r="K364" s="68">
        <f t="shared" si="35"/>
        <v>0.83489478181309495</v>
      </c>
      <c r="L364" s="66">
        <v>132249</v>
      </c>
      <c r="M364" s="56" t="s">
        <v>864</v>
      </c>
      <c r="N364" s="57" t="s">
        <v>861</v>
      </c>
    </row>
    <row r="365" spans="2:14" x14ac:dyDescent="0.25">
      <c r="B365" s="107" t="s">
        <v>350</v>
      </c>
      <c r="C365" s="108" t="s">
        <v>749</v>
      </c>
      <c r="D365" s="109">
        <v>509099</v>
      </c>
      <c r="E365" s="110">
        <f t="shared" si="33"/>
        <v>1.0612198528338856</v>
      </c>
      <c r="F365" s="109">
        <v>479730</v>
      </c>
      <c r="G365" s="110">
        <f t="shared" si="36"/>
        <v>1.1652105481757835</v>
      </c>
      <c r="H365" s="109">
        <v>411711</v>
      </c>
      <c r="I365" s="111">
        <f t="shared" si="34"/>
        <v>0.97621531647310444</v>
      </c>
      <c r="J365" s="109">
        <v>421742</v>
      </c>
      <c r="K365" s="68">
        <f t="shared" si="35"/>
        <v>1.0319134619854711</v>
      </c>
      <c r="L365" s="66">
        <v>408699</v>
      </c>
      <c r="M365" s="54" t="e">
        <f>#REF!/N365</f>
        <v>#REF!</v>
      </c>
      <c r="N365" s="53">
        <v>380795</v>
      </c>
    </row>
    <row r="366" spans="2:14" x14ac:dyDescent="0.25">
      <c r="B366" s="107" t="s">
        <v>351</v>
      </c>
      <c r="C366" s="108" t="s">
        <v>750</v>
      </c>
      <c r="D366" s="109">
        <v>716048</v>
      </c>
      <c r="E366" s="110">
        <f t="shared" si="33"/>
        <v>1.0690921686782966</v>
      </c>
      <c r="F366" s="109">
        <v>669772</v>
      </c>
      <c r="G366" s="110">
        <f t="shared" si="36"/>
        <v>0.96092578697201037</v>
      </c>
      <c r="H366" s="109">
        <v>697007</v>
      </c>
      <c r="I366" s="111">
        <f t="shared" si="34"/>
        <v>0.98688461919662451</v>
      </c>
      <c r="J366" s="109">
        <v>706270</v>
      </c>
      <c r="K366" s="68">
        <f t="shared" si="35"/>
        <v>1.0285675172648816</v>
      </c>
      <c r="L366" s="66">
        <v>686654</v>
      </c>
      <c r="M366" s="54" t="e">
        <f>#REF!/N366</f>
        <v>#REF!</v>
      </c>
      <c r="N366" s="53">
        <v>662247</v>
      </c>
    </row>
    <row r="367" spans="2:14" x14ac:dyDescent="0.25">
      <c r="B367" s="107" t="s">
        <v>352</v>
      </c>
      <c r="C367" s="108" t="s">
        <v>751</v>
      </c>
      <c r="D367" s="109">
        <v>759415</v>
      </c>
      <c r="E367" s="110">
        <f t="shared" si="33"/>
        <v>1.1237956135249401</v>
      </c>
      <c r="F367" s="109">
        <v>675759</v>
      </c>
      <c r="G367" s="110">
        <f t="shared" si="36"/>
        <v>1.0496901067151312</v>
      </c>
      <c r="H367" s="109">
        <v>643770</v>
      </c>
      <c r="I367" s="111">
        <f t="shared" si="34"/>
        <v>0.98472368173495661</v>
      </c>
      <c r="J367" s="109">
        <v>653757</v>
      </c>
      <c r="K367" s="68">
        <f t="shared" si="35"/>
        <v>0.93139718767363333</v>
      </c>
      <c r="L367" s="66">
        <v>701910</v>
      </c>
      <c r="M367" s="54" t="e">
        <f>#REF!/N367</f>
        <v>#REF!</v>
      </c>
      <c r="N367" s="53">
        <v>801145</v>
      </c>
    </row>
    <row r="368" spans="2:14" x14ac:dyDescent="0.25">
      <c r="B368" s="107" t="s">
        <v>353</v>
      </c>
      <c r="C368" s="108" t="s">
        <v>735</v>
      </c>
      <c r="D368" s="109">
        <v>806877</v>
      </c>
      <c r="E368" s="110">
        <f t="shared" si="33"/>
        <v>1.1595759357781552</v>
      </c>
      <c r="F368" s="109">
        <v>695838</v>
      </c>
      <c r="G368" s="110">
        <f t="shared" si="36"/>
        <v>0.98863093884973863</v>
      </c>
      <c r="H368" s="109">
        <v>703840</v>
      </c>
      <c r="I368" s="111">
        <f t="shared" si="34"/>
        <v>0.98585867640796931</v>
      </c>
      <c r="J368" s="109">
        <v>713936</v>
      </c>
      <c r="K368" s="68">
        <f t="shared" si="35"/>
        <v>1.1543956665858195</v>
      </c>
      <c r="L368" s="66">
        <v>618450</v>
      </c>
      <c r="M368" s="54" t="e">
        <f>#REF!/N368</f>
        <v>#REF!</v>
      </c>
      <c r="N368" s="53">
        <v>680178</v>
      </c>
    </row>
    <row r="369" spans="2:14" x14ac:dyDescent="0.25">
      <c r="B369" s="107" t="s">
        <v>354</v>
      </c>
      <c r="C369" s="108" t="s">
        <v>1</v>
      </c>
      <c r="D369" s="109">
        <v>225555</v>
      </c>
      <c r="E369" s="110">
        <f t="shared" si="33"/>
        <v>1.1543717245332459</v>
      </c>
      <c r="F369" s="109">
        <v>195392</v>
      </c>
      <c r="G369" s="110">
        <f t="shared" si="36"/>
        <v>0.89454961657319443</v>
      </c>
      <c r="H369" s="109">
        <v>218425</v>
      </c>
      <c r="I369" s="111">
        <f t="shared" si="34"/>
        <v>0.97521609458156233</v>
      </c>
      <c r="J369" s="109">
        <v>223976</v>
      </c>
      <c r="K369" s="68">
        <f t="shared" si="35"/>
        <v>0.96421268333842758</v>
      </c>
      <c r="L369" s="66">
        <v>232289</v>
      </c>
      <c r="M369" s="54" t="e">
        <f>#REF!/N369</f>
        <v>#REF!</v>
      </c>
      <c r="N369" s="53">
        <v>210162</v>
      </c>
    </row>
    <row r="370" spans="2:14" x14ac:dyDescent="0.25">
      <c r="B370" s="107" t="s">
        <v>355</v>
      </c>
      <c r="C370" s="108" t="s">
        <v>736</v>
      </c>
      <c r="D370" s="109">
        <v>57008</v>
      </c>
      <c r="E370" s="110">
        <f t="shared" si="33"/>
        <v>0.98604168468390552</v>
      </c>
      <c r="F370" s="109">
        <v>57815</v>
      </c>
      <c r="G370" s="110">
        <f t="shared" si="36"/>
        <v>0.83562178412441468</v>
      </c>
      <c r="H370" s="109">
        <v>69188</v>
      </c>
      <c r="I370" s="111">
        <f t="shared" si="34"/>
        <v>0.90080331219810694</v>
      </c>
      <c r="J370" s="109">
        <v>76807</v>
      </c>
      <c r="K370" s="68">
        <f t="shared" si="35"/>
        <v>0.62512818843292695</v>
      </c>
      <c r="L370" s="66">
        <v>122866</v>
      </c>
      <c r="M370" s="54" t="e">
        <f>#REF!/N370</f>
        <v>#REF!</v>
      </c>
      <c r="N370" s="53">
        <v>93459</v>
      </c>
    </row>
    <row r="371" spans="2:14" x14ac:dyDescent="0.25">
      <c r="B371" s="107" t="s">
        <v>356</v>
      </c>
      <c r="C371" s="108" t="s">
        <v>737</v>
      </c>
      <c r="D371" s="109">
        <v>254283</v>
      </c>
      <c r="E371" s="110">
        <f t="shared" si="33"/>
        <v>1.0676174961583353</v>
      </c>
      <c r="F371" s="109">
        <v>238178</v>
      </c>
      <c r="G371" s="110">
        <f t="shared" si="36"/>
        <v>1.156422817912129</v>
      </c>
      <c r="H371" s="109">
        <v>205961</v>
      </c>
      <c r="I371" s="111">
        <f t="shared" si="34"/>
        <v>0.84469443749512974</v>
      </c>
      <c r="J371" s="109">
        <v>243829</v>
      </c>
      <c r="K371" s="68">
        <f t="shared" si="35"/>
        <v>0.8131943263262863</v>
      </c>
      <c r="L371" s="66">
        <v>299841</v>
      </c>
      <c r="M371" s="54" t="e">
        <f>#REF!/N371</f>
        <v>#REF!</v>
      </c>
      <c r="N371" s="53">
        <v>252914</v>
      </c>
    </row>
    <row r="372" spans="2:14" x14ac:dyDescent="0.25">
      <c r="B372" s="107" t="s">
        <v>357</v>
      </c>
      <c r="C372" s="108" t="s">
        <v>752</v>
      </c>
      <c r="D372" s="109">
        <v>143118</v>
      </c>
      <c r="E372" s="110">
        <f t="shared" si="33"/>
        <v>0.98634045485871813</v>
      </c>
      <c r="F372" s="109">
        <v>145100</v>
      </c>
      <c r="G372" s="110">
        <f t="shared" si="36"/>
        <v>1.1768236305536182</v>
      </c>
      <c r="H372" s="109">
        <v>123298</v>
      </c>
      <c r="I372" s="111">
        <f t="shared" si="34"/>
        <v>1.2059663536776213</v>
      </c>
      <c r="J372" s="109">
        <v>102240</v>
      </c>
      <c r="K372" s="68">
        <f t="shared" si="35"/>
        <v>0.86888533840976301</v>
      </c>
      <c r="L372" s="66">
        <v>117668</v>
      </c>
      <c r="M372" s="54" t="e">
        <f>#REF!/N372</f>
        <v>#REF!</v>
      </c>
      <c r="N372" s="53">
        <v>155369</v>
      </c>
    </row>
    <row r="373" spans="2:14" x14ac:dyDescent="0.25">
      <c r="B373" s="107" t="s">
        <v>358</v>
      </c>
      <c r="C373" s="108" t="s">
        <v>738</v>
      </c>
      <c r="D373" s="109">
        <v>96885</v>
      </c>
      <c r="E373" s="110">
        <f t="shared" si="33"/>
        <v>1.1440903132860196</v>
      </c>
      <c r="F373" s="109">
        <v>84683</v>
      </c>
      <c r="G373" s="110">
        <f t="shared" si="36"/>
        <v>1.0038526280850659</v>
      </c>
      <c r="H373" s="109">
        <v>84358</v>
      </c>
      <c r="I373" s="111">
        <f t="shared" si="34"/>
        <v>1.054330029620927</v>
      </c>
      <c r="J373" s="109">
        <v>80011</v>
      </c>
      <c r="K373" s="68">
        <f t="shared" si="35"/>
        <v>0.66468672636948178</v>
      </c>
      <c r="L373" s="66">
        <v>120374</v>
      </c>
      <c r="M373" s="54" t="e">
        <f>#REF!/N373</f>
        <v>#REF!</v>
      </c>
      <c r="N373" s="53">
        <v>75367</v>
      </c>
    </row>
    <row r="374" spans="2:14" x14ac:dyDescent="0.25">
      <c r="B374" s="107" t="s">
        <v>359</v>
      </c>
      <c r="C374" s="108" t="s">
        <v>753</v>
      </c>
      <c r="D374" s="109">
        <v>340855</v>
      </c>
      <c r="E374" s="110">
        <f t="shared" si="33"/>
        <v>1.0512720868763319</v>
      </c>
      <c r="F374" s="109">
        <v>324231</v>
      </c>
      <c r="G374" s="110">
        <f t="shared" si="36"/>
        <v>1.1137404291715758</v>
      </c>
      <c r="H374" s="109">
        <v>291119</v>
      </c>
      <c r="I374" s="111">
        <f t="shared" si="34"/>
        <v>0.98523429515165051</v>
      </c>
      <c r="J374" s="109">
        <v>295482</v>
      </c>
      <c r="K374" s="68">
        <f t="shared" si="35"/>
        <v>1.0204904869296734</v>
      </c>
      <c r="L374" s="66">
        <v>289549</v>
      </c>
      <c r="M374" s="54" t="e">
        <f>#REF!/N374</f>
        <v>#REF!</v>
      </c>
      <c r="N374" s="53">
        <v>333153</v>
      </c>
    </row>
    <row r="375" spans="2:14" x14ac:dyDescent="0.25">
      <c r="B375" s="107" t="s">
        <v>360</v>
      </c>
      <c r="C375" s="108" t="s">
        <v>739</v>
      </c>
      <c r="D375" s="109">
        <v>52363</v>
      </c>
      <c r="E375" s="110">
        <f t="shared" si="33"/>
        <v>1.0239748127578856</v>
      </c>
      <c r="F375" s="109">
        <v>51137</v>
      </c>
      <c r="G375" s="110">
        <f t="shared" si="36"/>
        <v>1.1240877516926053</v>
      </c>
      <c r="H375" s="109">
        <v>45492</v>
      </c>
      <c r="I375" s="111">
        <f t="shared" si="34"/>
        <v>1.0175132523652957</v>
      </c>
      <c r="J375" s="109">
        <v>44709</v>
      </c>
      <c r="K375" s="68">
        <f t="shared" ref="K375:K396" si="37">J375/L375</f>
        <v>0.77700729927007295</v>
      </c>
      <c r="L375" s="66">
        <v>57540</v>
      </c>
      <c r="M375" s="54" t="e">
        <f>#REF!/N375</f>
        <v>#REF!</v>
      </c>
      <c r="N375" s="53">
        <v>50309</v>
      </c>
    </row>
    <row r="376" spans="2:14" x14ac:dyDescent="0.25">
      <c r="B376" s="107" t="s">
        <v>361</v>
      </c>
      <c r="C376" s="108" t="s">
        <v>740</v>
      </c>
      <c r="D376" s="109">
        <v>154886</v>
      </c>
      <c r="E376" s="110">
        <f t="shared" si="33"/>
        <v>1.152151273506308</v>
      </c>
      <c r="F376" s="109">
        <v>134432</v>
      </c>
      <c r="G376" s="110">
        <f t="shared" si="36"/>
        <v>0.96448608859106633</v>
      </c>
      <c r="H376" s="109">
        <v>139382</v>
      </c>
      <c r="I376" s="111">
        <f t="shared" si="34"/>
        <v>0.98620967798996684</v>
      </c>
      <c r="J376" s="109">
        <v>141331</v>
      </c>
      <c r="K376" s="68">
        <f t="shared" si="37"/>
        <v>0.98807301607276443</v>
      </c>
      <c r="L376" s="66">
        <v>143037</v>
      </c>
      <c r="M376" s="54" t="e">
        <f>#REF!/N376</f>
        <v>#REF!</v>
      </c>
      <c r="N376" s="53">
        <v>116809</v>
      </c>
    </row>
    <row r="377" spans="2:14" x14ac:dyDescent="0.25">
      <c r="B377" s="107" t="s">
        <v>362</v>
      </c>
      <c r="C377" s="108" t="s">
        <v>754</v>
      </c>
      <c r="D377" s="109">
        <v>93196</v>
      </c>
      <c r="E377" s="110">
        <f t="shared" si="33"/>
        <v>1.0450676744003498</v>
      </c>
      <c r="F377" s="109">
        <v>89177</v>
      </c>
      <c r="G377" s="110">
        <f t="shared" ref="G377:G401" si="38">IFERROR(F377/H377,"")</f>
        <v>0.9172606741341891</v>
      </c>
      <c r="H377" s="109">
        <v>97221</v>
      </c>
      <c r="I377" s="111">
        <f t="shared" si="34"/>
        <v>0.91020671834625322</v>
      </c>
      <c r="J377" s="109">
        <v>106812</v>
      </c>
      <c r="K377" s="68">
        <f t="shared" si="37"/>
        <v>0.88862636128420369</v>
      </c>
      <c r="L377" s="66">
        <v>120199</v>
      </c>
      <c r="M377" s="54" t="e">
        <f>#REF!/N377</f>
        <v>#REF!</v>
      </c>
      <c r="N377" s="53">
        <v>72284</v>
      </c>
    </row>
    <row r="378" spans="2:14" x14ac:dyDescent="0.25">
      <c r="B378" s="107" t="s">
        <v>363</v>
      </c>
      <c r="C378" s="108" t="s">
        <v>741</v>
      </c>
      <c r="D378" s="109">
        <v>272129</v>
      </c>
      <c r="E378" s="110">
        <f t="shared" si="33"/>
        <v>0.87933602825466683</v>
      </c>
      <c r="F378" s="109">
        <v>309471</v>
      </c>
      <c r="G378" s="110">
        <f t="shared" si="38"/>
        <v>1.2423465086591035</v>
      </c>
      <c r="H378" s="109">
        <v>249102</v>
      </c>
      <c r="I378" s="111">
        <f t="shared" si="34"/>
        <v>0.8807855228450806</v>
      </c>
      <c r="J378" s="109">
        <v>282818</v>
      </c>
      <c r="K378" s="68">
        <f t="shared" si="37"/>
        <v>0.91425966813322512</v>
      </c>
      <c r="L378" s="66">
        <v>309341</v>
      </c>
      <c r="M378" s="54" t="e">
        <f>#REF!/N378</f>
        <v>#REF!</v>
      </c>
      <c r="N378" s="53">
        <v>289200</v>
      </c>
    </row>
    <row r="379" spans="2:14" x14ac:dyDescent="0.25">
      <c r="B379" s="107" t="s">
        <v>364</v>
      </c>
      <c r="C379" s="108" t="s">
        <v>742</v>
      </c>
      <c r="D379" s="109">
        <v>68299</v>
      </c>
      <c r="E379" s="110">
        <f t="shared" si="33"/>
        <v>0.98872289296157967</v>
      </c>
      <c r="F379" s="109">
        <v>69078</v>
      </c>
      <c r="G379" s="110">
        <f t="shared" si="38"/>
        <v>1.0523285041817101</v>
      </c>
      <c r="H379" s="109">
        <v>65643</v>
      </c>
      <c r="I379" s="111">
        <f t="shared" si="34"/>
        <v>0.9002180501652518</v>
      </c>
      <c r="J379" s="109">
        <v>72919</v>
      </c>
      <c r="K379" s="68">
        <f t="shared" si="37"/>
        <v>1.1801100501699304</v>
      </c>
      <c r="L379" s="66">
        <v>61790</v>
      </c>
      <c r="M379" s="54" t="e">
        <f>#REF!/N379</f>
        <v>#REF!</v>
      </c>
      <c r="N379" s="53">
        <v>69821</v>
      </c>
    </row>
    <row r="380" spans="2:14" x14ac:dyDescent="0.25">
      <c r="B380" s="107" t="s">
        <v>365</v>
      </c>
      <c r="C380" s="108" t="s">
        <v>821</v>
      </c>
      <c r="D380" s="109">
        <v>199603</v>
      </c>
      <c r="E380" s="110">
        <f t="shared" si="33"/>
        <v>1.1172789405041115</v>
      </c>
      <c r="F380" s="109">
        <v>178651</v>
      </c>
      <c r="G380" s="110">
        <f t="shared" si="38"/>
        <v>1.2646783990032706</v>
      </c>
      <c r="H380" s="109">
        <v>141262</v>
      </c>
      <c r="I380" s="111">
        <f t="shared" si="34"/>
        <v>0.878347541146698</v>
      </c>
      <c r="J380" s="109">
        <v>160827</v>
      </c>
      <c r="K380" s="68">
        <f t="shared" si="37"/>
        <v>0.78786171625083889</v>
      </c>
      <c r="L380" s="66">
        <v>204131</v>
      </c>
      <c r="M380" s="54" t="e">
        <f>#REF!/N380</f>
        <v>#REF!</v>
      </c>
      <c r="N380" s="53">
        <v>162753</v>
      </c>
    </row>
    <row r="381" spans="2:14" x14ac:dyDescent="0.25">
      <c r="B381" s="107" t="s">
        <v>366</v>
      </c>
      <c r="C381" s="108" t="s">
        <v>883</v>
      </c>
      <c r="D381" s="109">
        <v>94677</v>
      </c>
      <c r="E381" s="110">
        <f t="shared" si="33"/>
        <v>1.0666388769969131</v>
      </c>
      <c r="F381" s="109">
        <v>88762</v>
      </c>
      <c r="G381" s="110">
        <f t="shared" si="38"/>
        <v>1.0182281210925401</v>
      </c>
      <c r="H381" s="109">
        <v>87173</v>
      </c>
      <c r="I381" s="111">
        <f t="shared" si="34"/>
        <v>0.88355192475319777</v>
      </c>
      <c r="J381" s="109">
        <v>98662</v>
      </c>
      <c r="K381" s="68">
        <f t="shared" si="37"/>
        <v>0.90538854017545789</v>
      </c>
      <c r="L381" s="66">
        <v>108972</v>
      </c>
      <c r="M381" s="54" t="e">
        <f>#REF!/N381</f>
        <v>#REF!</v>
      </c>
      <c r="N381" s="53">
        <v>84857</v>
      </c>
    </row>
    <row r="382" spans="2:14" x14ac:dyDescent="0.25">
      <c r="B382" s="107" t="s">
        <v>367</v>
      </c>
      <c r="C382" s="108" t="s">
        <v>743</v>
      </c>
      <c r="D382" s="109">
        <v>128637</v>
      </c>
      <c r="E382" s="110">
        <f t="shared" si="33"/>
        <v>1.1194781912486511</v>
      </c>
      <c r="F382" s="109">
        <v>114908</v>
      </c>
      <c r="G382" s="110">
        <f t="shared" si="38"/>
        <v>1.1937625315561466</v>
      </c>
      <c r="H382" s="109">
        <v>96257</v>
      </c>
      <c r="I382" s="111">
        <f t="shared" si="34"/>
        <v>0.99583074694806539</v>
      </c>
      <c r="J382" s="109">
        <v>96660</v>
      </c>
      <c r="K382" s="68">
        <f t="shared" si="37"/>
        <v>1.1108429581106705</v>
      </c>
      <c r="L382" s="66">
        <v>87015</v>
      </c>
      <c r="M382" s="54" t="e">
        <f>#REF!/N382</f>
        <v>#REF!</v>
      </c>
      <c r="N382" s="53">
        <v>78585</v>
      </c>
    </row>
    <row r="383" spans="2:14" x14ac:dyDescent="0.25">
      <c r="B383" s="107" t="s">
        <v>368</v>
      </c>
      <c r="C383" s="108" t="s">
        <v>744</v>
      </c>
      <c r="D383" s="109">
        <v>266980</v>
      </c>
      <c r="E383" s="110">
        <f t="shared" si="33"/>
        <v>1.0629242559968151</v>
      </c>
      <c r="F383" s="109">
        <v>251175</v>
      </c>
      <c r="G383" s="110">
        <f t="shared" si="38"/>
        <v>0.95784600482784132</v>
      </c>
      <c r="H383" s="109">
        <v>262229</v>
      </c>
      <c r="I383" s="111">
        <f t="shared" si="34"/>
        <v>1.040599528567687</v>
      </c>
      <c r="J383" s="109">
        <v>251998</v>
      </c>
      <c r="K383" s="68">
        <f t="shared" si="37"/>
        <v>1.0429603754687151</v>
      </c>
      <c r="L383" s="66">
        <v>241618</v>
      </c>
      <c r="M383" s="54" t="e">
        <f>#REF!/N383</f>
        <v>#REF!</v>
      </c>
      <c r="N383" s="53">
        <v>271749</v>
      </c>
    </row>
    <row r="384" spans="2:14" x14ac:dyDescent="0.25">
      <c r="B384" s="107" t="s">
        <v>369</v>
      </c>
      <c r="C384" s="108" t="s">
        <v>745</v>
      </c>
      <c r="D384" s="109">
        <v>84195</v>
      </c>
      <c r="E384" s="110">
        <f t="shared" si="33"/>
        <v>1.179680822743131</v>
      </c>
      <c r="F384" s="109">
        <v>71371</v>
      </c>
      <c r="G384" s="110">
        <f t="shared" si="38"/>
        <v>1.05062415356533</v>
      </c>
      <c r="H384" s="109">
        <v>67932</v>
      </c>
      <c r="I384" s="111">
        <f t="shared" si="34"/>
        <v>0.99911754324038127</v>
      </c>
      <c r="J384" s="109">
        <v>67992</v>
      </c>
      <c r="K384" s="68">
        <f t="shared" si="37"/>
        <v>1.2023554793188209</v>
      </c>
      <c r="L384" s="66">
        <v>56549</v>
      </c>
      <c r="M384" s="54" t="e">
        <f>#REF!/N384</f>
        <v>#REF!</v>
      </c>
      <c r="N384" s="53">
        <v>69356</v>
      </c>
    </row>
    <row r="385" spans="2:14" x14ac:dyDescent="0.25">
      <c r="B385" s="107" t="s">
        <v>370</v>
      </c>
      <c r="C385" s="108" t="s">
        <v>746</v>
      </c>
      <c r="D385" s="109">
        <v>53119</v>
      </c>
      <c r="E385" s="110">
        <f t="shared" si="33"/>
        <v>1.205715453059742</v>
      </c>
      <c r="F385" s="109">
        <v>44056</v>
      </c>
      <c r="G385" s="110">
        <f t="shared" si="38"/>
        <v>1.0319981260248301</v>
      </c>
      <c r="H385" s="109">
        <v>42690</v>
      </c>
      <c r="I385" s="111">
        <f t="shared" si="34"/>
        <v>0.9864818024263432</v>
      </c>
      <c r="J385" s="109">
        <v>43275</v>
      </c>
      <c r="K385" s="68">
        <f t="shared" si="37"/>
        <v>1.1370503691636669</v>
      </c>
      <c r="L385" s="66">
        <v>38059</v>
      </c>
      <c r="M385" s="54" t="e">
        <f>#REF!/N385</f>
        <v>#REF!</v>
      </c>
      <c r="N385" s="53">
        <v>25657</v>
      </c>
    </row>
    <row r="386" spans="2:14" x14ac:dyDescent="0.25">
      <c r="B386" s="107" t="s">
        <v>830</v>
      </c>
      <c r="C386" s="108" t="s">
        <v>831</v>
      </c>
      <c r="D386" s="109">
        <v>275301</v>
      </c>
      <c r="E386" s="110">
        <f t="shared" si="33"/>
        <v>0.94999844715674397</v>
      </c>
      <c r="F386" s="109">
        <v>289791</v>
      </c>
      <c r="G386" s="110">
        <f t="shared" si="38"/>
        <v>0.95095130899329916</v>
      </c>
      <c r="H386" s="109">
        <v>304738</v>
      </c>
      <c r="I386" s="111">
        <f t="shared" si="34"/>
        <v>1.1613889195894675</v>
      </c>
      <c r="J386" s="109">
        <v>262391</v>
      </c>
      <c r="K386" s="68">
        <f t="shared" si="37"/>
        <v>0.93686645981583372</v>
      </c>
      <c r="L386" s="66">
        <v>280073</v>
      </c>
      <c r="M386" s="54"/>
      <c r="N386" s="57" t="s">
        <v>861</v>
      </c>
    </row>
    <row r="387" spans="2:14" x14ac:dyDescent="0.25">
      <c r="B387" s="107" t="s">
        <v>832</v>
      </c>
      <c r="C387" s="108" t="s">
        <v>833</v>
      </c>
      <c r="D387" s="109">
        <v>393738</v>
      </c>
      <c r="E387" s="110">
        <f t="shared" si="33"/>
        <v>0.98709900622737434</v>
      </c>
      <c r="F387" s="109">
        <v>398884</v>
      </c>
      <c r="G387" s="110">
        <f t="shared" si="38"/>
        <v>0.92106764080384795</v>
      </c>
      <c r="H387" s="109">
        <v>433067</v>
      </c>
      <c r="I387" s="111">
        <f t="shared" si="34"/>
        <v>0.99894354420160314</v>
      </c>
      <c r="J387" s="109">
        <v>433525</v>
      </c>
      <c r="K387" s="68">
        <f t="shared" si="37"/>
        <v>1.8655704830838877</v>
      </c>
      <c r="L387" s="66">
        <v>232382</v>
      </c>
      <c r="M387" s="54"/>
      <c r="N387" s="57" t="s">
        <v>861</v>
      </c>
    </row>
    <row r="388" spans="2:14" x14ac:dyDescent="0.25">
      <c r="B388" s="107" t="s">
        <v>834</v>
      </c>
      <c r="C388" s="108" t="s">
        <v>884</v>
      </c>
      <c r="D388" s="109">
        <v>460138</v>
      </c>
      <c r="E388" s="110">
        <f t="shared" si="33"/>
        <v>1.411578837576003</v>
      </c>
      <c r="F388" s="109">
        <v>325974</v>
      </c>
      <c r="G388" s="110">
        <f t="shared" si="38"/>
        <v>1.0218812893032472</v>
      </c>
      <c r="H388" s="109">
        <v>318994</v>
      </c>
      <c r="I388" s="111">
        <f t="shared" si="34"/>
        <v>0.98600709072981352</v>
      </c>
      <c r="J388" s="109">
        <v>323521</v>
      </c>
      <c r="K388" s="68">
        <f t="shared" si="37"/>
        <v>1.9879501785044948</v>
      </c>
      <c r="L388" s="66">
        <v>162741</v>
      </c>
      <c r="M388" s="54"/>
      <c r="N388" s="57" t="s">
        <v>861</v>
      </c>
    </row>
    <row r="389" spans="2:14" x14ac:dyDescent="0.25">
      <c r="B389" s="107" t="s">
        <v>835</v>
      </c>
      <c r="C389" s="108" t="s">
        <v>836</v>
      </c>
      <c r="D389" s="109">
        <v>701085</v>
      </c>
      <c r="E389" s="110">
        <f t="shared" ref="E389:E401" si="39">IFERROR(D389/F389,"")</f>
        <v>0.99886732774833309</v>
      </c>
      <c r="F389" s="109">
        <v>701880</v>
      </c>
      <c r="G389" s="110">
        <f t="shared" si="38"/>
        <v>1.0230949979301378</v>
      </c>
      <c r="H389" s="109">
        <v>686036</v>
      </c>
      <c r="I389" s="111">
        <f t="shared" ref="I389:I401" si="40">IFERROR(H389/J389,"")</f>
        <v>1.0854003904704947</v>
      </c>
      <c r="J389" s="109">
        <v>632058</v>
      </c>
      <c r="K389" s="68">
        <f t="shared" si="37"/>
        <v>4.3073326972877197</v>
      </c>
      <c r="L389" s="66">
        <v>146740</v>
      </c>
      <c r="M389" s="54"/>
      <c r="N389" s="57" t="s">
        <v>861</v>
      </c>
    </row>
    <row r="390" spans="2:14" x14ac:dyDescent="0.25">
      <c r="B390" s="107" t="s">
        <v>837</v>
      </c>
      <c r="C390" s="108" t="s">
        <v>838</v>
      </c>
      <c r="D390" s="109">
        <v>85120</v>
      </c>
      <c r="E390" s="110">
        <f t="shared" si="39"/>
        <v>1.2859560067681894</v>
      </c>
      <c r="F390" s="109">
        <v>66192</v>
      </c>
      <c r="G390" s="110">
        <f t="shared" si="38"/>
        <v>0.97662889518413598</v>
      </c>
      <c r="H390" s="109">
        <v>67776</v>
      </c>
      <c r="I390" s="111">
        <f t="shared" si="40"/>
        <v>0.99969025178105231</v>
      </c>
      <c r="J390" s="109">
        <v>67797</v>
      </c>
      <c r="K390" s="68">
        <f t="shared" si="37"/>
        <v>0.15468737165855928</v>
      </c>
      <c r="L390" s="66">
        <v>438284</v>
      </c>
      <c r="M390" s="54"/>
      <c r="N390" s="57" t="s">
        <v>861</v>
      </c>
    </row>
    <row r="391" spans="2:14" x14ac:dyDescent="0.25">
      <c r="B391" s="107" t="s">
        <v>840</v>
      </c>
      <c r="C391" s="108" t="s">
        <v>856</v>
      </c>
      <c r="D391" s="109">
        <v>212295</v>
      </c>
      <c r="E391" s="110">
        <f t="shared" si="39"/>
        <v>0.94999753880851479</v>
      </c>
      <c r="F391" s="109">
        <v>223469</v>
      </c>
      <c r="G391" s="110">
        <f t="shared" si="38"/>
        <v>0.986287161923593</v>
      </c>
      <c r="H391" s="109">
        <v>226576</v>
      </c>
      <c r="I391" s="111">
        <f t="shared" si="40"/>
        <v>1.0958458882080102</v>
      </c>
      <c r="J391" s="109">
        <v>206759</v>
      </c>
      <c r="K391" s="68">
        <f t="shared" si="37"/>
        <v>2.4997763296296744</v>
      </c>
      <c r="L391" s="66">
        <v>82711</v>
      </c>
      <c r="M391" s="54"/>
      <c r="N391" s="57" t="s">
        <v>861</v>
      </c>
    </row>
    <row r="392" spans="2:14" x14ac:dyDescent="0.25">
      <c r="B392" s="107" t="s">
        <v>844</v>
      </c>
      <c r="C392" s="108" t="s">
        <v>857</v>
      </c>
      <c r="D392" s="109">
        <v>343979</v>
      </c>
      <c r="E392" s="110">
        <f t="shared" si="39"/>
        <v>1.0579802416279127</v>
      </c>
      <c r="F392" s="109">
        <v>325128</v>
      </c>
      <c r="G392" s="110">
        <f t="shared" si="38"/>
        <v>1.2179176936850544</v>
      </c>
      <c r="H392" s="109">
        <v>266954</v>
      </c>
      <c r="I392" s="111">
        <f t="shared" si="40"/>
        <v>0.98893828258131433</v>
      </c>
      <c r="J392" s="109">
        <v>269940</v>
      </c>
      <c r="K392" s="68">
        <f t="shared" si="37"/>
        <v>2.8613222246955194</v>
      </c>
      <c r="L392" s="66">
        <v>94341</v>
      </c>
      <c r="M392" s="54"/>
      <c r="N392" s="57" t="s">
        <v>861</v>
      </c>
    </row>
    <row r="393" spans="2:14" x14ac:dyDescent="0.25">
      <c r="B393" s="107" t="s">
        <v>873</v>
      </c>
      <c r="C393" s="108" t="s">
        <v>874</v>
      </c>
      <c r="D393" s="109">
        <v>360951</v>
      </c>
      <c r="E393" s="110">
        <f t="shared" si="39"/>
        <v>0.89999925197665165</v>
      </c>
      <c r="F393" s="109">
        <v>401057</v>
      </c>
      <c r="G393" s="110">
        <f t="shared" si="38"/>
        <v>1.1893178259631809</v>
      </c>
      <c r="H393" s="109">
        <v>337216</v>
      </c>
      <c r="I393" s="111">
        <f t="shared" si="40"/>
        <v>1.3247378738415969</v>
      </c>
      <c r="J393" s="109">
        <v>254553</v>
      </c>
      <c r="K393" s="68">
        <f t="shared" si="37"/>
        <v>1.7756579727533361</v>
      </c>
      <c r="L393" s="66">
        <v>143357</v>
      </c>
      <c r="M393" s="54"/>
      <c r="N393" s="57" t="s">
        <v>861</v>
      </c>
    </row>
    <row r="394" spans="2:14" x14ac:dyDescent="0.25">
      <c r="B394" s="107" t="s">
        <v>885</v>
      </c>
      <c r="C394" s="108" t="s">
        <v>886</v>
      </c>
      <c r="D394" s="109">
        <v>202138</v>
      </c>
      <c r="E394" s="110">
        <f t="shared" si="39"/>
        <v>0.87246908518030952</v>
      </c>
      <c r="F394" s="109">
        <v>231685</v>
      </c>
      <c r="G394" s="110">
        <f t="shared" si="38"/>
        <v>0.98786093155731414</v>
      </c>
      <c r="H394" s="109">
        <v>234532</v>
      </c>
      <c r="I394" s="111">
        <f t="shared" si="40"/>
        <v>1.3005351152022624</v>
      </c>
      <c r="J394" s="109">
        <v>180335</v>
      </c>
      <c r="K394" s="68">
        <f t="shared" si="37"/>
        <v>2.2521605555000499</v>
      </c>
      <c r="L394" s="66">
        <v>80072</v>
      </c>
      <c r="M394" s="54"/>
      <c r="N394" s="57" t="s">
        <v>861</v>
      </c>
    </row>
    <row r="395" spans="2:14" x14ac:dyDescent="0.25">
      <c r="B395" s="107" t="s">
        <v>887</v>
      </c>
      <c r="C395" s="108" t="s">
        <v>888</v>
      </c>
      <c r="D395" s="109">
        <v>331584</v>
      </c>
      <c r="E395" s="110">
        <f t="shared" si="39"/>
        <v>0.9499967052203635</v>
      </c>
      <c r="F395" s="109">
        <v>349037</v>
      </c>
      <c r="G395" s="110">
        <f t="shared" si="38"/>
        <v>1.3190271222181493</v>
      </c>
      <c r="H395" s="109">
        <v>264617</v>
      </c>
      <c r="I395" s="111">
        <f t="shared" si="40"/>
        <v>1.0931108696819607</v>
      </c>
      <c r="J395" s="109">
        <v>242077</v>
      </c>
      <c r="K395" s="68">
        <f t="shared" si="37"/>
        <v>3.7976436997991967</v>
      </c>
      <c r="L395" s="66">
        <v>63744</v>
      </c>
      <c r="M395" s="54"/>
      <c r="N395" s="57" t="s">
        <v>861</v>
      </c>
    </row>
    <row r="396" spans="2:14" x14ac:dyDescent="0.25">
      <c r="B396" s="107" t="s">
        <v>889</v>
      </c>
      <c r="C396" s="108" t="s">
        <v>890</v>
      </c>
      <c r="D396" s="109">
        <v>82113</v>
      </c>
      <c r="E396" s="110">
        <f t="shared" si="39"/>
        <v>0.9431229541147419</v>
      </c>
      <c r="F396" s="109">
        <v>87065</v>
      </c>
      <c r="G396" s="110">
        <f t="shared" si="38"/>
        <v>1.7045499040682877</v>
      </c>
      <c r="H396" s="109">
        <v>51078</v>
      </c>
      <c r="I396" s="111">
        <f t="shared" si="40"/>
        <v>1.1393201284796575</v>
      </c>
      <c r="J396" s="109">
        <v>44832</v>
      </c>
      <c r="K396" s="68">
        <f t="shared" si="37"/>
        <v>0.43456177422794329</v>
      </c>
      <c r="L396" s="66">
        <v>103166</v>
      </c>
      <c r="M396" s="54"/>
      <c r="N396" s="57" t="s">
        <v>861</v>
      </c>
    </row>
    <row r="397" spans="2:14" x14ac:dyDescent="0.25">
      <c r="B397" s="107" t="s">
        <v>899</v>
      </c>
      <c r="C397" s="108" t="s">
        <v>904</v>
      </c>
      <c r="D397" s="109">
        <v>245032</v>
      </c>
      <c r="E397" s="110">
        <f t="shared" si="39"/>
        <v>0.90000257110010029</v>
      </c>
      <c r="F397" s="109">
        <v>272257</v>
      </c>
      <c r="G397" s="110">
        <f t="shared" si="38"/>
        <v>1.2676795425761753</v>
      </c>
      <c r="H397" s="109">
        <v>214768</v>
      </c>
      <c r="I397" s="111">
        <f t="shared" si="40"/>
        <v>1.7358777268575769</v>
      </c>
      <c r="J397" s="109">
        <v>123723</v>
      </c>
      <c r="K397" s="69" t="s">
        <v>864</v>
      </c>
      <c r="L397" s="67" t="s">
        <v>861</v>
      </c>
      <c r="M397" s="54"/>
      <c r="N397" s="57"/>
    </row>
    <row r="398" spans="2:14" x14ac:dyDescent="0.25">
      <c r="B398" s="107" t="s">
        <v>900</v>
      </c>
      <c r="C398" s="108" t="s">
        <v>905</v>
      </c>
      <c r="D398" s="109">
        <v>62604</v>
      </c>
      <c r="E398" s="110">
        <f t="shared" si="39"/>
        <v>0.98632467859843709</v>
      </c>
      <c r="F398" s="109">
        <v>63472</v>
      </c>
      <c r="G398" s="110">
        <f t="shared" si="38"/>
        <v>1.0577785184567952</v>
      </c>
      <c r="H398" s="109">
        <v>60005</v>
      </c>
      <c r="I398" s="111">
        <f t="shared" si="40"/>
        <v>1.4766463234570333</v>
      </c>
      <c r="J398" s="109">
        <v>40636</v>
      </c>
      <c r="K398" s="69"/>
      <c r="L398" s="67" t="s">
        <v>861</v>
      </c>
      <c r="M398" s="54"/>
      <c r="N398" s="57"/>
    </row>
    <row r="399" spans="2:14" x14ac:dyDescent="0.25">
      <c r="B399" s="107" t="s">
        <v>901</v>
      </c>
      <c r="C399" s="108" t="s">
        <v>906</v>
      </c>
      <c r="D399" s="109">
        <v>93079</v>
      </c>
      <c r="E399" s="110">
        <f t="shared" si="39"/>
        <v>0.90000966930961135</v>
      </c>
      <c r="F399" s="109">
        <v>103420</v>
      </c>
      <c r="G399" s="110">
        <f t="shared" si="38"/>
        <v>0.8999930381509329</v>
      </c>
      <c r="H399" s="109">
        <v>114912</v>
      </c>
      <c r="I399" s="111">
        <f t="shared" si="40"/>
        <v>1.9140515690585649</v>
      </c>
      <c r="J399" s="109">
        <v>60036</v>
      </c>
      <c r="K399" s="69"/>
      <c r="L399" s="67" t="s">
        <v>861</v>
      </c>
      <c r="M399" s="54"/>
      <c r="N399" s="57"/>
    </row>
    <row r="400" spans="2:14" x14ac:dyDescent="0.25">
      <c r="B400" s="107" t="s">
        <v>839</v>
      </c>
      <c r="C400" s="108" t="s">
        <v>902</v>
      </c>
      <c r="D400" s="109">
        <v>359496</v>
      </c>
      <c r="E400" s="110">
        <f t="shared" si="39"/>
        <v>1.0475710360141155</v>
      </c>
      <c r="F400" s="109">
        <v>343171</v>
      </c>
      <c r="G400" s="110">
        <f t="shared" si="38"/>
        <v>1.1083726022795906</v>
      </c>
      <c r="H400" s="109">
        <v>309617</v>
      </c>
      <c r="I400" s="111">
        <f t="shared" si="40"/>
        <v>1.3382303998478582</v>
      </c>
      <c r="J400" s="109">
        <v>231363</v>
      </c>
      <c r="K400" s="68">
        <f>J400/L400</f>
        <v>0.846550140687374</v>
      </c>
      <c r="L400" s="66">
        <v>273301</v>
      </c>
      <c r="M400" s="54"/>
      <c r="N400" s="57" t="s">
        <v>861</v>
      </c>
    </row>
    <row r="401" spans="2:14" x14ac:dyDescent="0.25">
      <c r="B401" s="107" t="s">
        <v>841</v>
      </c>
      <c r="C401" s="108" t="s">
        <v>842</v>
      </c>
      <c r="D401" s="109">
        <v>878277</v>
      </c>
      <c r="E401" s="110">
        <f t="shared" si="39"/>
        <v>1.0220961491463882</v>
      </c>
      <c r="F401" s="109">
        <v>859290</v>
      </c>
      <c r="G401" s="110">
        <f t="shared" si="38"/>
        <v>0.94123690900905543</v>
      </c>
      <c r="H401" s="109">
        <v>912937</v>
      </c>
      <c r="I401" s="111">
        <f t="shared" si="40"/>
        <v>1.1907666823185683</v>
      </c>
      <c r="J401" s="109">
        <v>766680</v>
      </c>
      <c r="K401" s="75">
        <f>J401/L401</f>
        <v>6.8116032162054108</v>
      </c>
      <c r="L401" s="74">
        <v>112555</v>
      </c>
      <c r="M401" s="54"/>
      <c r="N401" s="57" t="s">
        <v>861</v>
      </c>
    </row>
    <row r="403" spans="2:14" x14ac:dyDescent="0.25">
      <c r="D403" s="101"/>
      <c r="F403" s="101"/>
    </row>
    <row r="404" spans="2:14" x14ac:dyDescent="0.25">
      <c r="D404" s="101"/>
    </row>
  </sheetData>
  <autoFilter ref="B4:N401" xr:uid="{00000000-0009-0000-0000-000005000000}">
    <sortState xmlns:xlrd2="http://schemas.microsoft.com/office/spreadsheetml/2017/richdata2" ref="B5:N401">
      <sortCondition ref="B4:B401"/>
    </sortState>
  </autoFilter>
  <printOptions horizontalCentered="1"/>
  <pageMargins left="0.25" right="0.25" top="0.5" bottom="0.5" header="0.25" footer="0.25"/>
  <pageSetup scale="72" fitToHeight="7" orientation="portrait" r:id="rId1"/>
  <headerFooter alignWithMargins="0">
    <oddFooter xml:space="preserve">&amp;LMassachusetts Department of Elementary and Secondary Education&amp;C&amp;P of &amp;N&amp;RJuly 2017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DESE-231-8813</_dlc_DocId>
    <_dlc_DocIdUrl xmlns="733efe1c-5bbe-4968-87dc-d400e65c879f">
      <Url>https://sharepoint.doemass.org/ese/webteam/cps/_layouts/DocIdRedir.aspx?ID=DESE-231-8813</Url>
      <Description>DESE-231-8813</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16BFEA5-FF2B-43EE-914A-C852DB45E4E0}">
  <ds:schemaRefs>
    <ds:schemaRef ds:uri="http://schemas.microsoft.com/office/2006/documentManagement/types"/>
    <ds:schemaRef ds:uri="http://purl.org/dc/dcmitype/"/>
    <ds:schemaRef ds:uri="733efe1c-5bbe-4968-87dc-d400e65c879f"/>
    <ds:schemaRef ds:uri="http://purl.org/dc/elements/1.1/"/>
    <ds:schemaRef ds:uri="http://schemas.microsoft.com/office/2006/metadata/properties"/>
    <ds:schemaRef ds:uri="http://schemas.microsoft.com/office/infopath/2007/PartnerControls"/>
    <ds:schemaRef ds:uri="0a4e05da-b9bc-4326-ad73-01ef31b95567"/>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D82DFB9-5509-4AD5-89FB-A974CD6570F5}">
  <ds:schemaRefs>
    <ds:schemaRef ds:uri="http://schemas.microsoft.com/sharepoint/v3/contenttype/forms"/>
  </ds:schemaRefs>
</ds:datastoreItem>
</file>

<file path=customXml/itemProps3.xml><?xml version="1.0" encoding="utf-8"?>
<ds:datastoreItem xmlns:ds="http://schemas.openxmlformats.org/officeDocument/2006/customXml" ds:itemID="{A0D04506-8F27-4962-8E47-EABCD03D5A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509A27E-B369-41A4-94AF-15385A1051A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Overview</vt:lpstr>
      <vt:lpstr>Data Definitions</vt:lpstr>
      <vt:lpstr>FY23 District Allocations</vt:lpstr>
      <vt:lpstr>Neglected and Delinquent Sites</vt:lpstr>
      <vt:lpstr>State Agencies</vt:lpstr>
      <vt:lpstr>Four-Year Summary</vt:lpstr>
      <vt:lpstr>'Data Definitions'!Print_Area</vt:lpstr>
      <vt:lpstr>'Four-Year Summary'!Print_Area</vt:lpstr>
      <vt:lpstr>'FY23 District Allocations'!Print_Area</vt:lpstr>
      <vt:lpstr>'Neglected and Delinquent Sites'!Print_Area</vt:lpstr>
      <vt:lpstr>Overview!Print_Area</vt:lpstr>
      <vt:lpstr>'State Agencies'!Print_Area</vt:lpstr>
      <vt:lpstr>'Data Definitions'!Print_Titles</vt:lpstr>
      <vt:lpstr>'Four-Year Summary'!Print_Titles</vt:lpstr>
      <vt:lpstr>'FY23 District Allocations'!Print_Titles</vt:lpstr>
      <vt:lpstr>'Neglected and Delinquent Sites'!Print_Titles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FC305 Title IA FUNDING Comprehensive History</dc:title>
  <dc:creator>DESE</dc:creator>
  <cp:lastModifiedBy>Zou, Dong (EOE)</cp:lastModifiedBy>
  <cp:lastPrinted>2017-07-12T17:35:41Z</cp:lastPrinted>
  <dcterms:created xsi:type="dcterms:W3CDTF">2007-04-12T15:05:09Z</dcterms:created>
  <dcterms:modified xsi:type="dcterms:W3CDTF">2022-07-22T17:54:40Z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22 2022</vt:lpwstr>
  </property>
</Properties>
</file>