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dzou\Desktop\2023-10\SCTASK0445506\"/>
    </mc:Choice>
  </mc:AlternateContent>
  <xr:revisionPtr revIDLastSave="0" documentId="13_ncr:1_{60346B59-D24A-46A7-BEA6-277894802687}"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<sst xmlns="http://schemas.openxmlformats.org/spreadsheetml/2006/main" count="24222" uniqueCount="6593">
  <si>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</si>
  <si>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</si>
  <si>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</si>
  <si>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</si>
  <si>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</si>
  <si>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</si>
  <si>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</si>
  <si>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</si>
  <si>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</si>
  <si>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</si>
  <si>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</si>
  <si>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</si>
  <si>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</si>
  <si>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</si>
  <si>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</si>
  <si>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</si>
  <si>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</si>
  <si>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</si>
  <si>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</si>
  <si>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</si>
  <si>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</si>
  <si>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</si>
  <si>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</si>
  <si>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</si>
  <si>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</si>
  <si>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</si>
  <si>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</si>
  <si>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</si>
  <si>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</si>
  <si>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</si>
  <si>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</si>
  <si>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</si>
  <si>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</si>
  <si>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</si>
  <si>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</si>
  <si>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</si>
  <si>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</si>
  <si>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</si>
  <si>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</si>
  <si>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</si>
  <si>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</si>
  <si>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</si>
  <si>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</si>
  <si>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</si>
  <si>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</si>
  <si>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</si>
  <si>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</si>
  <si>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</si>
  <si>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</si>
  <si>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</si>
  <si>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</si>
  <si>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</si>
  <si>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</si>
  <si>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</si>
  <si>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</si>
  <si>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</si>
  <si>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</si>
  <si>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</si>
  <si>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</si>
  <si>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</si>
  <si>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</si>
  <si>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</si>
  <si>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</si>
  <si>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</si>
  <si>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</si>
  <si>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</si>
  <si>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</si>
  <si>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</si>
  <si>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</si>
  <si>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</si>
  <si>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</si>
  <si>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</si>
  <si>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</si>
  <si>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</si>
  <si>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</si>
  <si>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</si>
  <si>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</si>
  <si>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</si>
  <si>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</si>
  <si>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</si>
  <si>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</si>
  <si>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</si>
  <si>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</si>
  <si>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</si>
  <si>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</si>
  <si>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</si>
  <si>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</si>
  <si>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</si>
  <si>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</si>
  <si>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</si>
  <si>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</si>
  <si>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</si>
  <si>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</si>
  <si>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</si>
  <si>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</si>
  <si>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</si>
  <si>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</si>
  <si>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</si>
  <si>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</si>
  <si>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</si>
  <si>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</si>
  <si>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</si>
  <si>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</si>
  <si>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</si>
  <si>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</si>
  <si>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</si>
  <si>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</si>
  <si>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</si>
  <si>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</si>
  <si>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</si>
  <si>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</si>
  <si>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</si>
  <si>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</si>
  <si>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</si>
  <si>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</si>
  <si>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</si>
  <si>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</si>
  <si>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</si>
  <si>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</si>
  <si>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</si>
  <si>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</si>
  <si>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</si>
  <si>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</si>
  <si>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</si>
  <si>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</si>
  <si>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</si>
  <si>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</si>
  <si>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</si>
  <si>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</si>
  <si>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</si>
  <si>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</si>
  <si>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</si>
  <si>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</si>
  <si>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</si>
  <si>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</si>
  <si>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</si>
  <si>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</si>
  <si>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</si>
  <si>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</si>
  <si>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</si>
  <si>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</si>
  <si>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</si>
  <si>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</si>
  <si>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</si>
  <si>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</si>
  <si>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</si>
  <si>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</si>
  <si>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</si>
  <si>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</si>
  <si>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</si>
  <si>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</si>
  <si>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</si>
  <si>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</si>
  <si>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</si>
  <si>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</si>
  <si>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</si>
  <si>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</si>
  <si>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</si>
  <si>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</si>
  <si>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</si>
  <si>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</si>
  <si>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</si>
  <si>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</si>
  <si>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</si>
  <si>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</si>
  <si>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</si>
  <si>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</si>
  <si>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</si>
  <si>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</si>
  <si>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</si>
  <si>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</si>
  <si>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</si>
  <si>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</si>
  <si>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</si>
  <si>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</si>
  <si>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</si>
  <si>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</si>
  <si>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</si>
  <si>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</si>
  <si>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</si>
  <si>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</si>
  <si>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</si>
  <si>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</si>
  <si>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</si>
  <si>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</si>
  <si>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</si>
  <si>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</si>
  <si>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</si>
  <si>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</si>
  <si>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</si>
  <si>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</si>
  <si>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</si>
  <si>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</si>
  <si>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</si>
  <si>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</si>
  <si>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</si>
  <si>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</si>
  <si>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</si>
  <si>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</si>
  <si>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</si>
  <si>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</si>
  <si>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</si>
  <si>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</si>
  <si>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</si>
  <si>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</si>
  <si>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</si>
  <si>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</si>
  <si>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</si>
  <si>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</si>
  <si>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</si>
  <si>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</si>
  <si>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</si>
  <si>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</si>
  <si>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</si>
  <si>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</si>
  <si>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</si>
  <si>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</si>
  <si>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</si>
  <si>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</si>
  <si>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</si>
  <si>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</si>
  <si>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</si>
  <si>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</si>
  <si>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</si>
  <si>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</si>
  <si>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</si>
  <si>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</si>
  <si>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</si>
  <si>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</si>
  <si>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</si>
  <si>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</si>
  <si>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</si>
  <si>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</si>
  <si>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</si>
  <si>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</si>
  <si>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</si>
  <si>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</si>
  <si>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</si>
  <si>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</si>
  <si>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</si>
  <si>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</si>
  <si>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</si>
  <si>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</si>
  <si>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</si>
  <si>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</si>
  <si>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</si>
  <si>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</si>
  <si>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</si>
  <si>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</si>
  <si>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</si>
  <si>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</si>
  <si>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</si>
  <si>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</si>
  <si>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</si>
  <si>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</si>
  <si>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</si>
  <si>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</si>
  <si>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</si>
  <si>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</si>
  <si>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</si>
  <si>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</si>
  <si>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</si>
  <si>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</si>
  <si>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</si>
  <si>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</si>
  <si>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</si>
  <si>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</si>
  <si>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</si>
  <si>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</si>
  <si>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</si>
  <si>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</si>
  <si>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</si>
  <si>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</si>
  <si>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</si>
  <si>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</si>
  <si>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</si>
  <si>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</si>
  <si>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</si>
  <si>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</si>
  <si>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</si>
  <si>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</si>
  <si>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</si>
  <si>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</si>
  <si>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</si>
  <si>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</si>
  <si>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</si>
  <si>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</si>
  <si>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</si>
  <si>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</si>
  <si>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</si>
  <si>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</si>
  <si>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</si>
  <si>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</si>
  <si>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</si>
  <si>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</si>
  <si>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</si>
  <si>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</si>
  <si>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</si>
  <si>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</si>
  <si>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</si>
  <si>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</si>
  <si>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</si>
  <si>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</si>
  <si>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</si>
  <si>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</si>
  <si>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</si>
  <si>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</si>
  <si>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</si>
  <si>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</si>
  <si>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</si>
  <si>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</si>
  <si>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</si>
  <si>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</si>
  <si>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</si>
  <si>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</si>
  <si>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</si>
  <si>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</si>
  <si>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</si>
  <si>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</si>
  <si>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</si>
  <si>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</si>
  <si>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</si>
  <si>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</si>
  <si>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</si>
  <si>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</si>
  <si>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</si>
  <si>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</si>
  <si>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</si>
  <si>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</si>
  <si>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</si>
  <si>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</si>
  <si>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</si>
  <si>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</si>
  <si>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</si>
  <si>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</si>
  <si>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</si>
  <si>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</si>
  <si>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</si>
  <si>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</si>
  <si>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</si>
  <si>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</si>
  <si>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</si>
  <si>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</si>
  <si>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</si>
  <si>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</si>
  <si>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</si>
  <si>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</si>
  <si>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</si>
  <si>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</si>
  <si>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</si>
  <si>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</si>
  <si>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</si>
  <si>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</si>
  <si>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</si>
  <si>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</si>
  <si>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</si>
  <si>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</si>
  <si>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</si>
  <si>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</si>
  <si>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</si>
  <si>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</si>
  <si>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</si>
  <si>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</si>
  <si>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</si>
  <si>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</si>
  <si>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</si>
  <si>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</si>
  <si>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</si>
  <si>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</si>
  <si>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</si>
  <si>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</si>
  <si>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</si>
  <si>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</si>
  <si>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</si>
  <si>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</si>
  <si>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</si>
  <si>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</si>
  <si>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</si>
  <si>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</si>
  <si>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</si>
  <si>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</si>
  <si>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</si>
  <si>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</si>
  <si>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</si>
  <si>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</si>
  <si>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</si>
  <si>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</si>
  <si>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</si>
  <si>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</si>
  <si>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</si>
  <si>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</si>
  <si>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</si>
  <si>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</si>
  <si>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</si>
  <si>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</si>
  <si>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</si>
  <si>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</si>
  <si>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</si>
  <si>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</si>
  <si>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</si>
  <si>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</si>
  <si>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</si>
  <si>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</si>
  <si>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</si>
  <si>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</si>
  <si>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</si>
  <si>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</si>
  <si>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</si>
  <si>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</si>
  <si>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</si>
  <si>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</si>
  <si>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</si>
  <si>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</si>
  <si>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</si>
  <si>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</si>
  <si>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</si>
  <si>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</si>
  <si>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</si>
  <si>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</si>
  <si>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</si>
  <si>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</si>
  <si>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</si>
  <si>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</si>
  <si>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</si>
  <si>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</si>
  <si>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</si>
  <si>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</si>
  <si>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</si>
  <si>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</si>
  <si>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</si>
  <si>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</si>
  <si>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</si>
  <si>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</si>
  <si>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</si>
  <si>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</si>
  <si>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</si>
  <si>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</si>
  <si>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</si>
  <si>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</si>
  <si>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</si>
  <si>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</si>
  <si>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</si>
  <si>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</si>
  <si>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</si>
  <si>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</si>
  <si>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</si>
  <si>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</si>
  <si>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</si>
  <si>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</si>
  <si>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</si>
  <si>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</si>
  <si>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</si>
  <si>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</si>
  <si>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</si>
  <si>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</si>
  <si>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</si>
  <si>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</si>
  <si>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</si>
  <si>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</si>
  <si>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</si>
  <si>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</si>
  <si>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</si>
  <si>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</si>
  <si>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</si>
  <si>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</si>
  <si>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</si>
  <si>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</si>
  <si>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</si>
  <si>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</si>
  <si>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</si>
  <si>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</si>
  <si>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</si>
  <si>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</si>
  <si>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</si>
  <si>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</si>
  <si>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</si>
  <si>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</si>
  <si>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</si>
  <si>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</si>
  <si>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</si>
  <si>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</si>
  <si>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</si>
  <si>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</si>
  <si>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</si>
  <si>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</si>
  <si>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</si>
  <si>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</si>
  <si>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</si>
  <si>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</si>
  <si>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</si>
  <si>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</si>
  <si>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</si>
  <si>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</si>
  <si>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</si>
  <si>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</si>
  <si>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</si>
  <si>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</si>
  <si>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</si>
  <si>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</si>
  <si>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</si>
  <si>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</si>
  <si>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</si>
  <si>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</si>
  <si>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</si>
  <si>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</si>
  <si>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</si>
  <si>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</si>
  <si>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</si>
  <si>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</si>
  <si>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</si>
  <si>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</si>
  <si>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</si>
  <si>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</si>
  <si>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</si>
  <si>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</si>
  <si>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</si>
  <si>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</si>
  <si>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</si>
  <si>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</si>
  <si>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</si>
  <si>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</si>
  <si>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</si>
  <si>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</si>
  <si>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</si>
  <si>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</si>
  <si>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</si>
  <si>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</si>
  <si>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</si>
  <si>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</si>
  <si>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</si>
  <si>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</si>
  <si>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</si>
  <si>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</si>
  <si>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</si>
  <si>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</si>
  <si>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</si>
  <si>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</si>
  <si>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</si>
  <si>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</si>
  <si>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</si>
  <si>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</si>
  <si>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</si>
  <si>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</si>
  <si>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</si>
  <si>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</si>
  <si>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</si>
  <si>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</si>
  <si>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</si>
  <si>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</si>
  <si>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</si>
  <si>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</si>
  <si>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</si>
  <si>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</si>
  <si>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</si>
  <si>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</si>
  <si>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</si>
  <si>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</si>
  <si>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</si>
  <si>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</si>
  <si>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</si>
  <si>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</si>
  <si>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</si>
  <si>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</si>
  <si>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</si>
  <si>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</si>
  <si>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</si>
  <si>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</si>
  <si>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</si>
  <si>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</si>
  <si>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</si>
  <si>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</si>
  <si>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</si>
  <si>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</si>
  <si>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</si>
  <si>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</si>
  <si>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</si>
  <si>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</si>
  <si>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</si>
  <si>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</si>
  <si>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</si>
  <si>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</si>
  <si>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</si>
  <si>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</si>
  <si>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</si>
  <si>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</si>
  <si>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</si>
  <si>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</si>
  <si>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</si>
  <si>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</si>
  <si>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</si>
  <si>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</si>
  <si>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</si>
  <si>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</si>
  <si>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</si>
  <si>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</si>
  <si>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</si>
  <si>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</si>
  <si>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</si>
  <si>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</si>
  <si>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</si>
  <si>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</si>
  <si>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</si>
  <si>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</si>
  <si>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</si>
  <si>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</si>
  <si>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</si>
  <si>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</si>
  <si>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</si>
  <si>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</si>
  <si>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</si>
  <si>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</si>
  <si>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</si>
  <si>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</si>
  <si>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</si>
  <si>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</si>
  <si>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</si>
  <si>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</si>
  <si>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</si>
  <si>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</si>
  <si>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</si>
  <si>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</si>
  <si>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</si>
  <si>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</si>
  <si>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</si>
  <si>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</si>
  <si>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</si>
  <si>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</si>
  <si>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</si>
  <si>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</si>
  <si>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</si>
  <si>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</si>
  <si>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</si>
  <si>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</si>
  <si>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</si>
  <si>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</si>
  <si>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</si>
  <si>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</si>
  <si>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</si>
  <si>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</si>
  <si>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</si>
  <si>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</si>
  <si>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</si>
  <si>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</si>
  <si>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</si>
  <si>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</si>
  <si>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</si>
  <si>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</si>
  <si>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</si>
  <si>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</si>
  <si>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</si>
  <si>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</si>
  <si>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</si>
  <si>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</si>
  <si>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</si>
  <si>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</si>
  <si>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</si>
  <si>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</si>
  <si>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</si>
  <si>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</si>
  <si>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</si>
  <si>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</si>
  <si>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</si>
  <si>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</si>
  <si>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</si>
  <si>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</si>
  <si>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</si>
  <si>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</si>
  <si>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</si>
  <si>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</si>
  <si>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</si>
  <si>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</si>
  <si>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</si>
  <si>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</si>
  <si>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</si>
  <si>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</si>
  <si>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</si>
  <si>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</si>
  <si>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</si>
  <si>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</si>
  <si>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</si>
  <si>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</si>
  <si>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</si>
  <si>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</si>
  <si>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</si>
  <si>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</si>
  <si>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</si>
  <si>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</si>
  <si>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</si>
  <si>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</si>
  <si>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</si>
  <si>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</si>
  <si>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</si>
  <si>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</si>
  <si>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</si>
  <si>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</si>
  <si>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</si>
  <si>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</si>
  <si>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</si>
  <si>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</si>
  <si>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</si>
  <si>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</si>
  <si>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</si>
  <si>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</si>
  <si>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</si>
  <si>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</si>
  <si>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</si>
  <si>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</si>
  <si>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</si>
  <si>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</si>
  <si>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</si>
  <si>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</si>
  <si>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</si>
  <si>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</si>
  <si>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</si>
  <si>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</si>
  <si>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</si>
  <si>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</si>
  <si>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</si>
  <si>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</si>
  <si>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</si>
  <si>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</si>
  <si>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</si>
  <si>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</si>
  <si>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</si>
  <si>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</si>
  <si>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</si>
  <si>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</si>
  <si>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</si>
  <si>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</si>
  <si>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</si>
  <si>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</si>
  <si>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</si>
  <si>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</si>
  <si>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</si>
  <si>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</si>
  <si>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</si>
  <si>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</si>
  <si>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</si>
  <si>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</si>
  <si>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</si>
  <si>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</si>
  <si>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</si>
  <si>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</si>
  <si>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</si>
  <si>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</si>
  <si>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</si>
  <si>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</si>
  <si>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</si>
  <si>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</si>
  <si>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</si>
  <si>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</si>
  <si>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</si>
  <si>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</si>
  <si>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</si>
  <si>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</si>
  <si>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</si>
  <si>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</si>
  <si>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</si>
  <si>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</si>
  <si>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</si>
  <si>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</si>
  <si>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</si>
  <si>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</si>
  <si>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</si>
  <si>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</si>
  <si>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</si>
  <si>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</si>
  <si>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</si>
  <si>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</si>
  <si>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</si>
  <si>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</si>
  <si>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</si>
  <si>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</si>
  <si>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</si>
  <si>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</si>
  <si>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</si>
  <si>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</si>
  <si>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</si>
  <si>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</si>
  <si>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</si>
  <si>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</si>
  <si>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</si>
  <si>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</si>
  <si>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</si>
  <si>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</si>
  <si>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</si>
  <si>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</si>
  <si>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</si>
  <si>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</si>
  <si>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</si>
  <si>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</si>
  <si>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</si>
  <si>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</si>
  <si>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</si>
  <si>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</si>
  <si>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</si>
  <si>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</si>
  <si>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</si>
  <si>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</si>
  <si>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</si>
  <si>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</si>
  <si>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</si>
  <si>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</si>
  <si>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</si>
  <si>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</si>
  <si>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</si>
  <si>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</si>
  <si>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</si>
  <si>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</si>
  <si>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</si>
  <si>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</si>
  <si>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</si>
  <si>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</si>
  <si>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</si>
  <si>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</si>
  <si>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</si>
  <si>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</si>
  <si>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</si>
  <si>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</si>
  <si>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</si>
  <si>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</si>
  <si>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</si>
  <si>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</si>
  <si>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</si>
  <si>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</si>
  <si>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</si>
  <si>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</si>
  <si>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</si>
  <si>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</si>
  <si>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</si>
  <si>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</si>
  <si>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</si>
  <si>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</si>
  <si>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</si>
  <si>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</si>
  <si>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</si>
  <si>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</si>
  <si>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</si>
  <si>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</si>
  <si>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</si>
  <si>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</si>
  <si>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</si>
  <si>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</si>
  <si>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</si>
  <si>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</si>
  <si>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</si>
  <si>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</si>
  <si>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</si>
  <si>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</si>
  <si>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</si>
  <si>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</si>
  <si>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</si>
  <si>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</si>
  <si>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</si>
  <si>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</si>
  <si>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</si>
  <si>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</si>
  <si>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</si>
  <si>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</si>
  <si>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</si>
  <si>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</si>
  <si>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</si>
  <si>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</si>
  <si>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</si>
  <si>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</si>
  <si>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</si>
  <si>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</si>
  <si>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</si>
  <si>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</si>
  <si>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</si>
  <si>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</si>
  <si>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</si>
  <si>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</si>
  <si>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</si>
  <si>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</si>
  <si>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</si>
  <si>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</si>
  <si>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</si>
  <si>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</si>
  <si>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</si>
  <si>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</si>
  <si>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</si>
  <si>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</si>
  <si>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</si>
  <si>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</si>
  <si>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</si>
  <si>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</si>
  <si>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</si>
  <si>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</si>
  <si>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</si>
  <si>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</si>
  <si>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</si>
  <si>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</si>
  <si>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</si>
  <si>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</si>
  <si>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</si>
  <si>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</si>
  <si>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</si>
  <si>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</si>
  <si>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</si>
  <si>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</si>
  <si>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</si>
  <si>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</si>
  <si>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</si>
  <si>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</si>
  <si>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</si>
  <si>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</si>
  <si>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</si>
  <si>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</si>
  <si>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</si>
  <si>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</si>
  <si>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</si>
  <si>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</si>
  <si>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</si>
  <si>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</si>
  <si>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</si>
  <si>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</si>
  <si>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</si>
  <si>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</si>
  <si>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</si>
  <si>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</si>
  <si>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</si>
  <si>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</si>
  <si>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</si>
  <si>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</si>
  <si>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</si>
  <si>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</si>
  <si>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</si>
  <si>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</si>
  <si>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</si>
  <si>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</si>
  <si>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</si>
  <si>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</si>
  <si>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</si>
  <si>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</si>
  <si>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</si>
  <si>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</si>
  <si>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</si>
  <si>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</si>
  <si>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</si>
  <si>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</si>
  <si>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</si>
  <si>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</si>
  <si>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</si>
  <si>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</si>
  <si>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</si>
  <si>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</si>
  <si>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</si>
  <si>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</si>
  <si>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</si>
  <si>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</si>
  <si>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</si>
  <si>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</si>
  <si>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</si>
  <si>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</si>
  <si>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</si>
  <si>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</si>
  <si>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</si>
  <si>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</si>
  <si>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</si>
  <si>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</si>
  <si>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</si>
  <si>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</si>
  <si>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</si>
  <si>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</si>
  <si>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</si>
  <si>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</si>
  <si>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</si>
  <si>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</si>
  <si>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</si>
  <si>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</si>
  <si>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</si>
  <si>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</si>
  <si>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</si>
  <si>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</si>
  <si>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</si>
  <si>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</si>
  <si>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</si>
  <si>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</si>
  <si>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</si>
  <si>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</si>
  <si>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</si>
  <si>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</si>
  <si>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</si>
  <si>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</si>
  <si>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</si>
  <si>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</si>
  <si>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</si>
  <si>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</si>
  <si>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</si>
  <si>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</si>
  <si>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</si>
  <si>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</si>
  <si>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</si>
  <si>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</si>
  <si>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</si>
  <si>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</si>
  <si>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</si>
  <si>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</si>
  <si>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</si>
  <si>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</si>
  <si>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</si>
  <si>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</si>
  <si>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</si>
  <si>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</si>
  <si>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</si>
  <si>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</si>
  <si>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</si>
  <si>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</si>
  <si>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</si>
  <si>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</si>
  <si>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</si>
  <si>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</si>
  <si>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</si>
  <si>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</si>
  <si>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</si>
  <si>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</si>
  <si>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</si>
  <si>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</si>
  <si>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</si>
  <si>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</si>
  <si>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</si>
  <si>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</si>
  <si>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</si>
  <si>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</si>
  <si>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</si>
  <si>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</si>
  <si>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</si>
  <si>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</si>
  <si>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</si>
  <si>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</si>
  <si>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</si>
  <si>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</si>
  <si>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</si>
  <si>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</si>
  <si>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</si>
  <si>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</si>
  <si>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</si>
  <si>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</si>
  <si>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</si>
  <si>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</si>
  <si>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</si>
  <si>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</si>
  <si>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</si>
  <si>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</si>
  <si>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</si>
  <si>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</si>
  <si>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</si>
  <si>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</si>
  <si>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</si>
  <si>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</si>
  <si>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</si>
  <si>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</si>
  <si>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</si>
  <si>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</si>
  <si>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</si>
  <si>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</si>
  <si>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</si>
  <si>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</si>
  <si>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</si>
  <si>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</si>
  <si>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</si>
  <si>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</si>
  <si>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</si>
  <si>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</si>
  <si>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</si>
  <si>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</si>
  <si>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</si>
  <si>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</si>
  <si>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</si>
  <si>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</si>
  <si>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</si>
  <si>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</si>
  <si>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</si>
  <si>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</si>
  <si>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</si>
  <si>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</si>
  <si>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</si>
  <si>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</si>
  <si>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</si>
  <si>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</si>
  <si>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</si>
  <si>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</si>
  <si>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</si>
  <si>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</si>
  <si>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</si>
  <si>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</si>
  <si>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</si>
  <si>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</si>
  <si>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</si>
  <si>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</si>
  <si>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</si>
  <si>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</si>
  <si>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</si>
  <si>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</si>
  <si>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</si>
  <si>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</si>
  <si>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</si>
  <si>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</si>
  <si>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</si>
  <si>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</si>
  <si>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</si>
  <si>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</si>
  <si>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</si>
  <si>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</si>
  <si>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</si>
  <si>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</si>
  <si>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</si>
  <si>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</si>
  <si>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</si>
  <si>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</si>
  <si>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</si>
  <si>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</si>
  <si>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</si>
  <si>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</si>
  <si>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</si>
  <si>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</si>
  <si>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</si>
  <si>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</si>
  <si>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</si>
  <si>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</si>
  <si>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</si>
  <si>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</si>
  <si>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</si>
  <si>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</si>
  <si>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</si>
  <si>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</si>
  <si>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</si>
  <si>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</si>
  <si>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</si>
  <si>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</si>
  <si>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</si>
  <si>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</si>
  <si>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</si>
  <si>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</si>
  <si>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</si>
  <si>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</si>
  <si>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</si>
  <si>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</si>
  <si>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</si>
  <si>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</si>
  <si>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</si>
  <si>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</si>
  <si>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</si>
  <si>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</si>
  <si>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</si>
  <si>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</si>
  <si>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</si>
  <si>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</si>
  <si>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</si>
  <si>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</si>
  <si>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</si>
  <si>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</si>
  <si>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</si>
  <si>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</si>
  <si>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</si>
  <si>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</si>
  <si>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</si>
  <si>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</si>
  <si>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</si>
  <si>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</si>
  <si>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</si>
  <si>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</si>
  <si>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</si>
  <si>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</si>
  <si>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</si>
  <si>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</si>
  <si>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</si>
  <si>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</si>
  <si>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</si>
  <si>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</si>
  <si>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</si>
  <si>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</si>
  <si>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</si>
  <si>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</si>
  <si>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</si>
  <si>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</si>
  <si>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</si>
  <si>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</si>
  <si>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</si>
  <si>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</si>
  <si>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</si>
  <si>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</si>
  <si>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</si>
  <si>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</si>
  <si>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</si>
  <si>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</si>
  <si>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</si>
  <si>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</si>
  <si>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</si>
  <si>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</si>
  <si>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</si>
  <si>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</si>
  <si>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</si>
  <si>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</si>
  <si>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</si>
  <si>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</si>
  <si>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</si>
  <si>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</si>
  <si>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</si>
  <si>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</si>
  <si>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</si>
  <si>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</si>
  <si>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</si>
  <si>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</si>
  <si>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</si>
  <si>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</si>
  <si>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</si>
  <si>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</si>
  <si>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</si>
  <si>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</si>
  <si>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</si>
  <si>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</si>
  <si>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</si>
  <si>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</si>
  <si>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</si>
  <si>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</si>
  <si>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</si>
  <si>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</si>
  <si>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</si>
  <si>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</si>
  <si>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</si>
  <si>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</si>
  <si>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</si>
  <si>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</si>
  <si>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</si>
  <si>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</si>
  <si>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</si>
  <si>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</si>
  <si>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</si>
  <si>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</si>
  <si>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</si>
  <si>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</si>
  <si>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</si>
  <si>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</si>
  <si>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</si>
  <si>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</si>
  <si>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</si>
  <si>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</si>
  <si>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</si>
  <si>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</si>
  <si>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</si>
  <si>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</si>
  <si>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</si>
  <si>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</si>
  <si>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</si>
  <si>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</si>
  <si>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</si>
  <si>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</si>
  <si>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</si>
  <si>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</si>
  <si>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</si>
  <si>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</si>
  <si>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</si>
  <si>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</si>
  <si>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</si>
  <si>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</si>
  <si>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</si>
  <si>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</si>
  <si>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</si>
  <si>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</si>
  <si>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</si>
  <si>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</si>
  <si>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</si>
  <si>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</si>
  <si>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</si>
  <si>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</si>
  <si>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</si>
  <si>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</si>
  <si>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</si>
  <si>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</si>
  <si>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</si>
  <si>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</si>
  <si>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</si>
  <si>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</si>
  <si>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</si>
  <si>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</si>
  <si>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</si>
  <si>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</si>
  <si>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</si>
  <si>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</si>
  <si>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</si>
  <si>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</si>
  <si>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</si>
  <si>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</si>
  <si>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</si>
  <si>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</si>
  <si>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</si>
  <si>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</si>
  <si>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</si>
  <si>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</si>
  <si>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</si>
  <si>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</si>
  <si>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</si>
  <si>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</si>
  <si>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</si>
  <si>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</si>
  <si>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</si>
  <si>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</si>
  <si>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</si>
  <si>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</si>
  <si>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</si>
  <si>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</si>
  <si>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</si>
  <si>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</si>
  <si>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</si>
  <si>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</si>
  <si>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</si>
  <si>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</si>
  <si>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</si>
  <si>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</si>
  <si>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</si>
  <si>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</si>
  <si>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</si>
  <si>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</si>
  <si>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</si>
  <si>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</si>
  <si>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</si>
  <si>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</si>
  <si>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</si>
  <si>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</si>
  <si>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</si>
  <si>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</si>
  <si>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</si>
  <si>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</si>
  <si>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</si>
  <si>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</si>
  <si>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</si>
  <si>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</si>
  <si>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</si>
  <si>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</si>
  <si>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</si>
  <si>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</si>
  <si>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</si>
  <si>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</si>
  <si>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</si>
  <si>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</si>
  <si>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</si>
  <si>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</si>
  <si>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</si>
  <si>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</si>
  <si>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</si>
  <si>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</si>
  <si>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</si>
  <si>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</si>
  <si>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</si>
  <si>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</si>
  <si>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</si>
  <si>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</si>
  <si>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</si>
  <si>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</si>
  <si>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</si>
  <si>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</si>
  <si>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</si>
  <si>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</si>
  <si>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</si>
  <si>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</si>
  <si>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</si>
  <si>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</si>
  <si>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</si>
  <si>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</si>
  <si>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</si>
  <si>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</si>
  <si>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</si>
  <si>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</si>
  <si>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</si>
  <si>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</si>
  <si>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</si>
  <si>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</si>
  <si>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</si>
  <si>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</si>
  <si>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</si>
  <si>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</si>
  <si>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</si>
  <si>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</si>
  <si>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</si>
  <si>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</si>
  <si>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</si>
  <si>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</si>
  <si>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</si>
  <si>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</si>
  <si>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</si>
  <si>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</si>
  <si>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</si>
  <si>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</si>
  <si>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</si>
  <si>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</si>
  <si>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</si>
  <si>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</si>
  <si>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</si>
  <si>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</si>
  <si>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</si>
  <si>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</si>
  <si>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</si>
  <si>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</si>
  <si>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</si>
  <si>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</si>
  <si>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</si>
  <si>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</si>
  <si>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</si>
  <si>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</si>
  <si>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</si>
  <si>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</si>
  <si>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</si>
  <si>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</si>
  <si>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</si>
  <si>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</si>
  <si>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</si>
  <si>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</si>
  <si>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</si>
  <si>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</si>
  <si>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</si>
  <si>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</si>
  <si>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</si>
  <si>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</si>
  <si>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</si>
  <si>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</si>
  <si>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</si>
  <si>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</si>
  <si>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</si>
  <si>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</si>
  <si>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</si>
  <si>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</si>
  <si>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</si>
  <si>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</si>
  <si>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</si>
  <si>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</si>
  <si>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</si>
  <si>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</si>
  <si>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</si>
  <si>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</si>
  <si>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</si>
  <si>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</si>
  <si>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</si>
  <si>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</si>
  <si>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</si>
  <si>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</si>
  <si>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</si>
  <si>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</si>
  <si>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</si>
  <si>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</si>
  <si>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</si>
  <si>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</si>
  <si>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</si>
  <si>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</si>
  <si>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</si>
  <si>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</si>
  <si>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</si>
  <si>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</si>
  <si>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</si>
  <si>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</si>
  <si>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</si>
  <si>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</si>
  <si>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</si>
  <si>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</si>
  <si>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</si>
  <si>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</si>
  <si>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</si>
  <si>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</si>
  <si>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</si>
  <si>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</si>
  <si>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</si>
  <si>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</si>
  <si>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</si>
  <si>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</si>
  <si>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</si>
  <si>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</si>
  <si>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</si>
  <si>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</si>
  <si>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</si>
  <si>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</si>
  <si>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</si>
  <si>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</si>
  <si>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</si>
  <si>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</si>
  <si>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</si>
  <si>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</si>
  <si>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</si>
  <si>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</si>
  <si>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</si>
  <si>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</si>
  <si>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</si>
  <si>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</si>
  <si>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</si>
  <si>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</si>
  <si>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</si>
  <si>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</si>
  <si>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</si>
  <si>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</si>
  <si>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</si>
  <si>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</si>
  <si>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</si>
  <si>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</si>
  <si>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</si>
  <si>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</si>
  <si>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</si>
  <si>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</si>
  <si>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</si>
  <si>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</si>
  <si>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</si>
  <si>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</si>
  <si>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</si>
  <si>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</si>
  <si>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</si>
  <si>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</si>
  <si>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</si>
  <si>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</si>
  <si>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</si>
  <si>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</si>
  <si>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</si>
  <si>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</si>
  <si>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</si>
  <si>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</si>
  <si>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</si>
  <si>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</si>
  <si>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</si>
  <si>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</si>
  <si>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</si>
  <si>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</si>
  <si>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</si>
  <si>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</si>
  <si>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</si>
  <si>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</si>
  <si>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</si>
  <si>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</si>
  <si>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</si>
  <si>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</si>
  <si>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</si>
  <si>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</si>
  <si>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</si>
  <si>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</si>
  <si>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</si>
  <si>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</si>
  <si>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</si>
  <si>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</si>
  <si>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</si>
  <si>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</si>
  <si>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</si>
  <si>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</si>
  <si>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</si>
  <si>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</si>
  <si>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</si>
  <si>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</si>
  <si>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</si>
  <si>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</si>
  <si>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</si>
  <si>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</si>
  <si>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</si>
  <si>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</si>
  <si>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</si>
  <si>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</si>
  <si>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</si>
  <si>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</si>
  <si>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</si>
  <si>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</si>
  <si>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</si>
  <si>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</si>
  <si>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</si>
  <si>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</si>
  <si>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</si>
  <si>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</si>
  <si>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</si>
  <si>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</si>
  <si>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</si>
  <si>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</si>
  <si>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</si>
  <si>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</si>
  <si>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</si>
  <si>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</si>
  <si>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</si>
  <si>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</si>
  <si>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</si>
  <si>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</si>
  <si>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</si>
  <si>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</si>
  <si>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</si>
  <si>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</si>
  <si>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</si>
  <si>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</si>
  <si>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</si>
  <si>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</si>
  <si>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</si>
  <si>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</si>
  <si>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</si>
  <si>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</si>
  <si>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</si>
  <si>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</si>
  <si>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</si>
  <si>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</si>
  <si>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</si>
  <si>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</si>
  <si>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</si>
  <si>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</si>
  <si>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</si>
  <si>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</si>
  <si>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</si>
  <si>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</si>
  <si>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</si>
  <si>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</si>
  <si>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</si>
  <si>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</si>
  <si>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</si>
  <si>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</si>
  <si>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</si>
  <si>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</si>
  <si>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</si>
  <si>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</si>
  <si>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</si>
  <si>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</si>
  <si>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</si>
  <si>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</si>
  <si>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</si>
  <si>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</si>
  <si>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</si>
  <si>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</si>
  <si>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</si>
  <si>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</si>
  <si>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</si>
  <si>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</si>
  <si>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</si>
  <si>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</si>
  <si>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</si>
  <si>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</si>
  <si>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</si>
  <si>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</si>
  <si>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</si>
  <si>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</si>
  <si>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</si>
  <si>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</si>
  <si>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</si>
  <si>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</si>
  <si>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</si>
  <si>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</si>
  <si>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</si>
  <si>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</si>
  <si>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</si>
  <si>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</si>
  <si>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</si>
  <si>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</si>
  <si>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</si>
  <si>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</si>
  <si>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</si>
  <si>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</si>
  <si>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</si>
  <si>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</si>
  <si>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</si>
  <si>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</si>
  <si>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</si>
  <si>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</si>
  <si>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</si>
  <si>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</si>
  <si>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</si>
  <si>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</si>
  <si>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</si>
  <si>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</si>
  <si>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</si>
  <si>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</si>
  <si>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</si>
  <si>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</si>
  <si>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</si>
  <si>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</si>
  <si>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</si>
  <si>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</si>
  <si>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</si>
  <si>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</si>
  <si>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</si>
  <si>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</si>
  <si>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</si>
  <si>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</si>
  <si>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</si>
  <si>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</si>
  <si>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</si>
  <si>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</si>
  <si>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</si>
  <si>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</si>
  <si>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</si>
  <si>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</si>
  <si>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</si>
  <si>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</si>
  <si>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</si>
  <si>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</si>
  <si>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</si>
  <si>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</si>
  <si>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</si>
  <si>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</si>
  <si>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</si>
  <si>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</si>
  <si>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</si>
  <si>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</si>
  <si>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</si>
  <si>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</si>
  <si>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</si>
  <si>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</si>
  <si>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</si>
  <si>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</si>
  <si>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</si>
  <si>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</si>
  <si>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</si>
  <si>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</si>
  <si>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</si>
  <si>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</si>
  <si>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</si>
  <si>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</si>
  <si>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</si>
  <si>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</si>
  <si>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</si>
  <si>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</si>
  <si>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</si>
  <si>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</si>
  <si>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</si>
  <si>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</si>
  <si>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</si>
  <si>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</si>
  <si>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</si>
  <si>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</si>
  <si>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</si>
  <si>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</si>
  <si>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</si>
  <si>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</si>
  <si>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</si>
  <si>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</si>
  <si>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</si>
  <si>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</si>
  <si>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</si>
  <si>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</si>
  <si>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</si>
  <si>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</si>
  <si>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</si>
  <si>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</si>
  <si>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</si>
  <si>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</si>
  <si>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</si>
  <si>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</si>
  <si>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</si>
  <si>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</si>
  <si>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</si>
  <si>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</si>
  <si>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</si>
  <si>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</si>
  <si>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</si>
  <si>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</si>
  <si>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</si>
  <si>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</si>
  <si>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</si>
  <si>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</si>
  <si>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</si>
  <si>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</si>
  <si>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</si>
  <si>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</si>
  <si>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</si>
  <si>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</si>
  <si>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</si>
  <si>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</si>
  <si>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</si>
  <si>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</si>
  <si>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</si>
  <si>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</si>
  <si>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</si>
  <si>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</si>
  <si>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</si>
  <si>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</si>
  <si>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</si>
  <si>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</si>
  <si>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</si>
  <si>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</si>
  <si>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</si>
  <si>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</si>
  <si>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</si>
  <si>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</si>
  <si>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</si>
  <si>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</si>
  <si>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</si>
  <si>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</si>
  <si>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</si>
  <si>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</si>
  <si>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</si>
  <si>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</si>
  <si>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</si>
  <si>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</si>
  <si>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</si>
  <si>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</si>
  <si>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</si>
  <si>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</si>
  <si>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</si>
  <si>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</si>
  <si>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</si>
  <si>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</si>
  <si>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</si>
  <si>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</si>
  <si>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</si>
  <si>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</si>
  <si>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</si>
  <si>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</si>
  <si>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</si>
  <si>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</si>
  <si>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</si>
  <si>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</si>
  <si>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</si>
  <si>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</si>
  <si>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</si>
  <si>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</si>
  <si>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</si>
  <si>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</si>
  <si>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</si>
  <si>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</si>
  <si>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</si>
  <si>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</si>
  <si>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</si>
  <si>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</si>
  <si>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</si>
  <si>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</si>
  <si>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</si>
  <si>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</si>
  <si>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</si>
  <si>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</si>
  <si>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</si>
  <si>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</si>
  <si>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</si>
  <si>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</si>
  <si>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</si>
  <si>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</si>
  <si>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</si>
  <si>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</si>
  <si>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</si>
  <si>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</si>
  <si>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</si>
  <si>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</si>
  <si>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</si>
  <si>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</si>
  <si>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</si>
  <si>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</si>
  <si>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</si>
  <si>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</si>
  <si>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</si>
  <si>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</si>
  <si>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</si>
  <si>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</si>
  <si>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</si>
  <si>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</si>
  <si>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</si>
  <si>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</si>
  <si>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</si>
  <si>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</si>
  <si>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</si>
  <si>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</si>
  <si>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</si>
  <si>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</si>
  <si>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</si>
  <si>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</si>
  <si>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</si>
  <si>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</si>
  <si>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</si>
  <si>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</si>
  <si>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</si>
  <si>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</si>
  <si>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</si>
  <si>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</si>
  <si>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</si>
  <si>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</si>
  <si>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</si>
  <si>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</si>
  <si>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</si>
  <si>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</si>
  <si>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</si>
  <si>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</si>
  <si>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</si>
  <si>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</si>
  <si>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</si>
  <si>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</si>
  <si>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</si>
  <si>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</si>
  <si>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</si>
  <si>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</si>
  <si>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</si>
  <si>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</si>
  <si>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</si>
  <si>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</si>
  <si>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</si>
  <si>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</si>
  <si>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</si>
  <si>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</si>
  <si>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</si>
  <si>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</si>
  <si>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</si>
  <si>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</si>
  <si>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</si>
  <si>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</si>
  <si>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</si>
  <si>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</si>
  <si>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</si>
  <si>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</si>
  <si>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</si>
  <si>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</si>
  <si>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</si>
  <si>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</si>
  <si>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</si>
  <si>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</si>
  <si>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</si>
  <si>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</si>
  <si>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</si>
  <si>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</si>
  <si>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</si>
  <si>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</si>
  <si>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</si>
  <si>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</si>
  <si>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</si>
  <si>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</si>
  <si>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</si>
  <si>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</si>
  <si>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</si>
  <si>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</si>
  <si>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</si>
  <si>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</si>
  <si>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</si>
  <si>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</si>
  <si>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</si>
  <si>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</si>
  <si>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</si>
  <si>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</si>
  <si>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</si>
  <si>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</si>
  <si>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</si>
  <si>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</si>
  <si>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</si>
  <si>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</si>
  <si>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</si>
  <si>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</si>
  <si>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</si>
  <si>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</si>
  <si>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</si>
  <si>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</si>
  <si>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</si>
  <si>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</si>
  <si>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</si>
  <si>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</si>
  <si>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</si>
  <si>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</si>
  <si>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</si>
  <si>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</si>
  <si>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</si>
  <si>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</si>
  <si>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</si>
  <si>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</si>
  <si>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</si>
  <si>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</si>
  <si>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</si>
  <si>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</si>
  <si>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</si>
  <si>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</si>
  <si>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</si>
  <si>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</si>
  <si>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</si>
  <si>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</si>
  <si>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</si>
  <si>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</si>
  <si>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</si>
  <si>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</si>
  <si>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</si>
  <si>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</si>
  <si>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</si>
  <si>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</si>
  <si>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</si>
  <si>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</si>
  <si>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</si>
  <si>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</si>
  <si>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</si>
  <si>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</si>
  <si>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</si>
  <si>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</si>
  <si>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</si>
  <si>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</si>
  <si>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</si>
  <si>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</si>
  <si>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</si>
  <si>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</si>
  <si>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</si>
  <si>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</si>
  <si>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</si>
  <si>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</si>
  <si>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</si>
  <si>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</si>
  <si>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</si>
  <si>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</si>
  <si>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</si>
  <si>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</si>
  <si>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</si>
  <si>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</si>
  <si>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</si>
  <si>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</si>
  <si>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</si>
  <si>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</si>
  <si>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</si>
  <si>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</si>
  <si>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</si>
  <si>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</si>
  <si>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</si>
  <si>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</si>
  <si>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</si>
  <si>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</si>
  <si>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</si>
  <si>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</si>
  <si>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</si>
  <si>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</si>
  <si>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</si>
  <si>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</si>
  <si>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</si>
  <si>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</si>
  <si>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</si>
  <si>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</si>
  <si>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</si>
  <si>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</si>
  <si>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</si>
  <si>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</si>
  <si>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</si>
  <si>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</si>
  <si>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</si>
  <si>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</si>
  <si>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</si>
  <si>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</si>
  <si>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</si>
  <si>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</si>
  <si>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</si>
  <si>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</si>
  <si>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</si>
  <si>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</si>
  <si>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</si>
  <si>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</si>
  <si>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</si>
  <si>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</si>
  <si>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</si>
  <si>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</si>
  <si>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</si>
  <si>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</si>
  <si>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</si>
  <si>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</si>
  <si>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</si>
  <si>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</si>
  <si>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</si>
  <si>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</si>
  <si>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</si>
  <si>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</si>
  <si>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</si>
  <si>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</si>
  <si>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</si>
  <si>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</si>
  <si>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</si>
  <si>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</si>
  <si>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</si>
  <si>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</si>
  <si>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</si>
  <si>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</si>
  <si>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</si>
  <si>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</si>
  <si>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</si>
  <si>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</si>
  <si>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</si>
  <si>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</si>
  <si>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</si>
  <si>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</si>
  <si>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</si>
  <si>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</si>
  <si>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</si>
  <si>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</si>
  <si>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</si>
  <si>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</si>
  <si>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</si>
  <si>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</si>
  <si>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</si>
  <si>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</si>
  <si>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</si>
  <si>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</si>
  <si>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</si>
  <si>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</si>
  <si>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</si>
  <si>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</si>
  <si>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</si>
  <si>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</si>
  <si>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</si>
  <si>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</si>
  <si>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</si>
  <si>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</si>
  <si>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</si>
  <si>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</si>
  <si>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</si>
  <si>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</si>
  <si>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</si>
  <si>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</si>
  <si>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</si>
  <si>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</si>
  <si>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</si>
  <si>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</si>
  <si>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</si>
  <si>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</si>
  <si>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</si>
  <si>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</si>
  <si>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</si>
  <si>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</si>
  <si>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</si>
  <si>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</si>
  <si>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</si>
  <si>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</si>
  <si>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</si>
  <si>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</si>
  <si>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</si>
  <si>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</si>
  <si>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</si>
  <si>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</si>
  <si>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</si>
  <si>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</si>
  <si>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</si>
  <si>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</si>
  <si>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</si>
  <si>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</si>
  <si>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</si>
  <si>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</si>
  <si>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</si>
  <si>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</si>
  <si>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</si>
  <si>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</si>
  <si>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</si>
  <si>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</si>
  <si>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</si>
  <si>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</si>
  <si>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</si>
  <si>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</si>
  <si>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</si>
  <si>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</si>
  <si>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</si>
  <si>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</si>
  <si>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</si>
  <si>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</si>
  <si>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</si>
  <si>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</si>
  <si>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</si>
  <si>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</si>
  <si>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</si>
  <si>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</si>
  <si>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</si>
  <si>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</si>
  <si>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</si>
  <si>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</si>
  <si>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</si>
  <si>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</si>
  <si>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</si>
  <si>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</si>
  <si>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</si>
  <si>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</si>
  <si>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</si>
  <si>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</si>
  <si>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</si>
  <si>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</si>
  <si>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</si>
  <si>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</si>
  <si>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</si>
  <si>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</si>
  <si>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</si>
  <si>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</si>
  <si>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</si>
  <si>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</si>
  <si>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</si>
  <si>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</si>
  <si>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</si>
  <si>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</si>
  <si>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</si>
  <si>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</si>
  <si>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</si>
  <si>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</si>
  <si>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</si>
  <si>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</si>
  <si>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</si>
  <si>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</si>
  <si>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</si>
  <si>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</si>
  <si>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</si>
  <si>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</si>
  <si>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</si>
  <si>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</si>
  <si>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</si>
  <si>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</si>
  <si>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</si>
  <si>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</si>
  <si>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</si>
  <si>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</si>
  <si>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</si>
  <si>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</si>
  <si>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</si>
  <si>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</si>
  <si>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</si>
  <si>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</si>
  <si>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</si>
  <si>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</si>
  <si>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</si>
  <si>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</si>
  <si>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</si>
  <si>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</si>
  <si>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</si>
  <si>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</si>
  <si>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</si>
  <si>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</si>
  <si>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</si>
  <si>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</si>
  <si>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</si>
  <si>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</si>
  <si>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</si>
  <si>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</si>
  <si>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</si>
  <si>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</si>
  <si>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</si>
  <si>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</si>
  <si>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</si>
  <si>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</si>
  <si>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</si>
  <si>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</si>
  <si>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</si>
  <si>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</si>
  <si>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</si>
  <si>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</si>
  <si>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</si>
  <si>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</si>
  <si>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</si>
  <si>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</si>
  <si>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</si>
  <si>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</si>
  <si>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</si>
  <si>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</si>
  <si>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</si>
  <si>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</si>
  <si>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</si>
  <si>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</si>
  <si>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</si>
  <si>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</si>
  <si>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</si>
  <si>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</si>
  <si>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</si>
  <si>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</si>
  <si>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</si>
  <si>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</si>
  <si>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</si>
  <si>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</si>
  <si>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</si>
  <si>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</si>
  <si>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</si>
  <si>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</si>
  <si>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</si>
  <si>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</si>
  <si>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</si>
  <si>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</si>
  <si>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</si>
  <si>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</si>
  <si>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</si>
  <si>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</si>
  <si>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</si>
  <si>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</si>
  <si>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</si>
  <si>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</si>
  <si>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</si>
  <si>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</si>
  <si>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</si>
  <si>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</si>
  <si>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</si>
  <si>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</si>
  <si>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</si>
  <si>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</si>
  <si>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</si>
  <si>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</si>
  <si>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</si>
  <si>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</si>
  <si>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</si>
  <si>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</si>
  <si>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</si>
  <si>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</si>
  <si>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</si>
  <si>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</si>
  <si>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</si>
  <si>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</si>
  <si>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</si>
  <si>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</si>
  <si>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</si>
  <si>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</si>
  <si>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</si>
  <si>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</si>
  <si>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</si>
  <si>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</si>
  <si>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</si>
  <si>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</si>
  <si>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</si>
  <si>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</si>
  <si>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</si>
  <si>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</si>
  <si>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</si>
  <si>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</si>
  <si>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</si>
  <si>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</si>
  <si>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</si>
  <si>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</si>
  <si>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</si>
  <si>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</si>
  <si>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</si>
  <si>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</si>
  <si>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</si>
  <si>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</si>
  <si>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</si>
  <si>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</si>
  <si>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</si>
  <si>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</si>
  <si>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</si>
  <si>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</si>
  <si>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</si>
  <si>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</si>
  <si>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</si>
  <si>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</si>
  <si>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</si>
  <si>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</si>
  <si>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</si>
  <si>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</si>
  <si>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</si>
  <si>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</si>
  <si>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</si>
  <si>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</si>
  <si>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</si>
  <si>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</si>
  <si>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</si>
  <si>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</si>
  <si>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</si>
  <si>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</si>
  <si>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</si>
  <si>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</si>
  <si>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</si>
  <si>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</si>
  <si>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</si>
  <si>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</si>
  <si>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</si>
  <si>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</si>
  <si>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</si>
  <si>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</si>
  <si>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</si>
  <si>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</si>
  <si>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</si>
  <si>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</si>
  <si>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</si>
  <si>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</si>
  <si>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</si>
  <si>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</si>
  <si>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</si>
  <si>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</si>
  <si>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</si>
  <si>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</si>
  <si>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</si>
  <si>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</si>
  <si>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</si>
  <si>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</si>
  <si>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</si>
  <si>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</si>
  <si>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</si>
  <si>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</si>
  <si>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</si>
  <si>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</si>
  <si>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</si>
  <si>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</si>
  <si>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</si>
  <si>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</si>
  <si>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</si>
  <si>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</si>
  <si>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</si>
  <si>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</si>
  <si>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</si>
  <si>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</si>
  <si>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</si>
  <si>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</si>
  <si>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</si>
  <si>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</si>
  <si>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</si>
  <si>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</si>
  <si>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</si>
  <si>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</si>
  <si>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</si>
  <si>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</si>
  <si>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</si>
  <si>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</si>
  <si>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</si>
  <si>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</si>
  <si>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</si>
  <si>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</si>
  <si>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</si>
  <si>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</si>
  <si>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</si>
  <si>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</si>
  <si>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</si>
  <si>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</si>
  <si>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</si>
  <si>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</si>
  <si>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</si>
  <si>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</si>
  <si>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</si>
  <si>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</si>
  <si>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</si>
  <si>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</si>
  <si>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</si>
  <si>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</si>
  <si>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</si>
  <si>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</si>
  <si>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</si>
  <si>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</si>
  <si>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</si>
  <si>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</si>
  <si>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</si>
  <si>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</si>
  <si>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</si>
  <si>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</si>
  <si>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</si>
  <si>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</si>
  <si>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</si>
  <si>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</si>
  <si>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</si>
  <si>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</si>
  <si>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</si>
  <si>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</si>
  <si>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</si>
  <si>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</si>
  <si>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</si>
  <si>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</si>
  <si>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</si>
  <si>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</si>
  <si>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</si>
  <si>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</si>
  <si>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</si>
  <si>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</si>
  <si>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</si>
  <si>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</si>
  <si>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</si>
  <si>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</si>
  <si>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</si>
  <si>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</si>
  <si>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</si>
  <si>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</si>
  <si>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</si>
  <si>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</si>
  <si>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</si>
  <si>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</si>
  <si>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</si>
  <si>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</si>
  <si>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</si>
  <si>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</si>
  <si>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</si>
  <si>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</si>
  <si>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</si>
  <si>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</si>
  <si>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</si>
  <si>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</si>
  <si>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</si>
  <si>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</si>
  <si>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</si>
  <si>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</si>
  <si>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</si>
  <si>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</si>
  <si>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</si>
  <si>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</si>
  <si>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</si>
  <si>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</si>
  <si>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</si>
  <si>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</si>
  <si>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</si>
  <si>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</si>
  <si>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</si>
  <si>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</si>
  <si>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</si>
  <si>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</si>
  <si>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</si>
  <si>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</si>
  <si>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</si>
  <si>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</si>
  <si>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</si>
  <si>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</si>
  <si>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</si>
  <si>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</si>
  <si>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</si>
  <si>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</si>
  <si>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</si>
  <si>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</si>
  <si>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</si>
  <si>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</si>
  <si>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</si>
  <si>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</si>
  <si>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</si>
  <si>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</si>
  <si>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</si>
  <si>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</si>
  <si>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</si>
  <si>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</si>
  <si>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</si>
  <si>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</si>
  <si>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</si>
  <si>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</si>
  <si>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</si>
  <si>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</si>
  <si>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</si>
  <si>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</si>
  <si>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</si>
  <si>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</si>
  <si>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</si>
  <si>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</si>
  <si>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</si>
  <si>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</si>
  <si>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</si>
  <si>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</si>
  <si>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</si>
  <si>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</si>
  <si>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</si>
  <si>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</si>
  <si>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</si>
  <si>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</si>
  <si>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</si>
  <si>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</si>
  <si>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</si>
  <si>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</si>
  <si>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</si>
  <si>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</si>
  <si>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</si>
  <si>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</si>
  <si>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</si>
  <si>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</si>
  <si>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</si>
  <si>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</si>
  <si>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</si>
  <si>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</si>
  <si>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</si>
  <si>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</si>
  <si>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</si>
  <si>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</si>
  <si>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</si>
  <si>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</si>
  <si>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</si>
  <si>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</si>
  <si>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</si>
  <si>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</si>
  <si>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</si>
  <si>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</si>
  <si>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</si>
  <si>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</si>
  <si>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</si>
  <si>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</si>
  <si>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</si>
  <si>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</si>
  <si>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</si>
  <si>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</si>
  <si>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</si>
  <si>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</si>
  <si>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</si>
  <si>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</si>
  <si>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</si>
  <si>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</si>
  <si>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</si>
  <si>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</si>
  <si>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</si>
  <si>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</si>
  <si>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</si>
  <si>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</si>
  <si>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</si>
  <si>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</si>
  <si>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</si>
  <si>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</si>
  <si>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</si>
  <si>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</si>
  <si>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</si>
  <si>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</si>
  <si>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</si>
  <si>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</si>
  <si>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</si>
  <si>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</si>
  <si>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</si>
  <si>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</si>
  <si>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</si>
  <si>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</si>
  <si>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</si>
  <si>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</si>
  <si>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</si>
  <si>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</si>
  <si>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</si>
  <si>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</si>
  <si>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</si>
  <si>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</si>
  <si>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</si>
  <si>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</si>
  <si>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</si>
  <si>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</si>
  <si>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</si>
  <si>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</si>
  <si>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</si>
  <si>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</si>
  <si>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</si>
  <si>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</si>
  <si>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</si>
  <si>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</si>
  <si>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</si>
  <si>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</si>
  <si>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</si>
  <si>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</si>
  <si>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</si>
  <si>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</si>
  <si>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</si>
  <si>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</si>
  <si>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</si>
  <si>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</si>
  <si>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</si>
  <si>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</si>
  <si>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</si>
  <si>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</si>
  <si>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</si>
  <si>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</si>
  <si>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</si>
  <si>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</si>
  <si>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</si>
  <si>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</si>
  <si>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</si>
  <si>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</si>
  <si>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</si>
  <si>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</si>
  <si>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</si>
  <si>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</si>
  <si>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</si>
  <si>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</si>
  <si>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</si>
  <si>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</si>
  <si>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</si>
  <si>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</si>
  <si>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</si>
  <si>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</si>
  <si>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</si>
  <si>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</si>
  <si>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</si>
  <si>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</si>
  <si>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</si>
  <si>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</si>
  <si>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</si>
  <si>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</si>
  <si>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</si>
  <si>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</si>
  <si>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</si>
  <si>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</si>
  <si>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</si>
  <si>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</si>
  <si>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</si>
  <si>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</si>
  <si>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</si>
  <si>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</si>
  <si>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</si>
  <si>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</si>
  <si>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</si>
  <si>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</si>
  <si>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</si>
  <si>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</si>
  <si>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</si>
  <si>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</si>
  <si>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</si>
  <si>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</si>
  <si>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</si>
  <si>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</si>
  <si>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</si>
  <si>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</si>
  <si>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</si>
  <si>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</si>
  <si>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</si>
  <si>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</si>
  <si>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</si>
  <si>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</si>
  <si>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</si>
  <si>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</si>
  <si>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</si>
  <si>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</si>
  <si>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</si>
  <si>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</si>
  <si>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</si>
  <si>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</si>
  <si>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</si>
  <si>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</si>
  <si>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</si>
  <si>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</si>
  <si>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</si>
  <si>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</si>
  <si>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</si>
  <si>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</si>
  <si>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</si>
  <si>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</si>
  <si>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</si>
  <si>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</si>
  <si>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</si>
  <si>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</si>
  <si>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</si>
  <si>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</si>
  <si>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</si>
  <si>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</si>
  <si>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</si>
  <si>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</si>
  <si>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</si>
  <si>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</si>
  <si>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</si>
  <si>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</si>
  <si>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</si>
  <si>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</si>
  <si>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</si>
  <si>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</si>
  <si>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</si>
  <si>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</si>
  <si>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</si>
  <si>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</si>
  <si>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</si>
  <si>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</si>
  <si>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</si>
  <si>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</si>
  <si>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</si>
  <si>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</si>
  <si>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</si>
  <si>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</si>
  <si>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</si>
  <si>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</si>
  <si>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</si>
  <si>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</si>
  <si>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</si>
  <si>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</si>
  <si>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</si>
  <si>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</si>
  <si>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</si>
  <si>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</si>
  <si>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</si>
  <si>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</si>
  <si>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</si>
  <si>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</si>
  <si>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</si>
  <si>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</si>
  <si>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</si>
  <si>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</si>
  <si>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</si>
  <si>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</si>
  <si>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</si>
  <si>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</si>
  <si>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</si>
  <si>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</si>
  <si>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</si>
  <si>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</si>
  <si>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</si>
  <si>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</si>
  <si>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</si>
  <si>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</si>
  <si>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</si>
  <si>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</si>
  <si>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</si>
  <si>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</si>
  <si>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</si>
  <si>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</si>
  <si>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</si>
  <si>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</si>
  <si>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</si>
  <si>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</si>
  <si>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</si>
  <si>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</si>
  <si>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</si>
  <si>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</si>
  <si>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</si>
  <si>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</si>
  <si>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</si>
  <si>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</si>
  <si>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</si>
  <si>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</si>
  <si>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</si>
  <si>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</si>
  <si>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</si>
  <si>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</si>
  <si>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</si>
  <si>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</si>
  <si>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</si>
  <si>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</si>
  <si>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</si>
  <si>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</si>
  <si>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</si>
  <si>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</si>
  <si>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</si>
  <si>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</si>
  <si>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</si>
  <si>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</si>
  <si>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</si>
  <si>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</si>
  <si>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</si>
  <si>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</si>
  <si>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</si>
  <si>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</si>
  <si>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</si>
  <si>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</si>
  <si>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</si>
  <si>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</si>
  <si>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</si>
  <si>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</si>
  <si>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</si>
  <si>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</si>
  <si>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</si>
  <si>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</si>
  <si>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</si>
  <si>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</si>
  <si>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</si>
  <si>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</si>
  <si>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</si>
  <si>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</si>
  <si>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</si>
  <si>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</si>
  <si>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</si>
  <si>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</si>
  <si>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</si>
  <si>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</si>
  <si>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</si>
  <si>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</si>
  <si>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</si>
  <si>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</si>
  <si>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</si>
  <si>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</si>
  <si>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</si>
  <si>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</si>
  <si>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</si>
  <si>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</si>
  <si>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</si>
  <si>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</si>
  <si>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</si>
  <si>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</si>
  <si>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</si>
  <si>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</si>
  <si>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</si>
  <si>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</si>
  <si>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</si>
  <si>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</si>
  <si>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</si>
  <si>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</si>
  <si>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</si>
  <si>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</si>
  <si>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</si>
  <si>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</si>
  <si>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</si>
  <si>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</si>
  <si>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</si>
  <si>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</si>
  <si>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</si>
  <si>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</si>
  <si>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</si>
  <si>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</si>
  <si>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</si>
  <si>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</si>
  <si>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</si>
  <si>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</si>
  <si>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</si>
  <si>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</si>
  <si>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</si>
  <si>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</si>
  <si>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</si>
  <si>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</si>
  <si>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</si>
  <si>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</si>
  <si>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</si>
  <si>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</si>
  <si>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</si>
  <si>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</si>
  <si>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</si>
  <si>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</si>
  <si>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</si>
  <si>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</si>
  <si>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</si>
  <si>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</si>
  <si>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</si>
  <si>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</si>
  <si>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</si>
  <si>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</si>
  <si>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</si>
  <si>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</si>
  <si>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</si>
  <si>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</si>
  <si>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</si>
  <si>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</si>
  <si>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</si>
  <si>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</si>
  <si>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</si>
  <si>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</si>
  <si>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</si>
  <si>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</si>
  <si>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</si>
  <si>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</si>
  <si>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</si>
  <si>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</si>
  <si>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</si>
  <si>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</si>
  <si>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</si>
  <si>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</si>
  <si>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</si>
  <si>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</si>
  <si>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</si>
  <si>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</si>
  <si>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</si>
  <si>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</si>
  <si>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</si>
  <si>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</si>
  <si>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</si>
  <si>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</si>
  <si>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</si>
  <si>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</si>
  <si>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</si>
  <si>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</si>
  <si>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</si>
  <si>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</si>
  <si>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</si>
  <si>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</si>
  <si>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</si>
  <si>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</si>
  <si>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</si>
  <si>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</si>
  <si>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</si>
  <si>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</si>
  <si>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</si>
  <si>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</si>
  <si>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</si>
  <si>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</si>
  <si>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</si>
  <si>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</si>
  <si>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</si>
  <si>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</si>
  <si>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</si>
  <si>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</si>
  <si>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</si>
  <si>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</si>
  <si>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</si>
  <si>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</si>
  <si>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</si>
  <si>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</si>
  <si>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</si>
  <si>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</si>
  <si>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</si>
  <si>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</si>
  <si>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</si>
  <si>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</si>
  <si>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</si>
  <si>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</si>
  <si>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</si>
  <si>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</si>
  <si>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</si>
  <si>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</si>
  <si>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</si>
  <si>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</si>
  <si>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</si>
  <si>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</si>
  <si>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</si>
  <si>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</si>
  <si>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</si>
  <si>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</si>
  <si>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</si>
  <si>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</si>
  <si>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</si>
  <si>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</si>
  <si>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</si>
  <si>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</si>
  <si>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</si>
  <si>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</si>
  <si>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</si>
  <si>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</si>
  <si>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</si>
  <si>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</si>
  <si>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</si>
  <si>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</si>
  <si>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</si>
  <si>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</si>
  <si>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</si>
  <si>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</si>
  <si>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</si>
  <si>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</si>
  <si>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</si>
  <si>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</si>
  <si>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</si>
  <si>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</si>
  <si>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</si>
  <si>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</si>
  <si>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</si>
  <si>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</si>
  <si>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</si>
  <si>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</si>
  <si>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</si>
  <si>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</si>
  <si>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</si>
  <si>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</si>
  <si>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</si>
  <si>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</si>
  <si>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</si>
  <si>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</si>
  <si>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</si>
  <si>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</si>
  <si>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</si>
  <si>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</si>
  <si>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</si>
  <si>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</si>
  <si>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</si>
  <si>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</si>
  <si>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</si>
  <si>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</si>
  <si>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</si>
  <si>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</si>
  <si>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</si>
  <si>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</si>
  <si>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</si>
  <si>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</si>
  <si>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</si>
  <si>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</si>
  <si>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</si>
  <si>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</si>
  <si>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</si>
  <si>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</si>
  <si>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</si>
  <si>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</si>
  <si>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</si>
  <si>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</si>
  <si>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</si>
  <si>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</si>
  <si>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</si>
  <si>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</si>
  <si>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</si>
  <si>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</si>
  <si>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</si>
  <si>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</si>
  <si>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</si>
  <si>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</si>
  <si>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</si>
  <si>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</si>
  <si>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</si>
  <si>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</si>
  <si>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</si>
  <si>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</si>
  <si>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</si>
  <si>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</si>
  <si>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</si>
  <si>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</si>
  <si>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</si>
  <si>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</si>
  <si>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</si>
  <si>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</si>
  <si>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</si>
  <si>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</si>
  <si>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</si>
  <si>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</si>
  <si>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</si>
  <si>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</si>
  <si>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</si>
  <si>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</si>
  <si>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</si>
  <si>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</si>
  <si>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</si>
  <si>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</si>
  <si>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</si>
  <si>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</si>
  <si>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</si>
  <si>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</si>
  <si>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</si>
  <si>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</si>
  <si>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</si>
  <si>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</si>
  <si>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</si>
  <si>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</si>
  <si>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</si>
  <si>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</si>
  <si>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</si>
  <si>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</si>
  <si>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</si>
  <si>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</si>
  <si>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</si>
  <si>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</si>
  <si>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</si>
  <si>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</si>
  <si>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</si>
  <si>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</si>
  <si>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</si>
  <si>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</si>
  <si>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</si>
  <si>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</si>
  <si>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</si>
  <si>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</si>
  <si>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</si>
  <si>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</si>
  <si>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</si>
  <si>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</si>
  <si>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</si>
  <si>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</si>
  <si>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</si>
  <si>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</si>
  <si>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</si>
  <si>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</si>
  <si>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</si>
  <si>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</si>
  <si>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</si>
  <si>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</si>
  <si>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</si>
  <si>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</si>
  <si>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</si>
  <si>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</si>
  <si>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</si>
  <si>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</si>
  <si>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</si>
  <si>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</si>
  <si>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</si>
  <si>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</si>
  <si>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</si>
  <si>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</si>
  <si>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</si>
  <si>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</si>
  <si>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</si>
  <si>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</si>
  <si>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</si>
  <si>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</si>
  <si>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</si>
  <si>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</si>
  <si>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</si>
  <si>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</si>
  <si>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</si>
  <si>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</si>
  <si>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</si>
  <si>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</si>
  <si>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</si>
  <si>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</si>
  <si>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</si>
  <si>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</si>
  <si>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</si>
  <si>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</si>
  <si>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</si>
  <si>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</si>
  <si>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</si>
  <si>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</si>
  <si>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</si>
  <si>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</si>
  <si>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</si>
  <si>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</si>
  <si>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</si>
  <si>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</si>
  <si>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</si>
  <si>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</si>
  <si>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</si>
  <si>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</si>
  <si>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</si>
  <si>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</si>
  <si>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</si>
  <si>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</si>
  <si>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</si>
  <si>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</si>
  <si>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</si>
  <si>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</si>
  <si>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</si>
  <si>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</si>
  <si>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</si>
  <si>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</si>
  <si>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</si>
  <si>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</si>
  <si>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</si>
  <si>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</si>
  <si>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</si>
  <si>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</si>
  <si>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</si>
  <si>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</si>
  <si>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</si>
  <si>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</si>
  <si>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</si>
  <si>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</si>
  <si>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</si>
  <si>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</si>
  <si>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</si>
  <si>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</si>
  <si>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</si>
  <si>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</si>
  <si>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</si>
  <si>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</si>
  <si>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</si>
  <si>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</si>
  <si>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</si>
  <si>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</si>
  <si>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</si>
  <si>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</si>
  <si>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</si>
  <si>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</si>
  <si>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</si>
  <si>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</si>
  <si>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</si>
  <si>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</si>
  <si>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</si>
  <si>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</si>
  <si>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</si>
  <si>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</si>
  <si>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</si>
  <si>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</si>
  <si>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</si>
  <si>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</si>
  <si>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</si>
  <si>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</si>
  <si>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</si>
  <si>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</si>
  <si>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</si>
  <si>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</si>
  <si>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</si>
  <si>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</si>
  <si>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</si>
  <si>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</si>
  <si>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</si>
  <si>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</si>
  <si>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</si>
  <si>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</si>
  <si>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</si>
  <si>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</si>
  <si>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</si>
  <si>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</si>
  <si>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</si>
  <si>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</si>
  <si>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</si>
  <si>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</si>
  <si>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</si>
  <si>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</si>
  <si>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</si>
  <si>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</si>
  <si>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</si>
  <si>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</si>
  <si>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</si>
  <si>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</si>
  <si>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</si>
  <si>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</si>
  <si>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</si>
  <si>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</si>
  <si>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</si>
  <si>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</si>
  <si>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</si>
  <si>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</si>
  <si>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</si>
  <si>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</si>
  <si>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</si>
  <si>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</si>
  <si>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</si>
  <si>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</si>
  <si>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</si>
  <si>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</si>
  <si>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</si>
  <si>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</si>
  <si>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</si>
  <si>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</si>
  <si>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</si>
  <si>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</si>
  <si>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</si>
  <si>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</si>
  <si>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</si>
  <si>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</si>
  <si>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</si>
  <si>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</si>
  <si>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</si>
  <si>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</si>
  <si>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</si>
  <si>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</si>
  <si>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</si>
  <si>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</si>
  <si>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</si>
  <si>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</si>
  <si>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</si>
  <si>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</si>
  <si>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</si>
  <si>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</si>
  <si>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</si>
  <si>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</si>
  <si>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</si>
  <si>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</si>
  <si>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</si>
  <si>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</si>
  <si>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</si>
  <si>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</si>
  <si>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</si>
  <si>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</si>
  <si>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</si>
  <si>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</si>
  <si>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</si>
  <si>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</si>
  <si>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</si>
  <si>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</si>
  <si>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</si>
  <si>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</si>
  <si>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</si>
  <si>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</si>
  <si>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</si>
  <si>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</si>
  <si>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</si>
  <si>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</si>
  <si>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</si>
  <si>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</si>
  <si>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</si>
  <si>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</si>
  <si>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</si>
  <si>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</si>
  <si>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</si>
  <si>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</si>
  <si>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</si>
  <si>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</si>
  <si>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</si>
  <si>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</si>
  <si>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</si>
  <si>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</si>
  <si>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</si>
  <si>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</si>
  <si>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</si>
  <si>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</si>
  <si>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</si>
  <si>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</si>
  <si>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</si>
  <si>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</si>
  <si>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</si>
  <si>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</si>
  <si>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</si>
  <si>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</si>
  <si>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</si>
  <si>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</si>
  <si>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</si>
  <si>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</si>
  <si>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</si>
  <si>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</si>
  <si>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</si>
  <si>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</si>
  <si>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</si>
  <si>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</si>
  <si>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</si>
  <si>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</si>
  <si>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</si>
  <si>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</si>
  <si>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</si>
  <si>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</si>
  <si>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</si>
  <si>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</si>
  <si>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</si>
  <si>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</si>
  <si>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</si>
  <si>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</si>
  <si>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</si>
  <si>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</si>
  <si>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</si>
  <si>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</si>
  <si>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</si>
  <si>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</si>
  <si>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</si>
  <si>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</si>
  <si>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</si>
  <si>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</si>
  <si>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</si>
  <si>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</si>
  <si>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</si>
  <si>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</si>
  <si>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</si>
  <si>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</si>
  <si>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</si>
  <si>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</si>
  <si>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</si>
  <si>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</si>
  <si>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</si>
  <si>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</si>
  <si>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</si>
  <si>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</si>
  <si>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</si>
  <si>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</si>
  <si>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</si>
  <si>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</si>
  <si>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</si>
  <si>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</si>
  <si>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</si>
  <si>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</si>
  <si>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</si>
  <si>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</si>
  <si>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</si>
  <si>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</si>
  <si>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</si>
  <si>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</si>
  <si>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</si>
  <si>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</si>
  <si>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</si>
  <si>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</si>
  <si>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</si>
  <si>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</si>
  <si>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</si>
  <si>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</si>
  <si>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</si>
  <si>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</si>
  <si>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</si>
  <si>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</si>
  <si>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</si>
  <si>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</si>
  <si>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</si>
  <si>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</si>
  <si>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</si>
  <si>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</si>
  <si>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</si>
  <si>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</si>
  <si>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</si>
  <si>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</si>
  <si>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</si>
  <si>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</si>
  <si>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</si>
  <si>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</si>
  <si>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</si>
  <si>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</si>
  <si>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</si>
  <si>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</si>
  <si>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</si>
  <si>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</si>
  <si>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</si>
  <si>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</si>
  <si>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</si>
  <si>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</si>
  <si>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</si>
  <si>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</si>
  <si>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</si>
  <si>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</si>
  <si>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</si>
  <si>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</si>
  <si>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</si>
  <si>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</si>
  <si>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</si>
  <si>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</si>
  <si>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</si>
  <si>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</si>
  <si>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</si>
  <si>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</si>
  <si>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</si>
  <si>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</si>
  <si>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</si>
  <si>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</si>
  <si>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</si>
  <si>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</si>
  <si>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</si>
  <si>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</si>
  <si>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</si>
  <si>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</si>
  <si>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</si>
  <si>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</si>
  <si>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</si>
  <si>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</si>
  <si>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</si>
  <si>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</si>
  <si>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</si>
  <si>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</si>
  <si>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</si>
  <si>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</si>
  <si>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</si>
  <si>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</si>
  <si>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</si>
  <si>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</si>
  <si>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</si>
  <si>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</si>
  <si>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</si>
  <si>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</si>
  <si>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</si>
  <si>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</si>
  <si>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</si>
  <si>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</si>
  <si>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</si>
  <si>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</si>
  <si>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</si>
  <si>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</si>
  <si>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</si>
  <si>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</si>
  <si>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</si>
  <si>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</si>
  <si>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</si>
  <si>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</si>
  <si>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</si>
  <si>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</si>
  <si>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</si>
  <si>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</si>
  <si>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</si>
  <si>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</si>
  <si>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</si>
  <si>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</si>
  <si>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</si>
  <si>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</si>
  <si>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</si>
  <si>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</si>
  <si>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</si>
  <si>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</si>
  <si>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</si>
  <si>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</si>
  <si>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</si>
  <si>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</si>
  <si>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</si>
  <si>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</si>
  <si>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</si>
  <si>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</si>
  <si>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</si>
  <si>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</si>
  <si>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</si>
  <si>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</si>
  <si>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</si>
  <si>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</si>
  <si>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</si>
  <si>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</si>
  <si>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</si>
  <si>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</si>
  <si>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</si>
  <si>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</si>
  <si>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</si>
  <si>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</si>
  <si>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</si>
  <si>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</si>
  <si>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</si>
  <si>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</si>
  <si>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</si>
  <si>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</si>
  <si>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</si>
  <si>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</si>
  <si>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</si>
  <si>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</si>
  <si>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</si>
  <si>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</si>
  <si>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</si>
  <si>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</si>
  <si>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</si>
  <si>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</si>
  <si>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</si>
  <si>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</si>
  <si>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</si>
  <si>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</si>
  <si>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</si>
  <si>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</si>
  <si>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</si>
  <si>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</si>
  <si>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</si>
  <si>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</si>
  <si>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</si>
  <si>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</si>
  <si>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</si>
  <si>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</si>
  <si>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</si>
  <si>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</si>
  <si>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</si>
  <si>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</si>
  <si>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</si>
  <si>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</si>
  <si>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</si>
  <si>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</si>
  <si>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</si>
  <si>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</si>
  <si>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</si>
  <si>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</si>
  <si>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</si>
  <si>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</si>
  <si>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</si>
  <si>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</si>
  <si>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</si>
  <si>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</si>
  <si>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</si>
  <si>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</si>
  <si>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</si>
  <si>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</si>
  <si>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</si>
  <si>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</si>
  <si>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</si>
  <si>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</si>
  <si>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</si>
  <si>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</si>
  <si>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</si>
  <si>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</si>
  <si>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</si>
  <si>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</si>
  <si>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</si>
  <si>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</si>
  <si>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</si>
  <si>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</si>
  <si>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</si>
  <si>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</si>
  <si>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</si>
  <si>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</si>
  <si>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</si>
  <si>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</si>
  <si>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</si>
  <si>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</si>
  <si>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</si>
  <si>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</si>
  <si>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</si>
  <si>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</si>
  <si>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</si>
  <si>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</si>
  <si>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</si>
  <si>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</si>
  <si>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</si>
  <si>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</si>
  <si>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</si>
  <si>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</si>
  <si>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</si>
  <si>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</si>
  <si>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</si>
  <si>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</si>
  <si>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</si>
  <si>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</si>
  <si>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</si>
  <si>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</si>
  <si>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</si>
  <si>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</si>
  <si>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</si>
  <si>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</si>
  <si>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</si>
  <si>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</si>
  <si>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</si>
  <si>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</si>
  <si>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</si>
  <si>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</si>
  <si>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</si>
  <si>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</si>
  <si>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</si>
  <si>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</si>
  <si>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</si>
  <si>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</si>
  <si>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</si>
  <si>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</si>
  <si>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</si>
  <si>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</si>
  <si>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</si>
  <si>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</si>
  <si>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</si>
  <si>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</si>
  <si>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</si>
  <si>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</si>
  <si>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</si>
  <si>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</si>
  <si>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</si>
  <si>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</si>
  <si>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</si>
  <si>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</si>
  <si>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</si>
  <si>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</si>
  <si>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</si>
  <si>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</si>
  <si>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</si>
  <si>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</si>
  <si>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</si>
  <si>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</si>
  <si>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</si>
  <si>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</si>
  <si>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</si>
  <si>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</si>
  <si>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</si>
  <si>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</si>
  <si>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</si>
  <si>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</si>
  <si>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</si>
  <si>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</si>
  <si>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</si>
  <si>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</si>
  <si>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</si>
  <si>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</si>
  <si>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</si>
  <si>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</si>
  <si>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</si>
  <si>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</si>
  <si>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</si>
  <si>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</si>
  <si>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</si>
  <si>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</si>
  <si>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</si>
  <si>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</si>
  <si>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</si>
  <si>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</si>
  <si>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</si>
  <si>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</si>
  <si>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</si>
  <si>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</si>
  <si>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</si>
  <si>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</si>
  <si>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</si>
  <si>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</si>
  <si>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</si>
  <si>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</si>
  <si>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</si>
  <si>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</si>
  <si>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</si>
  <si>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</si>
  <si>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</si>
  <si>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</si>
  <si>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</si>
  <si>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</si>
  <si>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</si>
  <si>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</si>
  <si>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</si>
  <si>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</si>
  <si>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</si>
  <si>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</si>
  <si>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</si>
  <si>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</si>
  <si>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</si>
  <si>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</si>
  <si>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</si>
  <si>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</si>
  <si>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</si>
  <si>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</si>
  <si>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</si>
  <si>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</si>
  <si>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</si>
  <si>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</si>
  <si>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</si>
  <si>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</si>
  <si>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</si>
  <si>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</si>
  <si>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</si>
  <si>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</si>
  <si>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</si>
  <si>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</si>
  <si>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</si>
  <si>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</si>
  <si>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</si>
  <si>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</si>
  <si>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</si>
  <si>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</si>
  <si>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</si>
  <si>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</si>
  <si>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</si>
  <si>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</si>
  <si>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</si>
  <si>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</si>
  <si>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</si>
  <si>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</si>
  <si>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</si>
  <si>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</si>
  <si>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</si>
  <si>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</si>
  <si>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</si>
  <si>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</si>
  <si>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</si>
  <si>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</si>
  <si>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</si>
  <si>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</si>
  <si>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</si>
  <si>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</si>
  <si>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</si>
  <si>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</si>
  <si>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</si>
  <si>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</si>
  <si>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</si>
  <si>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</si>
  <si>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</si>
  <si>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</si>
  <si>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</si>
  <si>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</si>
  <si>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</si>
  <si>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</si>
  <si>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</si>
  <si>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</si>
  <si>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</si>
  <si>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</si>
  <si>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</si>
  <si>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</si>
  <si>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</si>
  <si>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</si>
  <si>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</si>
  <si>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</si>
  <si>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</si>
  <si>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</si>
  <si>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</si>
  <si>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</si>
  <si>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</si>
  <si>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</si>
  <si>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</si>
  <si>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</si>
  <si>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</si>
  <si>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</si>
  <si>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</si>
  <si>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</si>
  <si>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</si>
  <si>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</si>
  <si>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</si>
  <si>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</si>
  <si>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</si>
  <si>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</si>
  <si>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</si>
  <si>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</si>
  <si>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</si>
  <si>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</si>
  <si>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</si>
  <si>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</si>
  <si>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</si>
  <si>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</si>
  <si>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</si>
  <si>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</si>
  <si>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</si>
  <si>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</si>
  <si>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</si>
  <si>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</si>
  <si>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</si>
  <si>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</si>
  <si>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</si>
  <si>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</si>
  <si>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</si>
  <si>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</si>
  <si>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</si>
  <si>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</si>
  <si>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</si>
  <si>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</si>
  <si>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</si>
  <si>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</si>
  <si>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</si>
  <si>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</si>
  <si>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</si>
  <si>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</si>
  <si>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</si>
  <si>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</si>
  <si>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</si>
  <si>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</si>
  <si>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</si>
  <si>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</si>
  <si>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</si>
  <si>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</si>
  <si>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</si>
  <si>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</si>
  <si>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</si>
  <si>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</si>
  <si>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</si>
  <si>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</si>
  <si>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</si>
  <si>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</si>
  <si>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</si>
  <si>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</si>
  <si>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</si>
  <si>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</si>
  <si>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</si>
  <si>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</si>
  <si>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</si>
  <si>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</si>
  <si>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</si>
  <si>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</si>
  <si>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</si>
  <si>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</si>
  <si>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</si>
  <si>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</si>
  <si>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</si>
  <si>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</si>
  <si>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</si>
  <si>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</si>
  <si>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</si>
  <si>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</si>
  <si>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</si>
  <si>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</si>
  <si>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</si>
  <si>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</si>
  <si>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</si>
  <si>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</si>
  <si>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</si>
  <si>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</si>
  <si>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</si>
  <si>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</si>
  <si>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</si>
  <si>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</si>
  <si>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</si>
  <si>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</si>
  <si>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</si>
  <si>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</si>
  <si>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</si>
  <si>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</si>
  <si>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</si>
  <si>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</si>
  <si>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</si>
  <si>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</si>
  <si>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</si>
  <si>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</si>
  <si>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</si>
  <si>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</si>
  <si>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</si>
  <si>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</si>
  <si>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</si>
  <si>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</si>
  <si>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</si>
  <si>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</si>
  <si>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</si>
  <si>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</si>
  <si>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</si>
  <si>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</si>
  <si>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</si>
  <si>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</si>
  <si>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</si>
  <si>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</si>
  <si>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</si>
  <si>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</si>
  <si>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</si>
  <si>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</si>
  <si>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</si>
  <si>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</si>
  <si>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</si>
  <si>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</si>
  <si>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</si>
  <si>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</si>
  <si>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</si>
  <si>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</si>
  <si>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</si>
  <si>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</si>
  <si>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</si>
  <si>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</si>
  <si>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</si>
  <si>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</si>
  <si>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</si>
  <si>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</si>
  <si>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</si>
  <si>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</si>
  <si>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</si>
  <si>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</si>
  <si>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</si>
  <si>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</si>
  <si>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</si>
  <si>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</si>
  <si>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</si>
  <si>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</si>
  <si>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</si>
  <si>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</si>
  <si>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</si>
  <si>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</si>
  <si>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</si>
  <si>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</si>
  <si>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</si>
  <si>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</si>
  <si>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</si>
  <si>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</si>
  <si>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</si>
  <si>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</si>
  <si>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</si>
  <si>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</si>
  <si>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</si>
  <si>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</si>
  <si>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</si>
  <si>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</si>
  <si>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</si>
  <si>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</si>
  <si>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</si>
  <si>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</si>
  <si>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</si>
  <si>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</si>
  <si>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</si>
  <si>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</si>
  <si>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</si>
  <si>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</si>
  <si>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</si>
  <si>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</si>
  <si>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</si>
  <si>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</si>
  <si>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</si>
  <si>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</si>
  <si>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</si>
  <si>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</si>
  <si>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</si>
  <si>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</si>
  <si>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</si>
  <si>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</si>
  <si>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</si>
  <si>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</si>
  <si>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</si>
  <si>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</si>
  <si>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</si>
  <si>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</si>
  <si>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</si>
  <si>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</si>
  <si>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</si>
  <si>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</si>
  <si>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</si>
  <si>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</si>
  <si>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</si>
  <si>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</si>
  <si>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</si>
  <si>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</si>
  <si>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</si>
  <si>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</si>
  <si>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</si>
  <si>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</si>
  <si>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</si>
  <si>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</si>
  <si>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</si>
  <si>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</si>
  <si>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</si>
  <si>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</si>
  <si>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</si>
  <si>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</si>
  <si>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</si>
  <si>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</si>
  <si>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</si>
  <si>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</si>
  <si>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</si>
  <si>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</si>
  <si>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</si>
  <si>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</si>
  <si>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</si>
  <si>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</si>
  <si>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</si>
  <si>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</si>
  <si>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</si>
  <si>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</si>
  <si>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</si>
  <si>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</si>
  <si>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</si>
  <si>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</si>
  <si>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</si>
  <si>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</si>
  <si>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</si>
  <si>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</si>
  <si>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</si>
  <si>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</si>
  <si>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</si>
  <si>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</si>
  <si>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</si>
  <si>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</si>
  <si>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</si>
  <si>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</si>
  <si>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</si>
  <si>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</si>
  <si>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</si>
  <si>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</si>
  <si>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</si>
  <si>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</si>
  <si>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</si>
  <si>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</si>
  <si>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</si>
  <si>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</si>
  <si>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</si>
  <si>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</si>
  <si>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</si>
  <si>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</si>
  <si>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</si>
  <si>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</si>
  <si>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</si>
  <si>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</si>
  <si>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</si>
  <si>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</si>
  <si>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</si>
  <si>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</si>
  <si>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</si>
  <si>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</si>
  <si>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</si>
  <si>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</si>
  <si>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</si>
  <si>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</si>
  <si>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</si>
  <si>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</si>
  <si>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</si>
  <si>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</si>
  <si>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</si>
  <si>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</si>
  <si>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</si>
  <si>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</si>
  <si>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</si>
  <si>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</si>
  <si>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</si>
  <si>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</si>
  <si>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</si>
  <si>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</si>
  <si>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</si>
  <si>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</si>
  <si>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</si>
  <si>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</si>
  <si>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</si>
  <si>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</si>
  <si>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</si>
  <si>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</si>
  <si>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</si>
  <si>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</si>
  <si>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</si>
  <si>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</si>
  <si>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</si>
  <si>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</si>
  <si>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</si>
  <si>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</si>
  <si>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</si>
  <si>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</si>
  <si>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</si>
  <si>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</si>
  <si>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</si>
  <si>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</si>
  <si>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</si>
  <si>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</si>
  <si>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</si>
  <si>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</si>
  <si>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</si>
  <si>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</si>
  <si>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</si>
  <si>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</si>
  <si>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</si>
  <si>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</si>
  <si>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</si>
  <si>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</si>
  <si>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</si>
  <si>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</si>
  <si>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</si>
  <si>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</si>
  <si>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</si>
  <si>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</si>
  <si>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</si>
  <si>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</si>
  <si>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</si>
  <si>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</si>
  <si>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</si>
  <si>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</si>
  <si>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</si>
  <si>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</si>
  <si>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</si>
  <si>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</si>
  <si>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</si>
  <si>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</si>
  <si>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</si>
  <si>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</si>
  <si>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</si>
  <si>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</si>
  <si>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</si>
  <si>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</si>
  <si>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</si>
  <si>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</si>
  <si>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</si>
  <si>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</si>
  <si>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</si>
  <si>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</si>
  <si>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</si>
  <si>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</si>
  <si>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</si>
  <si>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</si>
  <si>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</si>
  <si>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</si>
  <si>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</si>
  <si>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</si>
  <si>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</si>
  <si>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</si>
  <si>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</si>
  <si>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</si>
  <si>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</si>
  <si>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</si>
  <si>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</si>
  <si>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</si>
  <si>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</si>
  <si>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</si>
  <si>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</si>
  <si>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</si>
  <si>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</si>
  <si>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</si>
  <si>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</si>
  <si>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</si>
  <si>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</si>
  <si>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</si>
  <si>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</si>
  <si>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</si>
  <si>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</si>
  <si>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</si>
  <si>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</si>
  <si>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</si>
  <si>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</si>
  <si>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</si>
  <si>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</si>
  <si>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</si>
  <si>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</si>
  <si>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</si>
  <si>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</si>
  <si>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</si>
  <si>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</si>
  <si>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</si>
  <si>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</si>
  <si>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</si>
  <si>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</si>
  <si>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</si>
  <si>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</si>
  <si>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</si>
  <si>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</si>
  <si>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</si>
  <si>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</si>
  <si>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</si>
  <si>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</si>
  <si>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</si>
  <si>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</si>
  <si>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</si>
  <si>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</si>
  <si>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</si>
  <si>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</si>
  <si>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</si>
  <si>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</si>
  <si>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</si>
  <si>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</si>
  <si>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</si>
  <si>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</si>
  <si>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</si>
  <si>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</si>
  <si>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</si>
  <si>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</si>
  <si>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</si>
  <si>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</si>
  <si>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</si>
  <si>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</si>
  <si>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</si>
  <si>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</si>
  <si>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</si>
  <si>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</si>
  <si>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</si>
  <si>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</si>
  <si>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</si>
  <si>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</si>
  <si>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</si>
  <si>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</si>
  <si>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</si>
  <si>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</si>
  <si>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</si>
  <si>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</si>
  <si>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</si>
  <si>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</si>
  <si>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</si>
  <si>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</si>
  <si>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</si>
  <si>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</si>
  <si>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</si>
  <si>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</si>
  <si>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</si>
  <si>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</si>
  <si>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</si>
  <si>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</si>
  <si>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</si>
  <si>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</si>
  <si>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</si>
  <si>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</si>
  <si>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</si>
  <si>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</si>
  <si>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</si>
  <si>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</si>
  <si>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</si>
  <si>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</si>
  <si>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</si>
  <si>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</si>
  <si>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</si>
  <si>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</si>
  <si>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</si>
  <si>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</si>
  <si>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</si>
  <si>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</si>
  <si>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</si>
  <si>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</si>
  <si>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</si>
  <si>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</si>
  <si>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</si>
  <si>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</si>
  <si>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</si>
  <si>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</si>
  <si>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</si>
  <si>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</si>
  <si>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</si>
  <si>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</si>
  <si>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</si>
  <si>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</si>
  <si>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</si>
  <si>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</si>
  <si>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</si>
  <si>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</si>
  <si>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</si>
  <si>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</si>
  <si>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</si>
  <si>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</si>
  <si>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</si>
  <si>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</si>
  <si>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</si>
  <si>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</si>
  <si>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</si>
  <si>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</si>
  <si>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</si>
  <si>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</si>
  <si>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</si>
  <si>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</si>
  <si>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</si>
  <si>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</si>
  <si>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</si>
  <si>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</si>
  <si>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</si>
  <si>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</si>
  <si>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</si>
  <si>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</si>
  <si>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</si>
  <si>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</si>
  <si>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</si>
  <si>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</si>
  <si>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</si>
  <si>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</si>
  <si>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</si>
  <si>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</si>
  <si>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</si>
  <si>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</si>
  <si>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</si>
  <si>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</si>
  <si>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</si>
  <si>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</si>
  <si>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</si>
  <si>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</si>
  <si>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</si>
  <si>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</si>
  <si>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</si>
  <si>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</si>
  <si>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</si>
  <si>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</si>
  <si>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</si>
  <si>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</si>
  <si>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</si>
  <si>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</si>
  <si>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</si>
  <si>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</si>
  <si>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</si>
  <si>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</si>
  <si>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</si>
  <si>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</si>
  <si>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</si>
  <si>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</si>
  <si>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</si>
  <si>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</si>
  <si>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</si>
  <si>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</si>
  <si>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</si>
  <si>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</si>
  <si>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</si>
  <si>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</si>
  <si>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</si>
  <si>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</si>
  <si>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</si>
  <si>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</si>
  <si>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</si>
  <si>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</si>
  <si>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</si>
  <si>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</si>
  <si>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</si>
  <si>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</si>
  <si>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</si>
  <si>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</si>
  <si>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</si>
  <si>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</si>
  <si>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</si>
  <si>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</si>
  <si>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</si>
  <si>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</si>
  <si>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</si>
  <si>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</si>
  <si>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</si>
  <si>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</si>
  <si>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</si>
  <si>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</si>
  <si>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</si>
  <si>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</si>
  <si>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</si>
  <si>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</si>
  <si>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</si>
  <si>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</si>
  <si>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</si>
  <si>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</si>
  <si>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</si>
  <si>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</si>
  <si>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</si>
  <si>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</si>
  <si>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</si>
  <si>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</si>
  <si>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</si>
  <si>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</si>
  <si>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</si>
  <si>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</si>
  <si>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</si>
  <si>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</si>
  <si>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</si>
  <si>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</si>
  <si>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</si>
  <si>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</si>
  <si>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</si>
  <si>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</si>
  <si>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</si>
  <si>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</si>
  <si>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</si>
  <si>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</si>
  <si>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</si>
  <si>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</si>
  <si>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</si>
  <si>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</si>
  <si>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</si>
  <si>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</si>
  <si>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</si>
  <si>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</si>
  <si>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</si>
  <si>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</si>
  <si>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</si>
  <si>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</si>
  <si>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</si>
  <si>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</si>
  <si>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</si>
  <si>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</si>
  <si>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</si>
  <si>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</si>
  <si>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</si>
  <si>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</si>
  <si>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</si>
  <si>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</si>
  <si>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</si>
  <si>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</si>
  <si>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</si>
  <si>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</si>
  <si>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</si>
  <si>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</si>
  <si>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</si>
  <si>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</si>
  <si>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</si>
  <si>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</si>
  <si>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</si>
  <si>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</si>
  <si>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</si>
  <si>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</si>
  <si>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</si>
  <si>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</si>
  <si>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</si>
  <si>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</si>
  <si>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</si>
  <si>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</si>
  <si>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</si>
  <si>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</si>
  <si>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</si>
  <si>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</si>
  <si>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</si>
  <si>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</si>
  <si>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</si>
  <si>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</si>
  <si>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</si>
  <si>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</si>
  <si>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</si>
  <si>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</si>
  <si>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</si>
  <si>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</si>
  <si>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</si>
  <si>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</si>
  <si>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</si>
  <si>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</si>
  <si>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</si>
  <si>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</si>
  <si>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</si>
  <si>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</si>
  <si>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</si>
  <si>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</si>
  <si>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</si>
  <si>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</si>
  <si>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</si>
  <si>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</si>
  <si>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</si>
  <si>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</si>
  <si>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</si>
  <si>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</si>
  <si>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</si>
  <si>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</si>
  <si>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</si>
  <si>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</si>
  <si>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</si>
  <si>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</si>
  <si>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</si>
  <si>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</si>
  <si>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</si>
  <si>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</si>
  <si>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</si>
  <si>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</si>
  <si>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</si>
  <si>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</si>
  <si>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</si>
  <si>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</si>
  <si>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</si>
  <si>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</si>
  <si>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</si>
  <si>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</si>
  <si>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</si>
  <si>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</si>
  <si>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</si>
  <si>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</si>
  <si>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</si>
  <si>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</si>
  <si>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</si>
  <si>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</si>
  <si>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</si>
  <si>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</si>
  <si>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</si>
  <si>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</si>
  <si>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</si>
  <si>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</si>
  <si>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</si>
  <si>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</si>
  <si>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</si>
  <si>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</si>
  <si>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</si>
  <si>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</si>
  <si>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</si>
  <si>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</si>
  <si>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</si>
  <si>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</si>
  <si>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</si>
  <si>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</si>
  <si>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</si>
  <si>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</si>
  <si>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</si>
  <si>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</si>
  <si>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</si>
  <si>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</si>
  <si>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</si>
  <si>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</si>
  <si>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</si>
  <si>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</si>
  <si>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</si>
  <si>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</si>
  <si>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</si>
  <si>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</si>
  <si>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</si>
  <si>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</si>
  <si>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</si>
  <si>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</si>
  <si>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</si>
  <si>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</si>
  <si>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</si>
  <si>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</si>
  <si>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</si>
  <si>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</si>
  <si>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</si>
  <si>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</si>
  <si>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</si>
  <si>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</si>
  <si>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</si>
  <si>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</si>
  <si>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</si>
  <si>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</si>
  <si>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</si>
  <si>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</si>
  <si>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</si>
  <si>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</si>
  <si>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</si>
  <si>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</si>
  <si>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</si>
  <si>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</si>
  <si>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</si>
  <si>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</si>
  <si>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</si>
  <si>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</si>
  <si>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</si>
  <si>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</si>
  <si>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</si>
  <si>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</si>
  <si>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</si>
  <si>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</si>
  <si>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</si>
  <si>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</si>
  <si>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</si>
  <si>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</si>
  <si>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</si>
  <si>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</si>
  <si>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</si>
  <si>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</si>
  <si>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</si>
  <si>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</si>
  <si>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</si>
  <si>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</si>
  <si>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</si>
  <si>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</si>
  <si>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</si>
  <si>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</si>
  <si>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</si>
  <si>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</si>
  <si>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</si>
  <si>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</si>
  <si>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</si>
  <si>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</si>
  <si>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</si>
  <si>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</si>
  <si>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</si>
  <si>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</si>
  <si>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</si>
  <si>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</si>
  <si>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</si>
  <si>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</si>
  <si>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</si>
  <si>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</si>
  <si>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</si>
  <si>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</si>
  <si>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</si>
  <si>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</si>
  <si>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</si>
  <si>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</si>
  <si>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</si>
  <si>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</si>
  <si>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</si>
  <si>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</si>
  <si>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</si>
  <si>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</si>
  <si>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</si>
  <si>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</si>
  <si>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</si>
  <si>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</si>
  <si>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</si>
  <si>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</si>
  <si>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</si>
  <si>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</si>
  <si>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</si>
  <si>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</si>
  <si>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</si>
  <si>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</si>
  <si>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</si>
  <si>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</si>
  <si>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</si>
  <si>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</si>
  <si>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</si>
  <si>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</si>
  <si>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</si>
  <si>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</si>
  <si>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</si>
  <si>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</si>
  <si>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</si>
  <si>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</si>
  <si>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</si>
  <si>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</si>
  <si>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</si>
  <si>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</si>
  <si>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</si>
  <si>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</si>
  <si>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</si>
  <si>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</si>
  <si>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</si>
  <si>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</si>
  <si>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</si>
  <si>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</si>
  <si>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</si>
  <si>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</si>
  <si>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</si>
  <si>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</si>
  <si>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</si>
  <si>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</si>
  <si>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</si>
  <si>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</si>
  <si>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</si>
  <si>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</si>
  <si>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</si>
  <si>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</si>
  <si>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</si>
  <si>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</si>
  <si>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</si>
  <si>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</si>
  <si>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</si>
  <si>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</si>
  <si>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</si>
  <si>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</si>
  <si>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</si>
  <si>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</si>
  <si>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</si>
  <si>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</si>
  <si>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</si>
  <si>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</si>
  <si>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</si>
  <si>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</si>
  <si>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</si>
  <si>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</si>
  <si>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</si>
  <si>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</si>
  <si>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</si>
  <si>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</si>
  <si>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</si>
  <si>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</si>
  <si>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</si>
  <si>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</si>
  <si>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</si>
  <si>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</si>
  <si>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</si>
  <si>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</si>
  <si>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</si>
  <si>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</si>
  <si>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</si>
  <si>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</si>
  <si>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</si>
  <si>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</si>
  <si>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</si>
  <si>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</si>
  <si>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</si>
  <si>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</si>
  <si>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</si>
  <si>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</si>
  <si>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</si>
  <si>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</si>
  <si>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</si>
  <si>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</si>
  <si>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</si>
  <si>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</si>
  <si>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</si>
  <si>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</si>
  <si>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</si>
  <si>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</si>
  <si>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</si>
  <si>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</si>
  <si>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</si>
  <si>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</si>
  <si>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</si>
  <si>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</si>
  <si>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</si>
  <si>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</si>
  <si>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</si>
  <si>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</si>
  <si>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</si>
  <si>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</si>
  <si>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</si>
  <si>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</si>
  <si>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</si>
  <si>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</si>
  <si>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</si>
  <si>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</si>
  <si>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</si>
  <si>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</si>
  <si>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</si>
  <si>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</si>
  <si>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</si>
  <si>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</si>
  <si>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</si>
  <si>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</si>
  <si>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</si>
  <si>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</si>
  <si>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</si>
  <si>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</si>
  <si>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</si>
  <si>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</si>
  <si>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</si>
  <si>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</si>
  <si>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</si>
  <si>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</si>
  <si>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</si>
  <si>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</si>
  <si>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</si>
  <si>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</si>
  <si>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</si>
  <si>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</si>
  <si>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</si>
  <si>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</si>
  <si>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</si>
  <si>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</si>
  <si>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</si>
  <si>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</si>
  <si>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</si>
  <si>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</si>
  <si>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</si>
  <si>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</si>
  <si>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</si>
  <si>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</si>
  <si>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</si>
  <si>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</si>
  <si>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</si>
  <si>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</si>
  <si>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</si>
  <si>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</si>
  <si>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</si>
  <si>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</si>
  <si>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</si>
  <si>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</si>
  <si>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</si>
  <si>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</si>
  <si>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</si>
  <si>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</si>
  <si>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</si>
  <si>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</si>
  <si>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</si>
  <si>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</si>
  <si>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</si>
  <si>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</si>
  <si>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</si>
  <si>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</si>
  <si>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</si>
  <si>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</si>
  <si>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</si>
  <si>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</si>
  <si>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</si>
  <si>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</si>
  <si>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</si>
  <si>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</si>
  <si>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</si>
  <si>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</si>
  <si>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</si>
  <si>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</si>
  <si>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</si>
  <si>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</si>
  <si>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</si>
  <si>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</si>
  <si>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</si>
  <si>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</si>
  <si>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</si>
  <si>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</si>
  <si>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</si>
  <si>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</si>
  <si>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</si>
  <si>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</si>
  <si>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</si>
  <si>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</si>
  <si>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</si>
  <si>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</si>
  <si>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</si>
  <si>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</si>
  <si>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</si>
  <si>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</si>
  <si>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</si>
  <si>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</si>
  <si>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</si>
  <si>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</si>
  <si>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</si>
  <si>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</si>
  <si>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</si>
  <si>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</si>
  <si>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</si>
  <si>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</si>
  <si>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</si>
  <si>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</si>
  <si>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</si>
  <si>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</si>
  <si>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</si>
  <si>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</si>
  <si>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</si>
  <si>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</si>
  <si>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</si>
  <si>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</si>
  <si>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</si>
  <si>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</si>
  <si>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</si>
  <si>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</si>
  <si>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</si>
  <si>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</si>
  <si>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</si>
  <si>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</si>
  <si>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</si>
  <si>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</si>
  <si>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</si>
  <si>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</si>
  <si>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</si>
  <si>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</si>
  <si>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</si>
  <si>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</si>
  <si>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</si>
  <si>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</si>
  <si>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</si>
  <si>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</si>
  <si>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</si>
  <si>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</si>
  <si>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</si>
  <si>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</si>
  <si>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</si>
  <si>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</si>
  <si>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</si>
  <si>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</si>
  <si>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</si>
  <si>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</si>
  <si>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</si>
  <si>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</si>
  <si>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</si>
  <si>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</si>
  <si>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</si>
  <si>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</si>
  <si>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</si>
  <si>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</si>
  <si>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</si>
  <si>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</si>
  <si>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</si>
  <si>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</si>
  <si>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</si>
  <si>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</si>
  <si>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</si>
  <si>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</si>
  <si>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</si>
  <si>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</si>
  <si>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</si>
  <si>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</si>
  <si>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</si>
  <si>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</si>
  <si>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</si>
  <si>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</si>
  <si>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</si>
  <si>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</si>
  <si>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</si>
  <si>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</si>
  <si>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</si>
  <si>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</si>
  <si>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</si>
  <si>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</si>
  <si>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</si>
  <si>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</si>
  <si>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</si>
  <si>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</si>
  <si>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</si>
  <si>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</si>
  <si>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</si>
  <si>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</si>
  <si>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</si>
  <si>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</si>
  <si>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</si>
  <si>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</si>
  <si>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</si>
  <si>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</si>
  <si>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</si>
  <si>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</si>
  <si>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</si>
  <si>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</si>
  <si>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</si>
  <si>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</si>
  <si>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</si>
  <si>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</si>
  <si>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</si>
  <si>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</si>
  <si>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</si>
  <si>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</si>
  <si>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</si>
  <si>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</si>
  <si>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</si>
  <si>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</si>
  <si>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</si>
  <si>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</si>
  <si>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</si>
  <si>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</si>
  <si>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</si>
  <si>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</si>
  <si>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</si>
  <si>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</si>
  <si>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</si>
  <si>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</si>
  <si>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</si>
  <si>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</si>
  <si>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</si>
  <si>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</si>
  <si>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</si>
  <si>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</si>
  <si>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</si>
  <si>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</si>
  <si>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</si>
  <si>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</si>
  <si>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</si>
  <si>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</si>
  <si>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</si>
  <si>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</si>
  <si>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</si>
  <si>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</si>
  <si>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</si>
  <si>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</si>
  <si>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</si>
  <si>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</si>
  <si>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</si>
  <si>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</si>
  <si>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</si>
  <si>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</si>
  <si>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</si>
  <si>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</si>
  <si>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</si>
  <si>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</si>
  <si>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</si>
  <si>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</si>
  <si>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</si>
  <si>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</si>
  <si>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</si>
  <si>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</si>
  <si>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</si>
  <si>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</si>
  <si>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</si>
  <si>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</si>
  <si>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</si>
  <si>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</si>
  <si>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</si>
  <si>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</si>
  <si>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</si>
  <si>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</si>
  <si>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</si>
  <si>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</si>
  <si>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</si>
  <si>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</si>
  <si>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</si>
  <si>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</si>
  <si>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</si>
  <si>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</si>
  <si>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</si>
  <si>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</si>
  <si>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</si>
  <si>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</si>
  <si>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</si>
  <si>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</si>
  <si>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</si>
  <si>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</si>
  <si>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</si>
  <si>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</si>
  <si>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</si>
  <si>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</si>
  <si>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</si>
  <si>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</si>
  <si>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</si>
  <si>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</si>
  <si>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</si>
  <si>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</si>
  <si>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</si>
  <si>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</si>
  <si>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</si>
  <si>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</si>
  <si>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</si>
  <si>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</si>
  <si>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</si>
  <si>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</si>
  <si>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</si>
  <si>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</si>
  <si>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</si>
  <si>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</si>
  <si>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</si>
  <si>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</si>
  <si>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</si>
  <si>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</si>
  <si>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</si>
  <si>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</si>
  <si>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</si>
  <si>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</si>
  <si>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</si>
  <si>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</si>
  <si>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</si>
  <si>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</si>
  <si>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</si>
  <si>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</si>
  <si>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</si>
  <si>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</si>
  <si>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</si>
  <si>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</si>
  <si>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</si>
  <si>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</si>
  <si>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</si>
  <si>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</si>
  <si>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</si>
  <si>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</si>
  <si>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</si>
  <si>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</si>
  <si>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</si>
  <si>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</si>
  <si>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</si>
  <si>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</si>
  <si>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</si>
  <si>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</si>
  <si>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</si>
  <si>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</si>
  <si>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</si>
  <si>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</si>
  <si>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</si>
  <si>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</si>
  <si>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</si>
  <si>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</si>
  <si>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</si>
  <si>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</si>
  <si>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</si>
  <si>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</si>
  <si>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</si>
  <si>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</si>
  <si>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</si>
  <si>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</si>
  <si>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</si>
  <si>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</si>
  <si>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</si>
  <si>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</si>
  <si>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</si>
  <si>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</si>
  <si>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</si>
  <si>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</si>
  <si>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</si>
  <si>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</si>
  <si>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</si>
  <si>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</si>
  <si>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</si>
  <si>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</si>
  <si>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</si>
  <si>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</si>
  <si>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</si>
  <si>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</si>
  <si>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</si>
  <si>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</si>
  <si>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</si>
  <si>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</si>
  <si>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</si>
  <si>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</si>
  <si>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</si>
  <si>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</si>
  <si>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</si>
  <si>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</si>
  <si>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</si>
  <si>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</si>
  <si>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</si>
  <si>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</si>
  <si>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</si>
  <si>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</si>
  <si>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</si>
  <si>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</si>
  <si>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</si>
  <si>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</si>
  <si>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</si>
  <si>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</si>
  <si>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</si>
  <si>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</si>
  <si>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</si>
  <si>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</si>
  <si>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</si>
  <si>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</si>
  <si>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</si>
  <si>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</si>
  <si>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</si>
  <si>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</si>
  <si>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</si>
  <si>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</si>
  <si>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</si>
  <si>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</si>
  <si>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</si>
  <si>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</si>
  <si>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</si>
  <si>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</si>
  <si>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</si>
  <si>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</si>
  <si>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</si>
  <si>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</si>
  <si>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</si>
  <si>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</si>
  <si>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</si>
  <si>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</si>
  <si>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</si>
  <si>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</si>
  <si>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</si>
  <si>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</si>
  <si>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</si>
  <si>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</si>
  <si>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</si>
  <si>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</si>
  <si>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</si>
  <si>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</si>
  <si>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</si>
  <si>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</si>
  <si>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</si>
  <si>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</si>
  <si>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</si>
  <si>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</si>
  <si>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</si>
  <si>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</si>
  <si>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</si>
  <si>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</si>
  <si>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</si>
  <si>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</si>
  <si>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</si>
  <si>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</si>
  <si>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</si>
  <si>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</si>
  <si>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</si>
  <si>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</si>
  <si>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</si>
  <si>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</si>
  <si>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</si>
  <si>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</si>
  <si>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</si>
  <si>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</si>
  <si>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</si>
  <si>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</si>
  <si>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</si>
  <si>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</si>
  <si>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</si>
  <si>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</si>
  <si>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</si>
  <si>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</si>
  <si>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</si>
  <si>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</si>
  <si>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</si>
  <si>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</si>
  <si>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</si>
  <si>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</si>
  <si>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</si>
  <si>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</si>
  <si>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</si>
  <si>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</si>
  <si>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</si>
  <si>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</si>
  <si>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</si>
  <si>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</si>
  <si>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</si>
  <si>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</si>
  <si>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</si>
  <si>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</si>
  <si>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</si>
  <si>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</si>
  <si>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</si>
  <si>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</si>
  <si>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</si>
  <si>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</si>
  <si>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</si>
  <si>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</si>
  <si>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</si>
  <si>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</si>
  <si>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</si>
  <si>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</si>
  <si>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</si>
  <si>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</si>
  <si>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</si>
  <si>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</si>
  <si>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</si>
  <si>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</si>
  <si>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</si>
  <si>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</si>
  <si>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</si>
  <si>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</si>
  <si>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</si>
  <si>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</si>
  <si>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</si>
  <si>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</si>
  <si>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</si>
  <si>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</si>
  <si>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</si>
  <si>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</si>
  <si>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</si>
  <si>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</si>
  <si>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</si>
  <si>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</si>
  <si>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</si>
  <si>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</si>
  <si>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</si>
  <si>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</si>
  <si>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</si>
  <si>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</si>
  <si>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</si>
  <si>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</si>
  <si>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</si>
  <si>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</si>
  <si>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</si>
  <si>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</si>
  <si>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</si>
  <si>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</si>
  <si>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</si>
  <si>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</si>
  <si>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</si>
  <si>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</si>
  <si>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</si>
  <si>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</si>
  <si>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</si>
  <si>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</si>
  <si>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</si>
  <si>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</si>
  <si>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</si>
  <si>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</si>
  <si>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</si>
  <si>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</si>
  <si>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</si>
  <si>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</si>
  <si>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</si>
  <si>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</si>
  <si>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</si>
  <si>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</si>
  <si>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</si>
  <si>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</si>
  <si>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</si>
  <si>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</si>
  <si>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</si>
  <si>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</si>
  <si>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</si>
  <si>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</si>
  <si>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</si>
  <si>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</si>
  <si>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</si>
  <si>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</si>
  <si>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</si>
  <si>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</si>
  <si>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</si>
  <si>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</si>
  <si>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</si>
  <si>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</si>
  <si>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</si>
  <si>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</si>
  <si>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</si>
  <si>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</si>
  <si>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</si>
  <si>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</si>
  <si>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</si>
  <si>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</si>
  <si>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</si>
  <si>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</si>
  <si>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</si>
  <si>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</si>
  <si>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</si>
  <si>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</si>
  <si>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</si>
  <si>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</si>
  <si>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</si>
  <si>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</si>
  <si>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</si>
  <si>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</si>
  <si>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</si>
  <si>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</si>
  <si>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</si>
  <si>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</si>
  <si>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</si>
  <si>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</si>
  <si>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</si>
  <si>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</si>
  <si>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</si>
  <si>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</si>
  <si>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</si>
  <si>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</si>
  <si>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</si>
  <si>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</si>
  <si>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</si>
  <si>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</si>
  <si>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</si>
  <si>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</si>
  <si>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</si>
  <si>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</si>
  <si>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</si>
  <si>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</si>
  <si>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</si>
  <si>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</si>
  <si>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</si>
  <si>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</si>
  <si>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</si>
  <si>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</si>
  <si>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</si>
  <si>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</si>
  <si>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</si>
  <si>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</si>
  <si>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</si>
  <si>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</si>
  <si>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</si>
  <si>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</si>
  <si>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</si>
  <si>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</si>
  <si>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</si>
  <si>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</si>
  <si>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</si>
  <si>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</si>
  <si>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</si>
  <si>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</si>
  <si>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</si>
  <si>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</si>
  <si>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</si>
  <si>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</si>
  <si>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</si>
  <si>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</si>
  <si>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</si>
  <si>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</si>
  <si>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</si>
  <si>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</si>
  <si>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</si>
  <si>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</si>
  <si>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</si>
  <si>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</si>
  <si>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</si>
  <si>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</si>
  <si>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</si>
  <si>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</si>
  <si>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</si>
  <si>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</si>
  <si>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</si>
  <si>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</si>
  <si>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</si>
  <si>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</si>
  <si>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</si>
  <si>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</si>
  <si>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</si>
  <si>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</si>
  <si>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</si>
  <si>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</si>
  <si>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</si>
  <si>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</si>
  <si>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</si>
  <si>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</si>
  <si>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</si>
  <si>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</si>
  <si>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</si>
  <si>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</si>
  <si>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</si>
  <si>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</si>
  <si>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</si>
  <si>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</si>
  <si>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</si>
  <si>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</si>
  <si>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</si>
  <si>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</si>
  <si>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</si>
  <si>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</si>
  <si>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</si>
  <si>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</si>
  <si>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</si>
  <si>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</si>
  <si>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</si>
  <si>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</si>
  <si>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</si>
  <si>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</si>
  <si>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</si>
  <si>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</si>
  <si>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</si>
  <si>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</si>
  <si>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</si>
  <si>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</si>
  <si>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</si>
  <si>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</si>
  <si>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</si>
  <si>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</si>
  <si>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</si>
  <si>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</si>
  <si>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</si>
  <si>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</si>
  <si>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</si>
  <si>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</si>
  <si>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</si>
  <si>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</si>
  <si>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</si>
  <si>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</si>
  <si>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</si>
  <si>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</si>
  <si>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</si>
  <si>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</si>
  <si>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</si>
  <si>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</si>
  <si>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</si>
  <si>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</si>
  <si>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</si>
  <si>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</si>
  <si>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</si>
  <si>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</si>
  <si>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</si>
  <si>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</si>
  <si>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</si>
  <si>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</si>
  <si>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</si>
  <si>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</si>
  <si>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</si>
  <si>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</si>
  <si>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</si>
  <si>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</si>
  <si>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</si>
  <si>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</si>
  <si>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</si>
  <si>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</si>
  <si>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</si>
  <si>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</si>
  <si>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</si>
  <si>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</si>
  <si>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</si>
  <si>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</si>
  <si>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</si>
  <si>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</si>
  <si>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</si>
  <si>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</si>
  <si>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</si>
  <si>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</si>
  <si>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</si>
  <si>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</si>
  <si>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</si>
  <si>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</si>
  <si>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</si>
  <si>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</si>
  <si>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</si>
  <si>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</si>
  <si>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</si>
  <si>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</si>
  <si>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</si>
  <si>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</si>
  <si>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</si>
  <si>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</si>
  <si>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</si>
  <si>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</si>
  <si>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</si>
  <si>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</si>
  <si>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</si>
  <si>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</si>
  <si>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</si>
  <si>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</si>
  <si>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</si>
  <si>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</si>
  <si>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</si>
  <si>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</si>
  <si>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</si>
  <si>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</si>
  <si>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</si>
  <si>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</si>
  <si>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</si>
  <si>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</si>
  <si>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</si>
  <si>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</si>
  <si>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</si>
  <si>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</si>
  <si>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</si>
  <si>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</si>
  <si>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</si>
  <si>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</si>
  <si>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</si>
  <si>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</si>
  <si>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</si>
  <si>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</si>
  <si>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</si>
  <si>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</si>
  <si>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</si>
  <si>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</si>
  <si>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</si>
  <si>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</si>
  <si>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</si>
  <si>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</si>
  <si>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</si>
  <si>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</si>
  <si>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</si>
  <si>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</si>
  <si>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</si>
  <si>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</si>
  <si>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</si>
  <si>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</si>
  <si>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</si>
  <si>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</si>
  <si>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</si>
  <si>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</si>
  <si>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</si>
  <si>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</si>
  <si>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</si>
  <si>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</si>
  <si>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</si>
  <si>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</si>
  <si>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</si>
  <si>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</si>
  <si>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</si>
  <si>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</si>
  <si>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</si>
  <si>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</si>
  <si>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</si>
  <si>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</si>
  <si>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</si>
  <si>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</si>
  <si>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</si>
  <si>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</si>
  <si>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</si>
  <si>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</si>
  <si>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</si>
  <si>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</si>
  <si>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</si>
  <si>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</si>
  <si>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</si>
  <si>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</si>
  <si>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</si>
  <si>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</si>
  <si>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</si>
  <si>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</si>
  <si>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</si>
  <si>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</si>
  <si>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</si>
  <si>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</si>
  <si>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</si>
  <si>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</si>
  <si>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</si>
  <si>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</si>
  <si>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</si>
  <si>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</si>
  <si>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</si>
  <si>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</si>
  <si>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</si>
  <si>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</si>
  <si>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</si>
  <si>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</si>
  <si>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</si>
  <si>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</si>
  <si>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</si>
  <si>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</si>
  <si>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</si>
  <si>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</si>
  <si>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</si>
  <si>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</si>
  <si>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</si>
  <si>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</si>
  <si>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</si>
  <si>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</si>
  <si>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</si>
  <si>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</si>
  <si>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</si>
  <si>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</si>
  <si>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</si>
  <si>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</si>
  <si>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</si>
  <si>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</si>
  <si>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</si>
  <si>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</si>
  <si>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</si>
  <si>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</si>
  <si>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</si>
  <si>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</si>
  <si>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</si>
  <si>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</si>
  <si>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</si>
  <si>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</si>
  <si>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</si>
  <si>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</si>
  <si>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</si>
  <si>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</si>
  <si>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</si>
  <si>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</si>
  <si>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</si>
  <si>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</si>
  <si>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</si>
  <si>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</si>
  <si>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</si>
  <si>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</si>
  <si>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</si>
  <si>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</si>
  <si>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</si>
  <si>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</si>
  <si>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</si>
  <si>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</si>
  <si>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</si>
  <si>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</si>
  <si>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</si>
  <si>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</si>
  <si>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</si>
  <si>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</si>
  <si>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</si>
  <si>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</si>
  <si>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</si>
  <si>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</si>
  <si>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</si>
  <si>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</si>
  <si>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</si>
  <si>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</si>
  <si>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</si>
  <si>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</si>
  <si>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</si>
  <si>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</si>
  <si>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</si>
  <si>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</si>
  <si>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</si>
  <si>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</si>
  <si>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</si>
  <si>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</si>
  <si>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</si>
  <si>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</si>
  <si>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</si>
  <si>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</si>
  <si>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</si>
  <si>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</si>
  <si>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</si>
  <si>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</si>
  <si>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</si>
  <si>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</si>
  <si>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</si>
  <si>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</si>
  <si>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</si>
  <si>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</si>
  <si>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</si>
  <si>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</si>
  <si>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</si>
  <si>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</si>
  <si>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</si>
  <si>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</si>
  <si>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</si>
  <si>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</si>
  <si>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</si>
  <si>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</si>
  <si>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</si>
  <si>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</si>
  <si>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</si>
  <si>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</si>
  <si>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</si>
  <si>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</si>
  <si>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</si>
  <si>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</si>
  <si>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</si>
  <si>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</si>
  <si>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</si>
  <si>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</si>
  <si>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</si>
  <si>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</si>
  <si>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</si>
  <si>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</si>
  <si>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</si>
  <si>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</si>
  <si>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</si>
  <si>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</si>
  <si>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</si>
  <si>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</si>
  <si>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</si>
  <si>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</si>
  <si>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</si>
  <si>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</si>
  <si>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</si>
  <si>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</si>
  <si>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</si>
  <si>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</si>
  <si>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</si>
  <si>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</si>
  <si>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</si>
  <si>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</si>
  <si>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</si>
  <si>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</si>
  <si>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</si>
  <si>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</si>
  <si>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</si>
  <si>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</si>
  <si>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</si>
  <si>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</si>
  <si>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</si>
  <si>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</si>
  <si>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</si>
  <si>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</si>
  <si>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</si>
  <si>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</si>
  <si>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</si>
  <si>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</si>
  <si>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</si>
  <si>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</si>
  <si>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</si>
  <si>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</si>
  <si>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</si>
  <si>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</si>
  <si>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</si>
  <si>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</si>
  <si>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</si>
  <si>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</si>
  <si>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</si>
  <si>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</si>
  <si>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</si>
  <si>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</si>
  <si>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</si>
  <si>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</si>
  <si>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</si>
  <si>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</si>
  <si>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</si>
  <si>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</si>
  <si>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</si>
  <si>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</si>
  <si>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</si>
  <si>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</si>
  <si>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</si>
  <si>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</si>
  <si>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</si>
  <si>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</si>
  <si>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</si>
  <si>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</si>
  <si>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</si>
  <si>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</si>
  <si>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</si>
  <si>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</si>
  <si>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</si>
  <si>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</si>
  <si>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</si>
  <si>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</si>
  <si>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</si>
  <si>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</si>
  <si>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</si>
  <si>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</si>
  <si>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</si>
  <si>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</si>
  <si>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</si>
  <si>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</si>
  <si>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</si>
  <si>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</si>
  <si>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</si>
  <si>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</si>
  <si>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</si>
  <si>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</si>
  <si>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</si>
  <si>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</si>
  <si>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</si>
  <si>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</si>
  <si>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</si>
  <si>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</si>
  <si>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</si>
  <si>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</si>
  <si>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</si>
  <si>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</si>
  <si>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</si>
  <si>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</si>
  <si>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</si>
  <si>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</si>
  <si>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</si>
  <si>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</si>
  <si>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</si>
  <si>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</si>
  <si>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</si>
  <si>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</si>
  <si>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</si>
  <si>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</si>
  <si>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</si>
  <si>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</si>
  <si>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</si>
  <si>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</si>
  <si>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</si>
  <si>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</si>
  <si>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</si>
  <si>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</si>
  <si>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</si>
  <si>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</si>
  <si>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</si>
  <si>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</si>
  <si>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</si>
  <si>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</si>
  <si>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</si>
  <si>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</si>
  <si>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</si>
  <si>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</si>
  <si>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</si>
  <si>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</si>
  <si>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</si>
  <si>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</si>
  <si>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</si>
  <si>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</si>
  <si>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</si>
  <si>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</si>
  <si>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</si>
  <si>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</si>
  <si>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</si>
  <si>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</si>
  <si>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</si>
  <si>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</si>
  <si>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</si>
  <si>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</si>
  <si>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</si>
  <si>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</si>
  <si>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</si>
  <si>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</si>
  <si>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</si>
  <si>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</si>
  <si>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</si>
  <si>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</si>
  <si>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</si>
  <si>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</si>
  <si>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</si>
  <si>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</si>
  <si>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</si>
  <si>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</si>
  <si>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</si>
  <si>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</si>
  <si>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</si>
  <si>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</si>
  <si>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</si>
  <si>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</si>
  <si>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</si>
  <si>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</si>
  <si>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</si>
  <si>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</si>
  <si>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</si>
  <si>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</si>
  <si>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</si>
  <si>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</si>
  <si>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</si>
  <si>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</si>
  <si>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</si>
  <si>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</si>
  <si>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</si>
  <si>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</si>
  <si>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</si>
  <si>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</si>
  <si>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</si>
  <si>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</si>
  <si>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</si>
  <si>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</si>
  <si>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</si>
  <si>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</si>
  <si>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</si>
  <si>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</si>
  <si>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</si>
  <si>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</si>
  <si>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</si>
  <si>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</si>
  <si>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</si>
  <si>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</si>
  <si>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</si>
  <si>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</si>
  <si>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</si>
  <si>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</si>
  <si>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</si>
  <si>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</si>
  <si>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</si>
  <si>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</si>
  <si>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</si>
  <si>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</si>
  <si>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</si>
  <si>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</si>
  <si>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</si>
  <si>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</si>
  <si>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</si>
  <si>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</si>
  <si>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</si>
  <si>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</si>
  <si>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</si>
  <si>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</si>
  <si>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</si>
  <si>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</si>
  <si>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</si>
  <si>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</si>
  <si>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</si>
  <si>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</si>
  <si>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</si>
  <si>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</si>
  <si>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</si>
  <si>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</si>
  <si>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</si>
  <si>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</si>
  <si>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</si>
  <si>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</si>
  <si>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</si>
  <si>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</si>
  <si>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</si>
  <si>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</si>
  <si>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</si>
  <si>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</si>
  <si>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</si>
  <si>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</si>
  <si>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</si>
  <si>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</si>
  <si>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</si>
  <si>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</si>
  <si>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</si>
  <si>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</si>
  <si>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</si>
  <si>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</si>
  <si>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</si>
  <si>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</si>
  <si>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</si>
  <si>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</si>
  <si>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</si>
  <si>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</si>
  <si>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</si>
  <si>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</si>
  <si>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</si>
  <si>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</si>
  <si>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</si>
  <si>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</si>
  <si>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</si>
  <si>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</si>
  <si>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</si>
  <si>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</si>
  <si>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</si>
  <si>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</si>
  <si>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</si>
  <si>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</si>
  <si>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</si>
  <si>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</si>
  <si>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</si>
  <si>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</si>
  <si>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</si>
  <si>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</si>
  <si>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</si>
  <si>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</si>
  <si>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</si>
  <si>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</si>
  <si>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</si>
  <si>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</si>
  <si>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</si>
  <si>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</si>
  <si>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</si>
  <si>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</si>
  <si>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</si>
  <si>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</si>
  <si>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</si>
  <si>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</si>
  <si>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</si>
  <si>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</si>
  <si>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</si>
  <si>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</si>
  <si>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</si>
  <si>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</si>
  <si>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</si>
  <si>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</si>
  <si>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</si>
  <si>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</si>
  <si>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</si>
  <si>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</si>
  <si>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</si>
  <si>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</si>
  <si>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</si>
  <si>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</si>
  <si>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</si>
  <si>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</si>
  <si>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</si>
  <si>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</si>
  <si>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</si>
  <si>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</si>
  <si>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</si>
  <si>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</si>
  <si>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</si>
  <si>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</si>
  <si>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</si>
  <si>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</si>
  <si>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</si>
  <si>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</si>
  <si>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</si>
  <si>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</si>
  <si>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</si>
  <si>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</si>
  <si>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</si>
  <si>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</si>
  <si>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</si>
  <si>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</si>
  <si>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</si>
  <si>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</si>
  <si>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</si>
  <si>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</si>
  <si>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</si>
  <si>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</si>
  <si>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</si>
  <si>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</si>
  <si>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</si>
  <si>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</si>
  <si>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</si>
  <si>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</si>
  <si>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</si>
  <si>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</si>
  <si>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</si>
  <si>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</si>
  <si>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</si>
  <si>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</si>
  <si>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</si>
  <si>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</si>
  <si>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</si>
  <si>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</si>
  <si>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</si>
  <si>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</si>
  <si>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</si>
  <si>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</si>
  <si>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</si>
  <si>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</si>
  <si>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</si>
  <si>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</si>
  <si>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</si>
  <si>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</si>
  <si>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</si>
  <si>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</si>
  <si>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</si>
  <si>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</si>
  <si>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</si>
  <si>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</si>
  <si>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</si>
  <si>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</si>
  <si>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</si>
  <si>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</si>
  <si>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</si>
  <si>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</si>
  <si>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</si>
  <si>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</si>
  <si>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</si>
  <si>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</si>
  <si>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</si>
  <si>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</si>
  <si>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</si>
  <si>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</si>
  <si>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</si>
  <si>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</si>
  <si>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</si>
  <si>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</si>
  <si>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</si>
  <si>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</si>
  <si>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</si>
  <si>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</si>
  <si>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</si>
  <si>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</si>
  <si>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</si>
  <si>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</si>
  <si>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</si>
  <si>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</si>
  <si>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</si>
  <si>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</si>
  <si>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</si>
  <si>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</si>
  <si>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</si>
  <si>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</si>
  <si>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</si>
  <si>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</si>
  <si>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</si>
  <si>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</si>
  <si>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</si>
  <si>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</si>
  <si>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</si>
  <si>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</si>
  <si>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</si>
  <si>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</si>
  <si>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</si>
  <si>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</si>
  <si>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</si>
  <si>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</si>
  <si>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</si>
  <si>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</si>
  <si>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</si>
  <si>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</si>
  <si>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</si>
  <si>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</si>
  <si>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</si>
  <si>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</si>
  <si>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</si>
  <si>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</si>
  <si>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</si>
  <si>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</si>
  <si>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</si>
  <si>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</si>
  <si>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</si>
  <si>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</si>
  <si>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</si>
  <si>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</si>
  <si>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</si>
  <si>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</si>
  <si>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</si>
  <si>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</si>
  <si>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</si>
  <si>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</si>
  <si>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</si>
  <si>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</si>
  <si>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</si>
  <si>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</si>
  <si>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</si>
  <si>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</si>
  <si>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</si>
  <si>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</si>
  <si>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</si>
  <si>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</si>
  <si>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</si>
  <si>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</si>
  <si>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</si>
  <si>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</si>
  <si>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</si>
  <si>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</si>
  <si>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</si>
  <si>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</si>
  <si>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</si>
  <si>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</si>
  <si>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</si>
  <si>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</si>
  <si>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</si>
  <si>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</si>
  <si>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</si>
  <si>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</si>
  <si>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</si>
  <si>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</si>
  <si>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</si>
  <si>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</si>
  <si>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</si>
  <si>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</si>
  <si>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</si>
  <si>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</si>
  <si>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</si>
  <si>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</si>
  <si>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</si>
  <si>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</si>
  <si>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</si>
  <si>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</si>
  <si>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</si>
  <si>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</si>
  <si>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</si>
  <si>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</si>
  <si>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</si>
  <si>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</si>
  <si>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</si>
  <si>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</si>
  <si>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</si>
  <si>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</si>
  <si>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</si>
  <si>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</si>
  <si>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</si>
  <si>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</si>
  <si>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</si>
  <si>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</si>
  <si>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</si>
  <si>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</si>
  <si>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</si>
  <si>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</si>
  <si>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</si>
  <si>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</si>
  <si>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</si>
  <si>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</si>
  <si>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</si>
  <si>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</si>
  <si>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</si>
  <si>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</si>
  <si>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</si>
  <si>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</si>
  <si>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</si>
  <si>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</si>
  <si>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</si>
  <si>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</si>
  <si>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</si>
  <si>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</si>
  <si>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</si>
  <si>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</si>
  <si>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</si>
  <si>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</si>
  <si>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</si>
  <si>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</si>
  <si>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</si>
  <si>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</si>
  <si>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</si>
  <si>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</si>
  <si>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</si>
  <si>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</si>
  <si>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</si>
  <si>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</si>
  <si>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</si>
  <si>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</si>
  <si>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</si>
  <si>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</si>
  <si>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</si>
  <si>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</si>
  <si>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</si>
  <si>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</si>
  <si>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</si>
  <si>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</si>
  <si>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</si>
  <si>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</si>
  <si>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</si>
  <si>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</si>
  <si>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</si>
  <si>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</si>
  <si>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</si>
  <si>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</si>
  <si>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</si>
  <si>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</si>
  <si>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</si>
  <si>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</si>
  <si>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</si>
  <si>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</si>
  <si>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</si>
  <si>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</si>
  <si>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</si>
  <si>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</si>
  <si>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</si>
  <si>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</si>
  <si>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</si>
  <si>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</si>
  <si>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</si>
  <si>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</si>
  <si>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</si>
  <si>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</si>
  <si>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</si>
  <si>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</si>
  <si>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</si>
  <si>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</si>
  <si>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</si>
  <si>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</si>
  <si>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</si>
  <si>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</si>
  <si>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</si>
  <si>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</si>
  <si>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</si>
  <si>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</si>
  <si>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</si>
  <si>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</si>
  <si>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</si>
  <si>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</si>
  <si>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</si>
  <si>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</si>
  <si>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</si>
  <si>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</si>
  <si>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</si>
  <si>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</si>
  <si>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</si>
  <si>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</si>
  <si>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</si>
  <si>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</si>
  <si>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</si>
  <si>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</si>
  <si>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</si>
  <si>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</si>
  <si>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</si>
  <si>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</si>
  <si>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</si>
  <si>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</si>
  <si>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</si>
  <si>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</si>
  <si>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</si>
  <si>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</si>
  <si>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</si>
  <si>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</si>
  <si>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</si>
  <si>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</si>
  <si>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</si>
  <si>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</si>
  <si>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</si>
  <si>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</si>
  <si>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</si>
  <si>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</si>
  <si>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</si>
  <si>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</si>
  <si>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</si>
  <si>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</si>
  <si>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</si>
  <si>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</si>
  <si>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</si>
  <si>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</si>
  <si>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</si>
  <si>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</si>
  <si>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</si>
  <si>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</si>
  <si>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</si>
  <si>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</si>
  <si>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</si>
  <si>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</si>
  <si>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</si>
  <si>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</si>
  <si>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</si>
  <si>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</si>
  <si>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</si>
  <si>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</si>
  <si>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</si>
  <si>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</si>
  <si>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</si>
  <si>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</si>
  <si>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</si>
  <si>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</si>
  <si>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</si>
  <si>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</si>
  <si>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</si>
  <si>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</si>
  <si>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</si>
  <si>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</si>
  <si>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</si>
  <si>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</si>
  <si>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</si>
  <si>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</si>
  <si>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</si>
  <si>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</si>
  <si>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</si>
  <si>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</si>
  <si>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</si>
  <si>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</si>
  <si>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</si>
  <si>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</si>
  <si>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</si>
  <si>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</si>
  <si>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</si>
  <si>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</si>
  <si>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</si>
  <si>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</si>
  <si>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</si>
  <si>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</si>
  <si>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</si>
  <si>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</si>
  <si>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</si>
  <si>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</si>
  <si>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</si>
  <si>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</si>
  <si>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</si>
  <si>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</si>
  <si>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</si>
  <si>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</si>
  <si>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</si>
  <si>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</si>
  <si>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</si>
  <si>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</si>
  <si>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</si>
  <si>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</si>
  <si>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</si>
  <si>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</si>
  <si>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</si>
  <si>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</si>
  <si>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</si>
  <si>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</si>
  <si>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</si>
  <si>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</si>
  <si>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</si>
  <si>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</si>
  <si>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</si>
  <si>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</si>
  <si>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</si>
  <si>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</si>
  <si>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</si>
  <si>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</si>
  <si>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</si>
  <si>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</si>
  <si>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</si>
  <si>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</si>
  <si>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</si>
  <si>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</si>
  <si>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</si>
  <si>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</si>
  <si>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</si>
  <si>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</si>
  <si>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</si>
  <si>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</si>
  <si>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</si>
  <si>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</si>
  <si>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</si>
  <si>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</si>
  <si>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</si>
  <si>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</si>
  <si>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</si>
  <si>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</si>
  <si>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</si>
  <si>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</si>
  <si>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</si>
  <si>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</si>
  <si>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</si>
  <si>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</si>
  <si>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</si>
  <si>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</si>
  <si>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</si>
  <si>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</si>
  <si>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</si>
  <si>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</si>
  <si>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</si>
  <si>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</si>
  <si>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</si>
  <si>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</si>
  <si>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</si>
  <si>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</si>
  <si>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</si>
  <si>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</si>
  <si>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</si>
  <si>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</si>
  <si>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</si>
  <si>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</si>
  <si>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</si>
  <si>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</si>
  <si>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</si>
  <si>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</si>
  <si>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</si>
  <si>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</si>
  <si>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</si>
  <si>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</si>
  <si>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</si>
  <si>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</si>
  <si>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</si>
  <si>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</si>
  <si>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</si>
  <si>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</si>
  <si>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</si>
  <si>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</si>
  <si>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</si>
  <si>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</si>
  <si>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</si>
  <si>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</si>
  <si>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</si>
  <si>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</si>
  <si>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</si>
  <si>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</si>
  <si>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</si>
  <si>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</si>
  <si>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</si>
  <si>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</si>
  <si>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</si>
  <si>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</si>
  <si>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</si>
  <si>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</si>
  <si>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</si>
  <si>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</si>
  <si>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</si>
  <si>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</si>
  <si>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</si>
  <si>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</si>
  <si>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</si>
  <si>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</si>
  <si>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</si>
  <si>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</si>
  <si>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</si>
  <si>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</si>
  <si>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</si>
  <si>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</si>
  <si>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</si>
  <si>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</si>
  <si>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</si>
  <si>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</si>
  <si>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</si>
  <si>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</si>
  <si>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</si>
  <si>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</si>
  <si>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</si>
  <si>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</si>
  <si>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</si>
  <si>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</si>
  <si>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</si>
  <si>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</si>
  <si>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</si>
  <si>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</si>
  <si>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</si>
  <si>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</si>
  <si>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</si>
  <si>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</si>
  <si>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</si>
  <si>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</si>
  <si>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</si>
  <si>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</si>
  <si>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</si>
  <si>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</si>
  <si>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</si>
  <si>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</si>
  <si>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</si>
  <si>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</si>
  <si>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</si>
  <si>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</si>
  <si>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</si>
  <si>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</si>
  <si>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</si>
  <si>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</si>
  <si>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</si>
  <si>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</si>
  <si>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</si>
  <si>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</si>
  <si>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</si>
  <si>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</si>
  <si>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</si>
  <si>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</si>
  <si>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</si>
  <si>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</si>
  <si>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</si>
  <si>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</si>
  <si>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</si>
  <si>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</si>
  <si>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</si>
  <si>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</si>
  <si>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</si>
  <si>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</si>
  <si>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</si>
  <si>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</si>
  <si>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</si>
  <si>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</si>
  <si>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</si>
  <si>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</si>
  <si>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</si>
  <si>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</si>
  <si>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</si>
  <si>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</si>
  <si>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</si>
  <si>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</si>
  <si>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</si>
  <si>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</si>
  <si>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</si>
  <si>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</si>
  <si>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</si>
  <si>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</si>
  <si>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</si>
  <si>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</si>
  <si>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</si>
  <si>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</si>
  <si>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</si>
  <si>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</si>
  <si>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</si>
  <si>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</si>
  <si>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</si>
  <si>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</si>
  <si>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</si>
  <si>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</si>
  <si>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</si>
  <si>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</si>
  <si>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</si>
  <si>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</si>
  <si>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</si>
  <si>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</si>
  <si>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</si>
  <si>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</si>
  <si>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</si>
  <si>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</si>
  <si>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</si>
  <si>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</si>
  <si>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</si>
  <si>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</si>
  <si>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</si>
  <si>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</si>
  <si>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</si>
  <si>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</si>
  <si>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</si>
  <si>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</si>
  <si>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</si>
  <si>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</si>
  <si>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</si>
  <si>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</si>
  <si>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</si>
  <si>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</si>
  <si>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</si>
  <si>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</si>
  <si>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</si>
  <si>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</si>
  <si>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</si>
  <si>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</si>
  <si>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</si>
  <si>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</si>
  <si>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</si>
  <si>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</si>
  <si>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</si>
  <si>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</si>
  <si>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</si>
  <si>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</si>
  <si>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</si>
  <si>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</si>
  <si>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</si>
  <si>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</si>
  <si>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</si>
  <si>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</si>
  <si>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</si>
  <si>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</si>
  <si>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</si>
  <si>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</si>
  <si>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</si>
  <si>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</si>
  <si>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</si>
  <si>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</si>
  <si>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</si>
  <si>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</si>
  <si>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</si>
  <si>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</si>
  <si>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</si>
  <si>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</si>
  <si>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</si>
  <si>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</si>
  <si>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</si>
  <si>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</si>
  <si>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</si>
  <si>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</si>
  <si>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</si>
  <si>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</si>
  <si>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</si>
  <si>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</si>
  <si>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</si>
  <si>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</si>
  <si>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</si>
  <si>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</si>
  <si>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</si>
  <si>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</si>
  <si>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</si>
  <si>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</si>
  <si>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</si>
  <si>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</si>
  <si>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</si>
  <si>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</si>
  <si>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</si>
  <si>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</si>
  <si>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Math Acceleration Academies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</si>
</sst>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3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35">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99" t="s">
        <v>2</v>
      </c>
      <c r="C5" s="500"/>
      <c r="D5" s="500"/>
      <c r="E5" s="500"/>
      <c r="F5" s="340">
        <v>2024</v>
      </c>
      <c r="G5" s="30"/>
      <c r="H5" s="30"/>
      <c r="I5" s="342" t="s">
        <v>3</v>
      </c>
      <c r="J5" s="9"/>
      <c r="K5" s="498">
        <v>125</v>
      </c>
      <c r="L5" s="498"/>
      <c r="M5" s="498"/>
      <c r="N5" s="498"/>
      <c r="O5" s="498"/>
      <c r="P5" s="498"/>
      <c r="R5" s="485"/>
      <c r="S5" s="486"/>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99"/>
      <c r="C7" s="500"/>
      <c r="D7" s="500"/>
      <c r="E7" s="500"/>
      <c r="F7" s="8"/>
      <c r="G7" s="8"/>
      <c r="H7" s="8"/>
      <c r="I7" s="342" t="s">
        <v>4</v>
      </c>
      <c r="J7" s="341"/>
      <c r="K7" s="496" t="s">
        <v>6592</v>
      </c>
      <c r="L7" s="496"/>
      <c r="M7" s="496"/>
      <c r="N7" s="496"/>
      <c r="O7" s="496"/>
      <c r="P7" s="496"/>
      <c r="Q7" s="497"/>
      <c r="R7" s="497"/>
      <c r="S7" s="497"/>
      <c r="T7" s="497"/>
      <c r="U7" s="497"/>
      <c r="V7" s="497"/>
      <c r="W7" s="497"/>
      <c r="X7" s="497"/>
      <c r="Y7" s="497"/>
      <c r="Z7" s="497"/>
      <c r="AA7" s="497"/>
    </row>
    <row r="8" spans="1:27" ht="12" customHeight="1" thickBot="1" x14ac:dyDescent="0.4">
      <c r="A8" s="6"/>
      <c r="B8" s="342"/>
      <c r="C8" s="65"/>
      <c r="D8" s="65"/>
      <c r="E8" s="65"/>
      <c r="F8" s="8"/>
      <c r="G8" s="8"/>
      <c r="H8" s="8"/>
      <c r="I8" s="342"/>
      <c r="J8" s="341"/>
      <c r="K8" s="342"/>
      <c r="L8" s="342"/>
      <c r="M8" s="342"/>
      <c r="N8" s="342"/>
      <c r="O8" s="342"/>
      <c r="P8" s="342"/>
      <c r="R8" s="487"/>
      <c r="S8" s="488"/>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5" customHeight="1" x14ac:dyDescent="0.35">
      <c r="A10" s="10"/>
      <c r="B10" s="324"/>
      <c r="C10" s="501" t="s">
        <v>5</v>
      </c>
      <c r="D10" s="502"/>
      <c r="E10" s="502"/>
      <c r="F10" s="502"/>
      <c r="G10" s="502"/>
      <c r="H10" s="502"/>
      <c r="I10" s="502"/>
      <c r="J10" s="502"/>
      <c r="K10" s="503"/>
      <c r="L10" s="140"/>
      <c r="M10" s="140"/>
      <c r="N10" s="140"/>
      <c r="O10" s="140"/>
      <c r="P10" s="493" t="s">
        <v>6</v>
      </c>
      <c r="Q10" s="279"/>
      <c r="R10" s="7"/>
      <c r="S10" s="7"/>
      <c r="T10" s="7"/>
      <c r="U10" s="7"/>
      <c r="V10" s="491"/>
      <c r="W10" s="141"/>
      <c r="AA10" s="514"/>
    </row>
    <row r="11" spans="1:27" ht="16" thickBot="1" x14ac:dyDescent="0.4">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3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5"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507" t="s">
        <v>16</v>
      </c>
      <c r="E28" s="507"/>
      <c r="F28" s="507"/>
      <c r="G28" s="507"/>
      <c r="H28" s="347"/>
      <c r="I28" s="348" t="s">
        <v>8</v>
      </c>
      <c r="J28" s="349" t="s">
        <v>9</v>
      </c>
      <c r="K28" s="389" t="s">
        <v>10</v>
      </c>
      <c r="L28" s="66"/>
      <c r="M28" s="66"/>
      <c r="N28" s="57"/>
      <c r="O28" s="151"/>
      <c r="P28" s="48" t="s">
        <v>11</v>
      </c>
      <c r="Q28" s="286"/>
      <c r="R28" s="390"/>
      <c r="S28" s="391"/>
      <c r="T28" s="392" t="s">
        <v>13</v>
      </c>
      <c r="U28" s="393" t="s">
        <v>13</v>
      </c>
      <c r="V28" s="13"/>
      <c r="W28" s="150"/>
      <c r="AA28" s="326" t="s">
        <v>12</v>
      </c>
    </row>
    <row r="29" spans="1:27" ht="12.65" customHeight="1" x14ac:dyDescent="0.35">
      <c r="A29" s="2"/>
      <c r="B29" s="327"/>
      <c r="C29" s="265"/>
      <c r="D29" s="465"/>
      <c r="E29" s="466"/>
      <c r="F29" s="466"/>
      <c r="G29" s="467"/>
      <c r="H29" s="3"/>
      <c r="I29" s="256"/>
      <c r="J29" s="257"/>
      <c r="K29" s="12"/>
      <c r="L29" s="55" t="b">
        <v>0</v>
      </c>
      <c r="M29" s="55"/>
      <c r="N29" s="3">
        <f>IF(L29,P29,0)</f>
        <v>0</v>
      </c>
      <c r="O29" s="140"/>
      <c r="P29" s="258">
        <v>0</v>
      </c>
      <c r="Q29" s="287"/>
      <c r="R29" s="394" t="b">
        <v>0</v>
      </c>
      <c r="S29" s="391">
        <v>0</v>
      </c>
      <c r="T29" s="392" t="s">
        <v>13</v>
      </c>
      <c r="U29" s="393"/>
      <c r="V29" s="13"/>
      <c r="W29" s="150"/>
      <c r="AA29" s="328"/>
    </row>
    <row r="30" spans="1:27" ht="12.65" customHeight="1" x14ac:dyDescent="0.35">
      <c r="A30" s="2"/>
      <c r="B30" s="327"/>
      <c r="C30" s="265"/>
      <c r="D30" s="465"/>
      <c r="E30" s="466"/>
      <c r="F30" s="466"/>
      <c r="G30" s="467"/>
      <c r="H30" s="19"/>
      <c r="I30" s="256"/>
      <c r="J30" s="257"/>
      <c r="K30" s="15"/>
      <c r="L30" s="55" t="b">
        <v>0</v>
      </c>
      <c r="M30" s="55"/>
      <c r="N30" s="3">
        <f>IF(L30,P30,0)</f>
        <v>0</v>
      </c>
      <c r="O30" s="152"/>
      <c r="P30" s="258">
        <v>0</v>
      </c>
      <c r="Q30" s="287"/>
      <c r="R30" s="394" t="b">
        <v>0</v>
      </c>
      <c r="S30" s="391">
        <v>0</v>
      </c>
      <c r="T30" s="392" t="s">
        <v>13</v>
      </c>
      <c r="U30" s="393" t="s">
        <v>13</v>
      </c>
      <c r="V30" s="13"/>
      <c r="W30" s="150"/>
      <c r="AA30" s="328"/>
    </row>
    <row r="31" spans="1:27" ht="12.65" customHeight="1" x14ac:dyDescent="0.35">
      <c r="A31" s="2"/>
      <c r="B31" s="327"/>
      <c r="C31" s="267"/>
      <c r="D31" s="523"/>
      <c r="E31" s="523"/>
      <c r="F31" s="523"/>
      <c r="G31" s="523"/>
      <c r="H31" s="3"/>
      <c r="I31" s="256"/>
      <c r="J31" s="257"/>
      <c r="K31" s="15"/>
      <c r="L31" s="55" t="b">
        <v>0</v>
      </c>
      <c r="M31" s="55"/>
      <c r="N31" s="3">
        <f>IF(L31,P31,0)</f>
        <v>0</v>
      </c>
      <c r="O31" s="152"/>
      <c r="P31" s="258">
        <v>0</v>
      </c>
      <c r="Q31" s="287"/>
      <c r="R31" s="394" t="b">
        <v>0</v>
      </c>
      <c r="S31" s="391">
        <v>0</v>
      </c>
      <c r="T31" s="392" t="s">
        <v>13</v>
      </c>
      <c r="U31" s="393" t="s">
        <v>13</v>
      </c>
      <c r="V31" s="13"/>
      <c r="W31" s="150"/>
      <c r="AA31" s="328"/>
    </row>
    <row r="32" spans="1:27" ht="12.75" customHeight="1" x14ac:dyDescent="0.35">
      <c r="A32" s="2"/>
      <c r="B32" s="327"/>
      <c r="C32" s="265"/>
      <c r="D32" s="478"/>
      <c r="E32" s="479"/>
      <c r="F32" s="479"/>
      <c r="G32" s="479"/>
      <c r="H32" s="479"/>
      <c r="I32" s="479"/>
      <c r="J32" s="479"/>
      <c r="K32" s="480"/>
      <c r="L32" s="55"/>
      <c r="M32" s="55"/>
      <c r="N32" s="3"/>
      <c r="O32" s="152"/>
      <c r="P32" s="254"/>
      <c r="Q32" s="287"/>
      <c r="R32" s="64"/>
      <c r="S32" s="7"/>
      <c r="T32" s="13"/>
      <c r="U32" s="13"/>
      <c r="V32" s="13"/>
      <c r="W32" s="150"/>
      <c r="AA32" s="395"/>
    </row>
    <row r="33" spans="1:27" ht="12.75" customHeight="1" x14ac:dyDescent="0.35">
      <c r="A33" s="16"/>
      <c r="B33" s="330"/>
      <c r="C33" s="519" t="s">
        <v>14</v>
      </c>
      <c r="D33" s="520"/>
      <c r="E33" s="520"/>
      <c r="F33" s="520"/>
      <c r="G33" s="520"/>
      <c r="H33" s="521"/>
      <c r="I33" s="521"/>
      <c r="J33" s="521"/>
      <c r="K33" s="522"/>
      <c r="L33" s="147"/>
      <c r="M33" s="148">
        <f>SUM(M29:M31)</f>
        <v>0</v>
      </c>
      <c r="N33" s="148">
        <f>SUM(N29:N31)</f>
        <v>0</v>
      </c>
      <c r="O33" s="148"/>
      <c r="P33" s="153">
        <f>SUM(P29:P31)</f>
        <v>0</v>
      </c>
      <c r="Q33" s="292"/>
      <c r="R33" s="396"/>
      <c r="S33" s="397"/>
      <c r="T33" s="397" t="s">
        <v>13</v>
      </c>
      <c r="U33" s="398" t="s">
        <v>13</v>
      </c>
      <c r="V33" s="35"/>
      <c r="W33" s="149"/>
      <c r="AA33" s="399"/>
    </row>
    <row r="34" spans="1:27" ht="30" customHeight="1" x14ac:dyDescent="0.3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5"/>
    </row>
    <row r="40" spans="1:27" ht="12.75" customHeight="1" x14ac:dyDescent="0.3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6"/>
      <c r="S40" s="397"/>
      <c r="T40" s="397" t="s">
        <v>13</v>
      </c>
      <c r="U40" s="398" t="s">
        <v>13</v>
      </c>
      <c r="V40" s="35"/>
      <c r="W40" s="150"/>
      <c r="AA40" s="399"/>
    </row>
    <row r="41" spans="1:27" ht="31.5" customHeight="1" x14ac:dyDescent="0.35">
      <c r="A41" s="2"/>
      <c r="B41" s="327"/>
      <c r="C41" s="282">
        <v>5</v>
      </c>
      <c r="D41" s="517" t="s">
        <v>21</v>
      </c>
      <c r="E41" s="517"/>
      <c r="F41" s="517"/>
      <c r="G41" s="517"/>
      <c r="H41" s="517"/>
      <c r="I41" s="517"/>
      <c r="J41" s="517"/>
      <c r="K41" s="518"/>
      <c r="L41" s="17"/>
      <c r="M41" s="17"/>
      <c r="N41" s="17"/>
      <c r="O41" s="154"/>
      <c r="P41" s="48" t="s">
        <v>11</v>
      </c>
      <c r="Q41" s="296"/>
      <c r="R41" s="7"/>
      <c r="S41" s="7"/>
      <c r="T41" s="392" t="s">
        <v>13</v>
      </c>
      <c r="U41" s="393" t="s">
        <v>13</v>
      </c>
      <c r="V41" s="13"/>
      <c r="W41" s="150"/>
      <c r="AA41" s="326" t="s">
        <v>12</v>
      </c>
    </row>
    <row r="42" spans="1:27" ht="12.65" customHeight="1" x14ac:dyDescent="0.3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5" customHeight="1" x14ac:dyDescent="0.3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5" customHeight="1" x14ac:dyDescent="0.3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5" customHeight="1" x14ac:dyDescent="0.3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3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5"/>
    </row>
    <row r="49" spans="1:27" ht="12.75" customHeight="1" x14ac:dyDescent="0.3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399"/>
    </row>
    <row r="50" spans="1:27" ht="29.25" customHeight="1" x14ac:dyDescent="0.35">
      <c r="A50" s="2"/>
      <c r="B50" s="327"/>
      <c r="C50" s="282">
        <v>6</v>
      </c>
      <c r="D50" s="370" t="s">
        <v>28</v>
      </c>
      <c r="E50" s="347"/>
      <c r="F50" s="347"/>
      <c r="G50" s="347"/>
      <c r="H50" s="347"/>
      <c r="I50" s="348" t="s">
        <v>19</v>
      </c>
      <c r="J50" s="348" t="s">
        <v>20</v>
      </c>
      <c r="K50" s="371"/>
      <c r="L50" s="400"/>
      <c r="M50" s="400"/>
      <c r="N50" s="400"/>
      <c r="O50" s="401"/>
      <c r="P50" s="48" t="s">
        <v>11</v>
      </c>
      <c r="Q50" s="286"/>
      <c r="R50" s="402"/>
      <c r="S50" s="402"/>
      <c r="T50" s="402"/>
      <c r="U50" s="402"/>
      <c r="V50" s="402"/>
      <c r="W50" s="150"/>
      <c r="AA50" s="326" t="s">
        <v>12</v>
      </c>
    </row>
    <row r="51" spans="1:27" ht="12.65" customHeight="1" x14ac:dyDescent="0.3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5"/>
    </row>
    <row r="58" spans="1:27" ht="12.75" customHeight="1" x14ac:dyDescent="0.35">
      <c r="A58" s="16"/>
      <c r="B58" s="330"/>
      <c r="C58" s="455" t="s">
        <v>14</v>
      </c>
      <c r="D58" s="456"/>
      <c r="E58" s="456"/>
      <c r="F58" s="456"/>
      <c r="G58" s="456"/>
      <c r="H58" s="362"/>
      <c r="I58" s="362"/>
      <c r="J58" s="403"/>
      <c r="K58" s="403"/>
      <c r="L58" s="157"/>
      <c r="M58" s="157"/>
      <c r="N58" s="157"/>
      <c r="O58" s="157"/>
      <c r="P58" s="404">
        <f>SUM(P51:P56)</f>
        <v>0</v>
      </c>
      <c r="Q58" s="299"/>
      <c r="R58" s="26"/>
      <c r="S58" s="26"/>
      <c r="T58" s="26"/>
      <c r="U58" s="26"/>
      <c r="V58" s="26"/>
      <c r="W58" s="149"/>
      <c r="AA58" s="399"/>
    </row>
    <row r="59" spans="1:27" ht="29.25" customHeight="1" x14ac:dyDescent="0.35">
      <c r="A59" s="24"/>
      <c r="B59" s="334"/>
      <c r="C59" s="282">
        <v>7</v>
      </c>
      <c r="D59" s="370" t="s">
        <v>29</v>
      </c>
      <c r="E59" s="347"/>
      <c r="F59" s="347"/>
      <c r="G59" s="347"/>
      <c r="H59" s="405"/>
      <c r="I59" s="405"/>
      <c r="J59" s="405"/>
      <c r="K59" s="406"/>
      <c r="L59" s="3"/>
      <c r="M59" s="3"/>
      <c r="N59" s="3"/>
      <c r="O59" s="152"/>
      <c r="P59" s="48" t="s">
        <v>11</v>
      </c>
      <c r="Q59" s="286"/>
      <c r="R59" s="4"/>
      <c r="S59" s="4"/>
      <c r="T59" s="4"/>
      <c r="U59" s="4"/>
      <c r="V59" s="4"/>
      <c r="W59" s="150"/>
      <c r="AA59" s="326" t="s">
        <v>12</v>
      </c>
    </row>
    <row r="60" spans="1:27" ht="12.65" customHeight="1" x14ac:dyDescent="0.3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5" customHeight="1" x14ac:dyDescent="0.3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5" customHeight="1" x14ac:dyDescent="0.3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5" customHeight="1" x14ac:dyDescent="0.3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10" customHeight="1" x14ac:dyDescent="0.35">
      <c r="A64" s="2"/>
      <c r="B64" s="327"/>
      <c r="C64" s="266"/>
      <c r="D64" s="512"/>
      <c r="E64" s="512"/>
      <c r="F64" s="512"/>
      <c r="G64" s="289"/>
      <c r="H64" s="289"/>
      <c r="I64" s="289"/>
      <c r="J64" s="289"/>
      <c r="K64" s="232"/>
      <c r="L64" s="3"/>
      <c r="M64" s="3"/>
      <c r="N64" s="3"/>
      <c r="O64" s="140"/>
      <c r="P64" s="302"/>
      <c r="Q64" s="301"/>
      <c r="R64" s="4"/>
      <c r="S64" s="4"/>
      <c r="T64" s="4"/>
      <c r="U64" s="4"/>
      <c r="V64" s="4"/>
      <c r="W64" s="150"/>
      <c r="AA64" s="395"/>
    </row>
    <row r="65" spans="1:27" ht="12.75" customHeight="1" x14ac:dyDescent="0.35">
      <c r="A65" s="16"/>
      <c r="B65" s="330"/>
      <c r="C65" s="455" t="s">
        <v>14</v>
      </c>
      <c r="D65" s="456"/>
      <c r="E65" s="456"/>
      <c r="F65" s="456"/>
      <c r="G65" s="456"/>
      <c r="H65" s="362"/>
      <c r="I65" s="362"/>
      <c r="J65" s="403"/>
      <c r="K65" s="403"/>
      <c r="L65" s="157"/>
      <c r="M65" s="157"/>
      <c r="N65" s="157"/>
      <c r="O65" s="157"/>
      <c r="P65" s="404">
        <f>SUM(P60:P63)</f>
        <v>0</v>
      </c>
      <c r="Q65" s="299"/>
      <c r="R65" s="26"/>
      <c r="S65" s="26"/>
      <c r="T65" s="26"/>
      <c r="U65" s="26"/>
      <c r="V65" s="26"/>
      <c r="W65" s="149"/>
      <c r="AA65" s="399"/>
    </row>
    <row r="66" spans="1:27" ht="30" customHeight="1" x14ac:dyDescent="0.35">
      <c r="A66" s="2"/>
      <c r="B66" s="327"/>
      <c r="C66" s="282">
        <v>8</v>
      </c>
      <c r="D66" s="370" t="s">
        <v>31</v>
      </c>
      <c r="E66" s="347"/>
      <c r="F66" s="347"/>
      <c r="G66" s="347"/>
      <c r="H66" s="347"/>
      <c r="I66" s="347"/>
      <c r="J66" s="347"/>
      <c r="K66" s="406"/>
      <c r="L66" s="3"/>
      <c r="M66" s="3"/>
      <c r="N66" s="3"/>
      <c r="O66" s="152"/>
      <c r="P66" s="48" t="s">
        <v>11</v>
      </c>
      <c r="Q66" s="286"/>
      <c r="R66" s="4"/>
      <c r="S66" s="4"/>
      <c r="T66" s="4"/>
      <c r="U66" s="4"/>
      <c r="V66" s="4"/>
      <c r="W66" s="150"/>
      <c r="AA66" s="326" t="s">
        <v>12</v>
      </c>
    </row>
    <row r="67" spans="1:27" ht="12.65" customHeight="1" x14ac:dyDescent="0.3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5" customHeight="1" x14ac:dyDescent="0.3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5" customHeight="1" x14ac:dyDescent="0.3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5" customHeight="1" x14ac:dyDescent="0.3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5"/>
    </row>
    <row r="72" spans="1:27" ht="12.75" customHeight="1" x14ac:dyDescent="0.35">
      <c r="A72" s="16"/>
      <c r="B72" s="330"/>
      <c r="C72" s="455" t="s">
        <v>14</v>
      </c>
      <c r="D72" s="456"/>
      <c r="E72" s="456"/>
      <c r="F72" s="456"/>
      <c r="G72" s="456"/>
      <c r="H72" s="362"/>
      <c r="I72" s="362"/>
      <c r="J72" s="403"/>
      <c r="K72" s="403"/>
      <c r="L72" s="157"/>
      <c r="M72" s="157"/>
      <c r="N72" s="157"/>
      <c r="O72" s="157"/>
      <c r="P72" s="404">
        <f>SUM(P67:P70)</f>
        <v>0</v>
      </c>
      <c r="Q72" s="299"/>
      <c r="R72" s="26"/>
      <c r="S72" s="26"/>
      <c r="T72" s="26"/>
      <c r="U72" s="26"/>
      <c r="V72" s="26"/>
      <c r="W72" s="149"/>
      <c r="AA72" s="399"/>
    </row>
    <row r="73" spans="1:27" ht="30" customHeight="1" x14ac:dyDescent="0.35">
      <c r="A73" s="2"/>
      <c r="B73" s="327"/>
      <c r="C73" s="282">
        <v>9</v>
      </c>
      <c r="D73" s="407" t="s">
        <v>32</v>
      </c>
      <c r="E73" s="408"/>
      <c r="F73" s="408"/>
      <c r="G73" s="408"/>
      <c r="H73" s="405"/>
      <c r="I73" s="409"/>
      <c r="J73" s="410"/>
      <c r="K73" s="406"/>
      <c r="L73" s="3"/>
      <c r="M73" s="3"/>
      <c r="N73" s="3"/>
      <c r="O73" s="152"/>
      <c r="P73" s="48" t="s">
        <v>11</v>
      </c>
      <c r="Q73" s="286"/>
      <c r="R73" s="4"/>
      <c r="S73" s="4"/>
      <c r="T73" s="4"/>
      <c r="U73" s="4"/>
      <c r="V73" s="4"/>
      <c r="W73" s="150"/>
      <c r="AA73" s="326" t="s">
        <v>12</v>
      </c>
    </row>
    <row r="74" spans="1:27" ht="12.65" customHeight="1" x14ac:dyDescent="0.3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5" customHeight="1" x14ac:dyDescent="0.3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5" customHeight="1" x14ac:dyDescent="0.3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5" customHeight="1" x14ac:dyDescent="0.3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5"/>
    </row>
    <row r="79" spans="1:27" ht="12.75" customHeight="1" x14ac:dyDescent="0.35">
      <c r="A79" s="16"/>
      <c r="B79" s="330"/>
      <c r="C79" s="455" t="s">
        <v>14</v>
      </c>
      <c r="D79" s="456"/>
      <c r="E79" s="456"/>
      <c r="F79" s="456"/>
      <c r="G79" s="456"/>
      <c r="H79" s="362"/>
      <c r="I79" s="362"/>
      <c r="J79" s="403"/>
      <c r="K79" s="403"/>
      <c r="L79" s="157"/>
      <c r="M79" s="157"/>
      <c r="N79" s="157"/>
      <c r="O79" s="157"/>
      <c r="P79" s="404">
        <f>SUM(P74:P77)</f>
        <v>0</v>
      </c>
      <c r="Q79" s="299"/>
      <c r="R79" s="26"/>
      <c r="S79" s="26"/>
      <c r="T79" s="26"/>
      <c r="U79" s="26"/>
      <c r="V79" s="26"/>
      <c r="W79" s="149"/>
      <c r="AA79" s="399"/>
    </row>
    <row r="80" spans="1:27" ht="15.75" customHeight="1" x14ac:dyDescent="0.35">
      <c r="A80" s="16"/>
      <c r="B80" s="330"/>
      <c r="C80" s="306"/>
      <c r="D80" s="407"/>
      <c r="E80" s="407"/>
      <c r="F80" s="407"/>
      <c r="G80" s="407"/>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5"/>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399"/>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5"/>
    </row>
    <row r="85" spans="1:27" ht="28.5" customHeight="1" x14ac:dyDescent="0.35">
      <c r="A85" s="2"/>
      <c r="B85" s="327"/>
      <c r="C85" s="275">
        <v>11</v>
      </c>
      <c r="D85" s="508" t="s">
        <v>35</v>
      </c>
      <c r="E85" s="508"/>
      <c r="F85" s="508"/>
      <c r="G85" s="508"/>
      <c r="H85" s="508"/>
      <c r="I85" s="508"/>
      <c r="J85" s="508"/>
      <c r="K85" s="509"/>
      <c r="L85" s="343"/>
      <c r="M85" s="343"/>
      <c r="N85" s="343"/>
      <c r="O85" s="160"/>
      <c r="P85" s="294" t="s">
        <v>11</v>
      </c>
      <c r="Q85" s="286"/>
      <c r="R85" s="4"/>
      <c r="S85" s="4"/>
      <c r="T85" s="4"/>
      <c r="U85" s="4"/>
      <c r="V85" s="4"/>
      <c r="W85" s="150"/>
      <c r="AA85" s="326" t="s">
        <v>12</v>
      </c>
    </row>
    <row r="86" spans="1:27" ht="12.65" customHeight="1" x14ac:dyDescent="0.3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5" customHeight="1" x14ac:dyDescent="0.3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399"/>
    </row>
    <row r="90" spans="1:27" ht="9" customHeight="1" x14ac:dyDescent="0.35">
      <c r="A90" s="2"/>
      <c r="B90" s="327"/>
      <c r="C90" s="312"/>
      <c r="D90" s="405"/>
      <c r="E90" s="414"/>
      <c r="F90" s="405"/>
      <c r="G90" s="405"/>
      <c r="H90" s="405"/>
      <c r="I90" s="405"/>
      <c r="J90" s="405"/>
      <c r="K90" s="405"/>
      <c r="L90" s="405"/>
      <c r="M90" s="405"/>
      <c r="N90" s="405"/>
      <c r="O90" s="405"/>
      <c r="P90" s="405"/>
      <c r="Q90" s="406"/>
      <c r="R90" s="222"/>
      <c r="S90" s="222"/>
      <c r="T90" s="222"/>
      <c r="U90" s="222"/>
      <c r="V90" s="222"/>
      <c r="W90" s="150"/>
      <c r="AA90" s="333"/>
    </row>
    <row r="91" spans="1:27" ht="15.75" customHeight="1" x14ac:dyDescent="0.35">
      <c r="A91" s="27"/>
      <c r="B91" s="336"/>
      <c r="C91" s="516"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399"/>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70"/>
      <c r="H1" s="570"/>
    </row>
    <row r="2" spans="1:10" ht="15.5" x14ac:dyDescent="0.35">
      <c r="A2" s="166"/>
      <c r="B2" s="555" t="s">
        <v>37</v>
      </c>
      <c r="C2" s="556"/>
      <c r="D2" s="556"/>
      <c r="E2" s="556"/>
      <c r="F2" s="556"/>
      <c r="G2" s="556"/>
      <c r="H2" s="557"/>
    </row>
    <row r="3" spans="1:10" ht="13" x14ac:dyDescent="0.3">
      <c r="A3" s="166"/>
      <c r="B3" s="558" t="s">
        <v>38</v>
      </c>
      <c r="C3" s="559"/>
      <c r="D3" s="559"/>
      <c r="E3" s="559"/>
      <c r="F3" s="559"/>
      <c r="G3" s="559"/>
      <c r="H3" s="560"/>
    </row>
    <row r="4" spans="1:10" x14ac:dyDescent="0.25">
      <c r="A4" s="166"/>
      <c r="B4" s="168"/>
      <c r="C4" s="169"/>
      <c r="D4" s="169"/>
      <c r="E4" s="169"/>
      <c r="F4" s="169"/>
      <c r="G4" s="169"/>
      <c r="H4" s="170"/>
    </row>
    <row r="5" spans="1:10" ht="13" x14ac:dyDescent="0.3">
      <c r="A5" s="166"/>
      <c r="B5" s="561" t="s">
        <v>39</v>
      </c>
      <c r="C5" s="562"/>
      <c r="D5" s="562"/>
      <c r="E5" s="562"/>
      <c r="F5" s="562"/>
      <c r="G5" s="562"/>
      <c r="H5" s="563"/>
    </row>
    <row r="6" spans="1:10" x14ac:dyDescent="0.25">
      <c r="A6" s="166"/>
      <c r="B6" s="166"/>
      <c r="C6" s="166"/>
      <c r="D6" s="166"/>
      <c r="E6" s="166"/>
      <c r="F6" s="166"/>
      <c r="G6" s="166"/>
      <c r="H6" s="166"/>
    </row>
    <row r="7" spans="1:10" ht="13" x14ac:dyDescent="0.25">
      <c r="A7" s="166"/>
      <c r="B7" s="550" t="s">
        <v>40</v>
      </c>
      <c r="C7" s="551"/>
      <c r="D7" s="551"/>
      <c r="E7" s="551"/>
      <c r="F7" s="551"/>
      <c r="G7" s="551"/>
      <c r="H7" s="552"/>
    </row>
    <row r="8" spans="1:10" ht="5.25" customHeight="1" x14ac:dyDescent="0.25">
      <c r="A8" s="166"/>
      <c r="B8" s="47"/>
      <c r="C8" s="130"/>
      <c r="D8" s="130"/>
      <c r="E8" s="130"/>
      <c r="F8" s="130"/>
      <c r="G8" s="130"/>
      <c r="H8" s="131"/>
    </row>
    <row r="9" spans="1:10" ht="54.75" customHeight="1" x14ac:dyDescent="0.25">
      <c r="A9" s="166"/>
      <c r="B9" s="41" t="s">
        <v>41</v>
      </c>
      <c r="C9" s="564" t="s">
        <v>42</v>
      </c>
      <c r="D9" s="564"/>
      <c r="E9" s="564"/>
      <c r="F9" s="564"/>
      <c r="G9" s="564"/>
      <c r="H9" s="565"/>
    </row>
    <row r="10" spans="1:10" ht="22.4" customHeight="1" x14ac:dyDescent="0.25">
      <c r="A10" s="166"/>
      <c r="B10" s="41" t="s">
        <v>43</v>
      </c>
      <c r="C10" s="564" t="s">
        <v>44</v>
      </c>
      <c r="D10" s="564"/>
      <c r="E10" s="564"/>
      <c r="F10" s="564"/>
      <c r="G10" s="564"/>
      <c r="H10" s="565"/>
    </row>
    <row r="11" spans="1:10" ht="23.25" customHeight="1" x14ac:dyDescent="0.25">
      <c r="A11" s="166"/>
      <c r="B11" s="41" t="s">
        <v>45</v>
      </c>
      <c r="C11" s="548" t="s">
        <v>46</v>
      </c>
      <c r="D11" s="548"/>
      <c r="E11" s="548"/>
      <c r="F11" s="548"/>
      <c r="G11" s="548"/>
      <c r="H11" s="549"/>
    </row>
    <row r="12" spans="1:10" ht="61.5" customHeight="1" x14ac:dyDescent="0.25">
      <c r="A12" s="166"/>
      <c r="B12" s="42" t="s">
        <v>47</v>
      </c>
      <c r="C12" s="566" t="s">
        <v>48</v>
      </c>
      <c r="D12" s="566"/>
      <c r="E12" s="566"/>
      <c r="F12" s="566"/>
      <c r="G12" s="566"/>
      <c r="H12" s="567"/>
    </row>
    <row r="13" spans="1:10" ht="13" x14ac:dyDescent="0.25">
      <c r="A13" s="166"/>
      <c r="B13" s="42"/>
      <c r="C13" s="568"/>
      <c r="D13" s="568"/>
      <c r="E13" s="568"/>
      <c r="F13" s="568"/>
      <c r="G13" s="568"/>
      <c r="H13" s="569"/>
    </row>
    <row r="14" spans="1:10" ht="13" x14ac:dyDescent="0.3">
      <c r="A14" s="166"/>
      <c r="B14" s="582" t="s">
        <v>49</v>
      </c>
      <c r="C14" s="553" t="s">
        <v>50</v>
      </c>
      <c r="D14" s="554"/>
      <c r="E14" s="584" t="str">
        <f>valDistrName</f>
        <v>Org Name</v>
      </c>
      <c r="F14" s="585"/>
      <c r="G14" s="416" t="s">
        <v>51</v>
      </c>
      <c r="H14" s="417">
        <v>305</v>
      </c>
      <c r="J14" s="60"/>
    </row>
    <row r="15" spans="1:10" ht="13" x14ac:dyDescent="0.3">
      <c r="A15" s="166"/>
      <c r="B15" s="583"/>
      <c r="C15" s="616" t="s">
        <v>52</v>
      </c>
      <c r="D15" s="617"/>
      <c r="E15" s="171" t="str">
        <f>valorg4code</f>
        <v xml:space="preserve">Org </v>
      </c>
      <c r="F15" s="418"/>
      <c r="G15" s="418" t="s">
        <v>53</v>
      </c>
      <c r="H15" s="419" t="s">
        <v>54</v>
      </c>
    </row>
    <row r="16" spans="1:10" ht="13" x14ac:dyDescent="0.3">
      <c r="A16" s="166"/>
      <c r="B16" s="582" t="s">
        <v>55</v>
      </c>
      <c r="C16" s="553" t="s">
        <v>56</v>
      </c>
      <c r="D16" s="554"/>
      <c r="E16" s="584" t="str">
        <f>valAddr1</f>
        <v>Address 1</v>
      </c>
      <c r="F16" s="585"/>
      <c r="G16" s="585"/>
      <c r="H16" s="586"/>
    </row>
    <row r="17" spans="1:8" ht="13" x14ac:dyDescent="0.3">
      <c r="A17" s="166"/>
      <c r="B17" s="583"/>
      <c r="C17" s="616"/>
      <c r="D17" s="617"/>
      <c r="E17" s="618" t="str">
        <f>valCtyStZip</f>
        <v>Town, State  Zip</v>
      </c>
      <c r="F17" s="619"/>
      <c r="G17" s="420"/>
      <c r="H17" s="421" t="s">
        <v>57</v>
      </c>
    </row>
    <row r="18" spans="1:8" ht="20.149999999999999" customHeight="1" x14ac:dyDescent="0.25">
      <c r="A18" s="166"/>
      <c r="B18" s="43" t="s">
        <v>58</v>
      </c>
      <c r="C18" s="620" t="s">
        <v>59</v>
      </c>
      <c r="D18" s="621"/>
      <c r="E18" s="627"/>
      <c r="F18" s="628"/>
      <c r="G18" s="628"/>
      <c r="H18" s="629"/>
    </row>
    <row r="19" spans="1:8" ht="17.149999999999999" customHeight="1" x14ac:dyDescent="0.25">
      <c r="A19" s="166"/>
      <c r="B19" s="582" t="s">
        <v>60</v>
      </c>
      <c r="C19" s="630" t="s">
        <v>61</v>
      </c>
      <c r="D19" s="631"/>
      <c r="E19" s="634" t="s">
        <v>62</v>
      </c>
      <c r="F19" s="635"/>
      <c r="G19" s="635"/>
      <c r="H19" s="636"/>
    </row>
    <row r="20" spans="1:8" ht="7.4" customHeight="1" x14ac:dyDescent="0.25">
      <c r="A20" s="166"/>
      <c r="B20" s="583"/>
      <c r="C20" s="632"/>
      <c r="D20" s="633"/>
      <c r="E20" s="637"/>
      <c r="F20" s="638"/>
      <c r="G20" s="638"/>
      <c r="H20" s="639"/>
    </row>
    <row r="21" spans="1:8" ht="20.149999999999999" customHeight="1" x14ac:dyDescent="0.25">
      <c r="A21" s="166"/>
      <c r="B21" s="608" t="s">
        <v>63</v>
      </c>
      <c r="C21" s="622" t="s">
        <v>64</v>
      </c>
      <c r="D21" s="623"/>
      <c r="E21" s="172" t="s">
        <v>65</v>
      </c>
      <c r="F21" s="587"/>
      <c r="G21" s="588"/>
      <c r="H21" s="589"/>
    </row>
    <row r="22" spans="1:8" ht="20.149999999999999" customHeight="1" x14ac:dyDescent="0.25">
      <c r="A22" s="166"/>
      <c r="B22" s="609"/>
      <c r="C22" s="508" t="s">
        <v>66</v>
      </c>
      <c r="D22" s="509"/>
      <c r="E22" s="172" t="s">
        <v>67</v>
      </c>
      <c r="F22" s="587"/>
      <c r="G22" s="588"/>
      <c r="H22" s="589"/>
    </row>
    <row r="23" spans="1:8" ht="20.149999999999999" customHeight="1" x14ac:dyDescent="0.25">
      <c r="A23" s="166"/>
      <c r="B23" s="609"/>
      <c r="C23" s="343"/>
      <c r="D23" s="344"/>
      <c r="E23" s="173" t="s">
        <v>68</v>
      </c>
      <c r="F23" s="587"/>
      <c r="G23" s="588"/>
      <c r="H23" s="589"/>
    </row>
    <row r="24" spans="1:8" ht="20.149999999999999" customHeight="1" x14ac:dyDescent="0.3">
      <c r="A24" s="166"/>
      <c r="B24" s="610"/>
      <c r="C24" s="640"/>
      <c r="D24" s="641"/>
      <c r="E24" s="174" t="s">
        <v>69</v>
      </c>
      <c r="F24" s="613"/>
      <c r="G24" s="614"/>
      <c r="H24" s="615"/>
    </row>
    <row r="25" spans="1:8" ht="13" x14ac:dyDescent="0.3">
      <c r="A25" s="166"/>
      <c r="B25" s="44"/>
      <c r="C25" s="45"/>
      <c r="D25" s="45"/>
      <c r="E25" s="46"/>
      <c r="F25" s="166"/>
      <c r="G25" s="166"/>
      <c r="H25" s="166"/>
    </row>
    <row r="26" spans="1:8" ht="13" x14ac:dyDescent="0.3">
      <c r="A26" s="166"/>
      <c r="B26" s="603" t="s">
        <v>70</v>
      </c>
      <c r="C26" s="604"/>
      <c r="D26" s="604"/>
      <c r="E26" s="604"/>
      <c r="F26" s="604"/>
      <c r="G26" s="422"/>
      <c r="H26" s="423"/>
    </row>
    <row r="27" spans="1:8" ht="54" customHeight="1" x14ac:dyDescent="0.25">
      <c r="B27" s="605" t="s">
        <v>71</v>
      </c>
      <c r="C27" s="606"/>
      <c r="D27" s="606"/>
      <c r="E27" s="606"/>
      <c r="F27" s="606"/>
      <c r="G27" s="606"/>
      <c r="H27" s="607"/>
    </row>
    <row r="28" spans="1:8" ht="237.65" customHeight="1" x14ac:dyDescent="0.25">
      <c r="B28" s="590"/>
      <c r="C28" s="591"/>
      <c r="D28" s="591"/>
      <c r="E28" s="591"/>
      <c r="F28" s="591"/>
      <c r="G28" s="591"/>
      <c r="H28" s="592"/>
    </row>
    <row r="29" spans="1:8" ht="11.25" customHeight="1" x14ac:dyDescent="0.25">
      <c r="B29" s="175"/>
      <c r="C29" s="424"/>
      <c r="D29" s="424"/>
      <c r="E29" s="424"/>
      <c r="F29" s="424"/>
      <c r="G29" s="424"/>
      <c r="H29" s="425"/>
    </row>
    <row r="30" spans="1:8" ht="13" x14ac:dyDescent="0.3">
      <c r="B30" s="598" t="s">
        <v>72</v>
      </c>
      <c r="C30" s="599"/>
      <c r="D30" s="599"/>
      <c r="E30" s="599"/>
      <c r="F30" s="599"/>
      <c r="G30" s="599"/>
      <c r="H30" s="600"/>
    </row>
    <row r="31" spans="1:8" ht="7.5" customHeight="1" x14ac:dyDescent="0.3">
      <c r="B31" s="176"/>
      <c r="C31" s="177"/>
      <c r="D31" s="177"/>
      <c r="E31" s="177"/>
      <c r="F31" s="177"/>
      <c r="G31" s="177"/>
      <c r="H31" s="178"/>
    </row>
    <row r="32" spans="1:8" ht="13" x14ac:dyDescent="0.25">
      <c r="B32" s="47" t="s">
        <v>41</v>
      </c>
      <c r="C32" s="580" t="s">
        <v>73</v>
      </c>
      <c r="D32" s="580"/>
      <c r="E32" s="580"/>
      <c r="F32" s="580"/>
      <c r="G32" s="580"/>
      <c r="H32" s="581"/>
    </row>
    <row r="33" spans="1:13" ht="12.75" customHeight="1" x14ac:dyDescent="0.25">
      <c r="B33" s="51" t="s">
        <v>74</v>
      </c>
      <c r="C33" s="580" t="s">
        <v>75</v>
      </c>
      <c r="D33" s="580"/>
      <c r="E33" s="580"/>
      <c r="F33" s="580"/>
      <c r="G33" s="580"/>
      <c r="H33" s="581"/>
    </row>
    <row r="34" spans="1:13" ht="13" x14ac:dyDescent="0.25">
      <c r="B34" s="47" t="s">
        <v>76</v>
      </c>
      <c r="C34" s="580" t="s">
        <v>77</v>
      </c>
      <c r="D34" s="580"/>
      <c r="E34" s="580"/>
      <c r="F34" s="580"/>
      <c r="G34" s="580"/>
      <c r="H34" s="581"/>
    </row>
    <row r="35" spans="1:13" ht="13" x14ac:dyDescent="0.25">
      <c r="B35" s="47" t="s">
        <v>47</v>
      </c>
      <c r="C35" s="580" t="s">
        <v>78</v>
      </c>
      <c r="D35" s="580"/>
      <c r="E35" s="580"/>
      <c r="F35" s="580"/>
      <c r="G35" s="580"/>
      <c r="H35" s="581"/>
    </row>
    <row r="36" spans="1:13" ht="13" x14ac:dyDescent="0.3">
      <c r="B36" s="601"/>
      <c r="C36" s="602"/>
      <c r="D36" s="426"/>
      <c r="E36" s="571"/>
      <c r="F36" s="571"/>
      <c r="G36" s="427"/>
      <c r="H36" s="428"/>
      <c r="L36" s="179"/>
    </row>
    <row r="37" spans="1:13" ht="6.75" customHeight="1" x14ac:dyDescent="0.3">
      <c r="A37" s="166"/>
      <c r="B37" s="572"/>
      <c r="C37" s="572"/>
      <c r="D37" s="180"/>
      <c r="E37" s="576"/>
      <c r="F37" s="576"/>
      <c r="G37" s="166"/>
      <c r="H37" s="166"/>
      <c r="L37" s="53"/>
    </row>
    <row r="38" spans="1:13" ht="13" x14ac:dyDescent="0.25">
      <c r="B38" s="577"/>
      <c r="C38" s="578"/>
      <c r="D38" s="579"/>
      <c r="E38" s="429" t="s">
        <v>79</v>
      </c>
      <c r="F38" s="429" t="s">
        <v>80</v>
      </c>
      <c r="G38" s="429" t="s">
        <v>81</v>
      </c>
      <c r="H38" s="48" t="s">
        <v>82</v>
      </c>
    </row>
    <row r="39" spans="1:13" ht="13" x14ac:dyDescent="0.3">
      <c r="B39" s="181"/>
      <c r="C39" s="182"/>
      <c r="D39" s="183"/>
      <c r="E39" s="624" t="s">
        <v>83</v>
      </c>
      <c r="F39" s="430" t="s">
        <v>84</v>
      </c>
      <c r="G39" s="430"/>
      <c r="H39" s="132"/>
    </row>
    <row r="40" spans="1:13" ht="12.75" customHeight="1" x14ac:dyDescent="0.3">
      <c r="B40" s="181"/>
      <c r="C40" s="133" t="s">
        <v>85</v>
      </c>
      <c r="D40" s="183"/>
      <c r="E40" s="625"/>
      <c r="F40" s="134" t="s">
        <v>86</v>
      </c>
      <c r="G40" s="134" t="s">
        <v>87</v>
      </c>
      <c r="H40" s="134" t="s">
        <v>88</v>
      </c>
    </row>
    <row r="41" spans="1:13" ht="12.75" customHeight="1" x14ac:dyDescent="0.25">
      <c r="B41" s="181"/>
      <c r="C41" s="182"/>
      <c r="D41" s="183"/>
      <c r="E41" s="625"/>
      <c r="F41" s="135" t="s">
        <v>89</v>
      </c>
      <c r="G41" s="135" t="s">
        <v>90</v>
      </c>
      <c r="H41" s="135" t="s">
        <v>89</v>
      </c>
    </row>
    <row r="42" spans="1:13" ht="12.75" customHeight="1" x14ac:dyDescent="0.25">
      <c r="B42" s="184"/>
      <c r="C42" s="431"/>
      <c r="D42" s="432"/>
      <c r="E42" s="626"/>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96" t="s">
        <v>93</v>
      </c>
      <c r="D44" s="597"/>
      <c r="E44" s="186"/>
      <c r="F44" s="186"/>
      <c r="G44" s="435">
        <f>IF(F44 ="",H44-E44,H44-F44)</f>
        <v>0</v>
      </c>
      <c r="H44" s="435">
        <f>valTILn1</f>
        <v>0</v>
      </c>
      <c r="I44" s="611"/>
      <c r="J44" s="612"/>
      <c r="K44" s="612"/>
      <c r="L44" s="612"/>
      <c r="M44" s="612"/>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73" t="s">
        <v>118</v>
      </c>
      <c r="C58" s="574"/>
      <c r="D58" s="574"/>
      <c r="E58" s="574"/>
      <c r="F58" s="574"/>
      <c r="G58" s="574"/>
      <c r="H58" s="575"/>
      <c r="K58" s="61"/>
    </row>
    <row r="59" spans="1:11" ht="20.149999999999999" customHeight="1" x14ac:dyDescent="0.3">
      <c r="B59" s="72"/>
      <c r="C59" s="543" t="s">
        <v>119</v>
      </c>
      <c r="D59" s="543"/>
      <c r="E59" s="539"/>
      <c r="F59" s="593" t="s">
        <v>120</v>
      </c>
      <c r="G59" s="594"/>
      <c r="H59" s="595"/>
      <c r="K59" s="61"/>
    </row>
    <row r="60" spans="1:11" ht="20.149999999999999" customHeight="1" x14ac:dyDescent="0.25">
      <c r="B60" s="72"/>
      <c r="C60" s="543" t="s">
        <v>121</v>
      </c>
      <c r="D60" s="543"/>
      <c r="E60" s="539"/>
      <c r="F60" s="533"/>
      <c r="G60" s="534"/>
      <c r="H60" s="535"/>
      <c r="K60" s="3"/>
    </row>
    <row r="61" spans="1:11" ht="20.149999999999999" customHeight="1" x14ac:dyDescent="0.25">
      <c r="B61" s="72"/>
      <c r="C61" s="543" t="s">
        <v>122</v>
      </c>
      <c r="D61" s="543"/>
      <c r="E61" s="539"/>
      <c r="F61" s="533"/>
      <c r="G61" s="534"/>
      <c r="H61" s="535"/>
      <c r="K61" s="3"/>
    </row>
    <row r="62" spans="1:11" ht="20.149999999999999" customHeight="1" x14ac:dyDescent="0.25">
      <c r="B62" s="192"/>
      <c r="C62" s="543" t="s">
        <v>123</v>
      </c>
      <c r="D62" s="543"/>
      <c r="E62" s="539"/>
      <c r="F62" s="533"/>
      <c r="G62" s="534"/>
      <c r="H62" s="535"/>
      <c r="K62" s="3"/>
    </row>
    <row r="63" spans="1:11" ht="20.149999999999999" customHeight="1" x14ac:dyDescent="0.25">
      <c r="A63" s="166"/>
      <c r="B63" s="166"/>
      <c r="C63" s="166"/>
      <c r="D63" s="166"/>
      <c r="E63" s="166"/>
      <c r="F63" s="166"/>
      <c r="G63" s="166"/>
      <c r="H63" s="166"/>
    </row>
    <row r="64" spans="1:11" ht="20.149999999999999" customHeight="1" x14ac:dyDescent="0.25">
      <c r="A64" s="166"/>
      <c r="B64" s="536" t="s">
        <v>124</v>
      </c>
      <c r="C64" s="469"/>
      <c r="D64" s="469"/>
      <c r="E64" s="469"/>
      <c r="F64" s="469"/>
      <c r="G64" s="469"/>
      <c r="H64" s="537"/>
    </row>
    <row r="65" spans="1:8" ht="20.149999999999999" customHeight="1" x14ac:dyDescent="0.3">
      <c r="A65" s="166"/>
      <c r="B65" s="49" t="s">
        <v>125</v>
      </c>
      <c r="C65" s="50" t="s">
        <v>84</v>
      </c>
      <c r="D65" s="193"/>
      <c r="E65" s="538" t="s">
        <v>126</v>
      </c>
      <c r="F65" s="539"/>
      <c r="G65" s="544"/>
      <c r="H65" s="545"/>
    </row>
    <row r="66" spans="1:8" ht="20.149999999999999" customHeight="1" x14ac:dyDescent="0.3">
      <c r="B66" s="49" t="s">
        <v>43</v>
      </c>
      <c r="C66" s="50" t="s">
        <v>127</v>
      </c>
      <c r="D66" s="194"/>
      <c r="E66" s="538" t="s">
        <v>128</v>
      </c>
      <c r="F66" s="539"/>
      <c r="G66" s="546"/>
      <c r="H66" s="547"/>
    </row>
    <row r="67" spans="1:8" ht="6.75" customHeight="1" x14ac:dyDescent="0.35">
      <c r="B67" s="540"/>
      <c r="C67" s="541"/>
      <c r="D67" s="541"/>
      <c r="E67" s="541"/>
      <c r="F67" s="541"/>
      <c r="G67" s="541"/>
      <c r="H67" s="542"/>
    </row>
    <row r="68" spans="1:8" ht="20.149999999999999" customHeight="1" x14ac:dyDescent="0.3">
      <c r="B68" s="52"/>
      <c r="C68" s="525" t="s">
        <v>129</v>
      </c>
      <c r="D68" s="525"/>
      <c r="E68" s="526"/>
      <c r="F68" s="527" t="s">
        <v>120</v>
      </c>
      <c r="G68" s="528"/>
      <c r="H68" s="529"/>
    </row>
    <row r="69" spans="1:8" ht="20.149999999999999" customHeight="1" x14ac:dyDescent="0.3">
      <c r="B69" s="52"/>
      <c r="C69" s="525" t="s">
        <v>121</v>
      </c>
      <c r="D69" s="525"/>
      <c r="E69" s="526"/>
      <c r="F69" s="530"/>
      <c r="G69" s="531"/>
      <c r="H69" s="532"/>
    </row>
    <row r="70" spans="1:8" ht="20.149999999999999" customHeight="1" x14ac:dyDescent="0.3">
      <c r="B70" s="52"/>
      <c r="C70" s="525" t="s">
        <v>122</v>
      </c>
      <c r="D70" s="525"/>
      <c r="E70" s="526"/>
      <c r="F70" s="530"/>
      <c r="G70" s="531"/>
      <c r="H70" s="532"/>
    </row>
    <row r="71" spans="1:8" ht="20.149999999999999" customHeight="1" x14ac:dyDescent="0.3">
      <c r="B71" s="52"/>
      <c r="C71" s="525" t="s">
        <v>123</v>
      </c>
      <c r="D71" s="525"/>
      <c r="E71" s="526"/>
      <c r="F71" s="530"/>
      <c r="G71" s="531"/>
      <c r="H71" s="532"/>
    </row>
    <row r="72" spans="1:8" ht="13" x14ac:dyDescent="0.3">
      <c r="A72" s="166"/>
      <c r="B72" s="166"/>
      <c r="C72" s="166"/>
      <c r="D72" s="166"/>
      <c r="E72" s="166"/>
      <c r="F72" s="524"/>
      <c r="G72" s="524"/>
      <c r="H72" s="524"/>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5" customHeight="1" x14ac:dyDescent="0.35">
      <c r="B11" s="103" t="s">
        <v>138</v>
      </c>
      <c r="C11" s="215">
        <f>valTILn1</f>
        <v>0</v>
      </c>
      <c r="D11" s="105"/>
      <c r="E11" s="125"/>
      <c r="F11" s="105"/>
      <c r="G11" s="215"/>
      <c r="H11" s="105"/>
      <c r="I11" s="215"/>
      <c r="J11" s="227"/>
    </row>
    <row r="12" spans="1:10" s="102" customFormat="1" ht="25" customHeight="1" x14ac:dyDescent="0.35">
      <c r="B12" s="103" t="s">
        <v>139</v>
      </c>
      <c r="C12" s="215">
        <f>valTILn2</f>
        <v>0</v>
      </c>
      <c r="D12" s="105"/>
      <c r="E12" s="215"/>
      <c r="F12" s="105"/>
      <c r="G12" s="215"/>
      <c r="H12" s="105"/>
      <c r="I12" s="215"/>
      <c r="J12" s="227"/>
    </row>
    <row r="13" spans="1:10" s="102" customFormat="1" ht="25" customHeight="1" x14ac:dyDescent="0.35">
      <c r="B13" s="103" t="s">
        <v>140</v>
      </c>
      <c r="C13" s="215">
        <f>valTILn3</f>
        <v>0</v>
      </c>
      <c r="D13" s="105"/>
      <c r="E13" s="215"/>
      <c r="F13" s="105"/>
      <c r="G13" s="215"/>
      <c r="H13" s="105"/>
      <c r="I13" s="215"/>
      <c r="J13" s="227"/>
    </row>
    <row r="14" spans="1:10" s="102" customFormat="1" ht="25"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 customHeight="1" x14ac:dyDescent="0.35">
      <c r="A15" s="106"/>
      <c r="B15" s="107" t="s">
        <v>142</v>
      </c>
      <c r="C15" s="215">
        <f>valTILn5a</f>
        <v>0</v>
      </c>
      <c r="D15" s="104"/>
      <c r="E15" s="215"/>
      <c r="F15" s="104"/>
      <c r="G15" s="215"/>
      <c r="H15" s="105"/>
      <c r="I15" s="215"/>
      <c r="J15" s="227"/>
    </row>
    <row r="16" spans="1:10" s="102" customFormat="1" ht="25" customHeight="1" x14ac:dyDescent="0.35">
      <c r="A16" s="106"/>
      <c r="B16" s="107" t="s">
        <v>143</v>
      </c>
      <c r="C16" s="215">
        <f>valTILn5b</f>
        <v>0</v>
      </c>
      <c r="D16" s="104"/>
      <c r="E16" s="215"/>
      <c r="F16" s="104"/>
      <c r="G16" s="215"/>
      <c r="H16" s="105"/>
      <c r="I16" s="215"/>
      <c r="J16" s="227"/>
    </row>
    <row r="17" spans="2:10" s="102" customFormat="1" ht="25" customHeight="1" x14ac:dyDescent="0.35">
      <c r="B17" s="103" t="s">
        <v>144</v>
      </c>
      <c r="C17" s="215">
        <f>valTILn6</f>
        <v>0</v>
      </c>
      <c r="D17" s="104"/>
      <c r="E17" s="215"/>
      <c r="F17" s="104"/>
      <c r="G17" s="215"/>
      <c r="H17" s="105"/>
      <c r="I17" s="215"/>
      <c r="J17" s="227"/>
    </row>
    <row r="18" spans="2:10" s="102" customFormat="1" ht="25"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5" customHeight="1" x14ac:dyDescent="0.35">
      <c r="B20" s="103" t="s">
        <v>147</v>
      </c>
      <c r="C20" s="215">
        <f>valTILn9</f>
        <v>0</v>
      </c>
      <c r="D20" s="104"/>
      <c r="E20" s="215"/>
      <c r="F20" s="104"/>
      <c r="G20" s="215"/>
      <c r="H20" s="105"/>
      <c r="I20" s="215"/>
      <c r="J20" s="227"/>
    </row>
    <row r="21" spans="2:10" s="102" customFormat="1" ht="25" customHeight="1" x14ac:dyDescent="0.35">
      <c r="B21" s="103" t="s">
        <v>148</v>
      </c>
      <c r="C21" s="215">
        <f>valTILn10</f>
        <v>0</v>
      </c>
      <c r="D21" s="104"/>
      <c r="E21" s="215"/>
      <c r="F21" s="104"/>
      <c r="G21" s="215"/>
      <c r="H21" s="105"/>
      <c r="I21" s="215"/>
      <c r="J21" s="227"/>
    </row>
    <row r="22" spans="2:10" s="102" customFormat="1" ht="25"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151</v>
      </c>
      <c r="C25" s="218" t="e">
        <f>#REF!</f>
        <v>#REF!</v>
      </c>
      <c r="D25" s="218"/>
      <c r="E25" s="218"/>
      <c r="F25" s="218"/>
      <c r="G25" s="218"/>
      <c r="H25" s="218"/>
      <c r="I25" s="218"/>
      <c r="J25" s="228"/>
    </row>
    <row r="26" spans="2:10" s="102" customFormat="1" ht="25"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SharedWithUsers xmlns="14c63040-5e06-4c4a-8b07-ca5832d9b241">
      <UserInfo>
        <DisplayName/>
        <AccountId xsi:nil="true"/>
        <AccountType/>
      </UserInfo>
    </SharedWithUsers>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purl.org/dc/elements/1.1/"/>
    <ds:schemaRef ds:uri="14c63040-5e06-4c4a-8b07-ca5832d9b241"/>
    <ds:schemaRef ds:uri="http://purl.org/dc/dcmitype/"/>
    <ds:schemaRef ds:uri="http://schemas.openxmlformats.org/package/2006/metadata/core-properties"/>
    <ds:schemaRef ds:uri="http://schemas.microsoft.com/office/2006/documentManagement/types"/>
    <ds:schemaRef ds:uri="9324d023-3849-46fe-9182-6ce950756be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D225F9E-441B-4FD4-851D-D18550C8A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125 Math Accel Academies Part II</dc:title>
  <dc:subject/>
  <dc:creator>DESE</dc:creator>
  <cp:keywords/>
  <dc:description/>
  <cp:lastModifiedBy>Zou, Dong (EOE)</cp:lastModifiedBy>
  <cp:revision/>
  <dcterms:created xsi:type="dcterms:W3CDTF">2017-03-16T18:10:20Z</dcterms:created>
  <dcterms:modified xsi:type="dcterms:W3CDTF">2023-10-05T19:00:55Z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5 2023 12:00AM</vt:lpwstr>
  </property>
</Properties>
</file>